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/>
  <bookViews>
    <workbookView xWindow="14145" yWindow="2115" windowWidth="34020" windowHeight="24765" tabRatio="682" activeTab="3"/>
  </bookViews>
  <sheets>
    <sheet name="main" sheetId="10" r:id="rId1"/>
    <sheet name="fuel_shocks" sheetId="11" r:id="rId2"/>
    <sheet name="electricity_shocks" sheetId="4" r:id="rId3"/>
    <sheet name="fuel_shocks_MC_trials" sheetId="12" r:id="rId4"/>
    <sheet name="electricity_shocks_MC_trials" sheetId="7" r:id="rId5"/>
    <sheet name="fuel_percent_shocks" sheetId="13" r:id="rId6"/>
    <sheet name="electricity_percent_shocks" sheetId="8" r:id="rId7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1" l="1"/>
  <c r="F19" i="11"/>
  <c r="F20" i="11"/>
  <c r="F21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</calcChain>
</file>

<file path=xl/sharedStrings.xml><?xml version="1.0" encoding="utf-8"?>
<sst xmlns="http://schemas.openxmlformats.org/spreadsheetml/2006/main" count="1105" uniqueCount="62">
  <si>
    <t>Feedstock</t>
  </si>
  <si>
    <t>Technology</t>
  </si>
  <si>
    <t>Quantity (MatLab)</t>
  </si>
  <si>
    <t>Unit</t>
  </si>
  <si>
    <t>Crop</t>
  </si>
  <si>
    <t>Wheat</t>
  </si>
  <si>
    <t>Sweet Corn</t>
  </si>
  <si>
    <t>Forest Residues</t>
  </si>
  <si>
    <t>Livestock</t>
  </si>
  <si>
    <t>Beef Cattle(feedlot)</t>
  </si>
  <si>
    <t>Diary Cow and Heifers</t>
  </si>
  <si>
    <t>Pigs(Market and Breeders)</t>
  </si>
  <si>
    <t>Chicken(Layers and Broilers)</t>
  </si>
  <si>
    <t>Energy content</t>
  </si>
  <si>
    <t>GWh</t>
  </si>
  <si>
    <t>Direct combustion-stand alone for solid biomass</t>
  </si>
  <si>
    <t>Direct combustion-cofiring</t>
  </si>
  <si>
    <t>Gasification-Stand Alone for BIGCC</t>
  </si>
  <si>
    <t>Pyrolysis</t>
  </si>
  <si>
    <t>Direct combustion-ADG/Landfill Gas</t>
  </si>
  <si>
    <t>Direct combustion-small scale CHP for solid biomass</t>
  </si>
  <si>
    <t>Gasificiation-small scale CHP</t>
  </si>
  <si>
    <t>Gasification-small scale CHP</t>
  </si>
  <si>
    <t>30% moister (Alternative I)</t>
  </si>
  <si>
    <t>55% moister (Alternative II)</t>
  </si>
  <si>
    <t>Alternative assumptions</t>
  </si>
  <si>
    <t>% Price Change
Electricity</t>
  </si>
  <si>
    <t>% Price Change
Natural Gas</t>
  </si>
  <si>
    <t>% Quantity Change
Electricity</t>
  </si>
  <si>
    <t>% Quantity Change
Natural Gas</t>
  </si>
  <si>
    <t>Notes</t>
  </si>
  <si>
    <t>CO2 Reduction (tonnes)</t>
  </si>
  <si>
    <t>% Price Change
Fuel</t>
  </si>
  <si>
    <t>% Quantity Change
Fuel</t>
  </si>
  <si>
    <t>% Supply Shock</t>
  </si>
  <si>
    <t>Rebound effect on Electricity</t>
  </si>
  <si>
    <t>% Quantity Change    Non-biomass Electricity</t>
  </si>
  <si>
    <t>Mean</t>
  </si>
  <si>
    <t>5th Percentile</t>
  </si>
  <si>
    <t>95th Percentile</t>
  </si>
  <si>
    <t>Biomass</t>
  </si>
  <si>
    <t>Min</t>
  </si>
  <si>
    <t>Median</t>
  </si>
  <si>
    <t>Max</t>
  </si>
  <si>
    <t>Forest</t>
  </si>
  <si>
    <t>Type of feedstock</t>
  </si>
  <si>
    <t>% Quantity Change
Gasoline</t>
  </si>
  <si>
    <t>Rebound Effect    Gasoline</t>
  </si>
  <si>
    <t>Sorghum</t>
  </si>
  <si>
    <t>Ethanol from Starch</t>
  </si>
  <si>
    <t>gallons</t>
  </si>
  <si>
    <t>Cellulosic Ethanol</t>
  </si>
  <si>
    <t>Gasification-F-T</t>
  </si>
  <si>
    <t>Dilute Acid Hydrolysis</t>
  </si>
  <si>
    <t>Soybean</t>
  </si>
  <si>
    <t>Transesterification</t>
  </si>
  <si>
    <t>AD/Landfill Gas to transportation fuel</t>
  </si>
  <si>
    <t>GGE</t>
  </si>
  <si>
    <t>% Quantity Change    Gasoline</t>
  </si>
  <si>
    <t>Rebound effect on Gasoline</t>
  </si>
  <si>
    <t>The data in this spreadsheet was generated using a randomized own price supply elasticity for electricity and fuel</t>
  </si>
  <si>
    <t>The elasticities for both followed a normal distribution with mean 0.3 and std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</si>
</sst>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%"/>
    <numFmt numFmtId="165" formatCode="0.00000000000000%"/>
    <numFmt numFmtId="166" formatCode="#,##0.000"/>
    <numFmt numFmtId="167" formatCode="0.000"/>
    <numFmt numFmtId="168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B515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4" tint="0.59999389629810485"/>
      </patternFill>
    </fill>
  </fills>
  <borders count="7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0" fillId="0" borderId="0" xfId="0" applyAlignment="1">
      <alignment horizontal="right" indent="1"/>
    </xf>
    <xf numFmtId="0" fontId="2" fillId="0" borderId="2" xfId="0" applyFont="1" applyBorder="1" applyAlignment="1">
      <alignment horizontal="center"/>
    </xf>
    <xf numFmtId="0" fontId="1" fillId="0" borderId="0" xfId="0" applyFont="1"/>
    <xf numFmtId="0" fontId="2" fillId="0" borderId="2" xfId="0" applyFont="1" applyBorder="1" applyAlignment="1">
      <alignment horizontal="right" wrapText="1"/>
    </xf>
    <xf numFmtId="164" fontId="0" fillId="0" borderId="0" xfId="0" applyNumberFormat="1" applyAlignment="1"/>
    <xf numFmtId="164" fontId="0" fillId="0" borderId="0" xfId="0" applyNumberFormat="1"/>
    <xf numFmtId="165" fontId="0" fillId="0" borderId="0" xfId="0" applyNumberFormat="1"/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right" wrapText="1"/>
    </xf>
    <xf numFmtId="0" fontId="0" fillId="4" borderId="0" xfId="0" applyFill="1"/>
    <xf numFmtId="164" fontId="0" fillId="5" borderId="0" xfId="0" applyNumberFormat="1" applyFill="1" applyAlignment="1"/>
    <xf numFmtId="164" fontId="0" fillId="4" borderId="0" xfId="0" applyNumberFormat="1" applyFill="1" applyAlignment="1"/>
    <xf numFmtId="0" fontId="3" fillId="4" borderId="0" xfId="0" applyFont="1" applyFill="1"/>
    <xf numFmtId="0" fontId="0" fillId="4" borderId="0" xfId="0" applyFill="1" applyAlignment="1">
      <alignment horizontal="right"/>
    </xf>
    <xf numFmtId="9" fontId="1" fillId="5" borderId="0" xfId="0" applyNumberFormat="1" applyFont="1" applyFill="1" applyAlignment="1">
      <alignment horizontal="left" indent="1"/>
    </xf>
    <xf numFmtId="9" fontId="1" fillId="4" borderId="0" xfId="0" applyNumberFormat="1" applyFont="1" applyFill="1" applyAlignment="1">
      <alignment horizontal="left" indent="1"/>
    </xf>
    <xf numFmtId="166" fontId="0" fillId="0" borderId="0" xfId="0" applyNumberFormat="1" applyAlignment="1"/>
    <xf numFmtId="166" fontId="0" fillId="5" borderId="0" xfId="0" applyNumberFormat="1" applyFill="1" applyAlignment="1"/>
    <xf numFmtId="166" fontId="0" fillId="4" borderId="0" xfId="0" applyNumberFormat="1" applyFill="1" applyAlignment="1"/>
    <xf numFmtId="167" fontId="0" fillId="0" borderId="0" xfId="0" applyNumberFormat="1" applyAlignment="1"/>
    <xf numFmtId="167" fontId="0" fillId="0" borderId="0" xfId="0" applyNumberFormat="1"/>
    <xf numFmtId="167" fontId="2" fillId="0" borderId="2" xfId="0" applyNumberFormat="1" applyFont="1" applyBorder="1" applyAlignment="1">
      <alignment horizontal="right" wrapText="1"/>
    </xf>
    <xf numFmtId="0" fontId="7" fillId="3" borderId="1" xfId="0" applyFont="1" applyFill="1" applyBorder="1" applyAlignment="1">
      <alignment horizontal="left" wrapText="1"/>
    </xf>
    <xf numFmtId="0" fontId="0" fillId="0" borderId="0" xfId="0" applyFont="1"/>
    <xf numFmtId="0" fontId="0" fillId="0" borderId="0" xfId="0" applyAlignment="1">
      <alignment horizontal="left" indent="1"/>
    </xf>
    <xf numFmtId="0" fontId="8" fillId="0" borderId="0" xfId="0" applyFont="1"/>
    <xf numFmtId="0" fontId="2" fillId="0" borderId="1" xfId="0" applyFont="1" applyBorder="1"/>
    <xf numFmtId="0" fontId="2" fillId="0" borderId="2" xfId="0" applyFont="1" applyBorder="1"/>
    <xf numFmtId="0" fontId="4" fillId="0" borderId="0" xfId="0" applyFont="1" applyAlignment="1">
      <alignment horizontal="left" indent="2"/>
    </xf>
    <xf numFmtId="164" fontId="0" fillId="0" borderId="0" xfId="0" applyNumberFormat="1" applyFon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indent="1"/>
    </xf>
    <xf numFmtId="3" fontId="0" fillId="0" borderId="0" xfId="0" applyNumberFormat="1" applyAlignment="1">
      <alignment horizontal="right" indent="1"/>
    </xf>
    <xf numFmtId="0" fontId="0" fillId="0" borderId="0" xfId="0" applyAlignment="1">
      <alignment horizontal="left"/>
    </xf>
    <xf numFmtId="168" fontId="0" fillId="0" borderId="0" xfId="0" applyNumberFormat="1"/>
    <xf numFmtId="11" fontId="0" fillId="0" borderId="0" xfId="0" applyNumberFormat="1"/>
    <xf numFmtId="3" fontId="0" fillId="5" borderId="0" xfId="0" applyNumberFormat="1" applyFill="1" applyAlignment="1"/>
    <xf numFmtId="3" fontId="0" fillId="4" borderId="0" xfId="0" applyNumberFormat="1" applyFill="1" applyAlignme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right"/>
    </xf>
    <xf numFmtId="168" fontId="0" fillId="0" borderId="0" xfId="0" applyNumberFormat="1" applyAlignment="1">
      <alignment horizontal="right" indent="1"/>
    </xf>
    <xf numFmtId="0" fontId="4" fillId="6" borderId="4" xfId="0" applyFont="1" applyFill="1" applyBorder="1" applyAlignment="1">
      <alignment horizontal="center" vertical="center" textRotation="90"/>
    </xf>
    <xf numFmtId="0" fontId="4" fillId="6" borderId="6" xfId="0" applyFont="1" applyFill="1" applyBorder="1" applyAlignment="1">
      <alignment horizontal="center" vertical="center" textRotation="90"/>
    </xf>
    <xf numFmtId="0" fontId="4" fillId="7" borderId="6" xfId="0" applyFont="1" applyFill="1" applyBorder="1" applyAlignment="1">
      <alignment horizontal="center" vertical="center" textRotation="90"/>
    </xf>
    <xf numFmtId="0" fontId="4" fillId="6" borderId="5" xfId="0" applyFont="1" applyFill="1" applyBorder="1" applyAlignment="1">
      <alignment horizontal="center" vertical="center" textRotation="90"/>
    </xf>
    <xf numFmtId="0" fontId="4" fillId="6" borderId="0" xfId="0" applyFont="1" applyFill="1" applyBorder="1" applyAlignment="1">
      <alignment horizontal="center" vertical="center" textRotation="90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46">
    <dxf>
      <numFmt numFmtId="167" formatCode="0.000"/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Medium9"/>
  <colors>
    <mruColors>
      <color rgb="FFCB5151"/>
      <color rgb="FFC33B3B"/>
      <color rgb="FF812727"/>
      <color rgb="FFA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3" displayName="Table3" ref="B1:P21" totalsRowShown="0" headerRowDxfId="45">
  <autoFilter ref="B1:P21"/>
  <tableColumns count="15">
    <tableColumn id="1" name="Feedstock" dataDxfId="44"/>
    <tableColumn id="2" name="Technology"/>
    <tableColumn id="3" name="Quantity (MatLab)"/>
    <tableColumn id="4" name="Unit"/>
    <tableColumn id="14" name="Notes">
      <calculatedColumnFormula>IF(Table3[[#This Row],[% Price Change
Fuel]]&lt;-1,"Market Collapse", "")</calculatedColumnFormula>
    </tableColumn>
    <tableColumn id="16" name="% Supply Shock" dataDxfId="43"/>
    <tableColumn id="5" name="% Price Change_x000a_Fuel" dataDxfId="42"/>
    <tableColumn id="6" name="% Price Change_x000a_Electricity" dataDxfId="41"/>
    <tableColumn id="7" name="% Price Change_x000a_Natural Gas" dataDxfId="40"/>
    <tableColumn id="8" name="% Quantity Change_x000a_Fuel" dataDxfId="39"/>
    <tableColumn id="9" name="% Quantity Change_x000a_Electricity" dataDxfId="38"/>
    <tableColumn id="10" name="% Quantity Change_x000a_Natural Gas" dataDxfId="37"/>
    <tableColumn id="11" name="% Quantity Change_x000a_Gasoline" dataDxfId="36"/>
    <tableColumn id="19" name="Rebound Effect    Gasoline" dataDxfId="35"/>
    <tableColumn id="15" name="CO2 Reduction (tonnes)" dataDxfId="34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36" displayName="Table36" ref="B1:P36" totalsRowShown="0" headerRowDxfId="33">
  <autoFilter ref="B1:P36"/>
  <tableColumns count="15">
    <tableColumn id="1" name="Feedstock" dataDxfId="32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31"/>
    <tableColumn id="14" name="CO2 Reduction (tonnes)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2" name="Table33" displayName="Table33" ref="B2:P18" totalsRowShown="0" headerRowDxfId="30">
  <autoFilter ref="B2:P18"/>
  <tableColumns count="15">
    <tableColumn id="1" name="Feedstock" dataDxfId="29"/>
    <tableColumn id="2" name="Technology"/>
    <tableColumn id="3" name="Quantity (MatLab)"/>
    <tableColumn id="4" name="Unit"/>
    <tableColumn id="14" name="Notes"/>
    <tableColumn id="16" name="% Supply Shock" dataDxfId="28"/>
    <tableColumn id="5" name="% Price Change_x000a_Fuel" dataDxfId="27"/>
    <tableColumn id="6" name="% Price Change_x000a_Electricity" dataDxfId="26"/>
    <tableColumn id="7" name="% Price Change_x000a_Natural Gas" dataDxfId="25"/>
    <tableColumn id="8" name="% Quantity Change_x000a_Fuel" dataDxfId="24"/>
    <tableColumn id="9" name="% Quantity Change_x000a_Electricity" dataDxfId="23"/>
    <tableColumn id="10" name="% Quantity Change_x000a_Natural Gas" dataDxfId="22"/>
    <tableColumn id="11" name="% Quantity Change_x000a_Gasoline" dataDxfId="21"/>
    <tableColumn id="19" name="Rebound Effect    Gasoline" dataDxfId="20"/>
    <tableColumn id="15" name="CO2 Reduction (tonnes)" dataDxfId="19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7" name="Table368" displayName="Table368" ref="B2:P37" totalsRowShown="0" headerRowDxfId="18">
  <autoFilter ref="B2:P37"/>
  <tableColumns count="15">
    <tableColumn id="1" name="Feedstock" dataDxfId="17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16"/>
    <tableColumn id="14" name="CO2 Reduction (tonnes)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8" name="Table3689" displayName="Table3689" ref="B41:P76" totalsRowShown="0" headerRowDxfId="15">
  <autoFilter ref="B41:P76"/>
  <tableColumns count="15">
    <tableColumn id="1" name="Feedstock" dataDxfId="14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13"/>
    <tableColumn id="14" name="CO2 Reduction (tonnes)"/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9" name="Table36810" displayName="Table36810" ref="B158:P193" totalsRowShown="0" headerRowDxfId="12">
  <autoFilter ref="B158:P193"/>
  <tableColumns count="15">
    <tableColumn id="1" name="Feedstock" dataDxfId="11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10"/>
    <tableColumn id="14" name="CO2 Reduction (tonnes)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12" name="Table368913" displayName="Table368913" ref="B119:P154" totalsRowShown="0" headerRowDxfId="9">
  <autoFilter ref="B119:P154"/>
  <tableColumns count="15">
    <tableColumn id="1" name="Feedstock" dataDxfId="8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7"/>
    <tableColumn id="14" name="CO2 Reduction (tonnes)"/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id="13" name="Table36891314" displayName="Table36891314" ref="B80:P115" totalsRowShown="0" headerRowDxfId="6">
  <autoFilter ref="B80:P115"/>
  <tableColumns count="15">
    <tableColumn id="1" name="Feedstock" dataDxfId="5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4"/>
    <tableColumn id="14" name="CO2 Reduction (tonnes)"/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id="15" name="Table3681016" displayName="Table3681016" ref="B197:P232" totalsRowShown="0" headerRowDxfId="3">
  <autoFilter ref="B197:P232"/>
  <tableColumns count="15">
    <tableColumn id="1" name="Feedstock" dataDxfId="2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1"/>
    <tableColumn id="14" name="CO2 Reduction (tonnes)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4" sqref="B4"/>
    </sheetView>
  </sheetViews>
  <sheetFormatPr defaultRowHeight="15" x14ac:dyDescent="0.25"/>
  <sheetData>
    <row r="2" spans="2:2" ht="23.25" x14ac:dyDescent="0.35">
      <c r="B2" s="29" t="s">
        <v>60</v>
      </c>
    </row>
    <row r="3" spans="2:2" ht="23.25" x14ac:dyDescent="0.35">
      <c r="B3" s="29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pane xSplit="2" topLeftCell="C1" activePane="topRight" state="frozen"/>
      <selection activeCell="C24" sqref="C24"/>
      <selection pane="topRight" activeCell="G2" sqref="G2:P21"/>
    </sheetView>
  </sheetViews>
  <sheetFormatPr defaultColWidth="8.85546875" defaultRowHeight="15" x14ac:dyDescent="0.25"/>
  <cols>
    <col min="1" max="1" width="11.7109375" style="37" customWidth="1"/>
    <col min="2" max="2" width="29.28515625" customWidth="1"/>
    <col min="3" max="3" width="36.28515625" customWidth="1"/>
    <col min="4" max="4" width="24.42578125" customWidth="1"/>
    <col min="5" max="5" width="11.42578125" customWidth="1"/>
    <col min="6" max="6" width="16.140625" customWidth="1"/>
    <col min="7" max="7" width="19.28515625" customWidth="1"/>
    <col min="8" max="10" width="19" customWidth="1"/>
    <col min="11" max="13" width="23.28515625" customWidth="1"/>
    <col min="14" max="15" width="26.42578125" customWidth="1"/>
    <col min="16" max="16" width="23.7109375" customWidth="1"/>
  </cols>
  <sheetData>
    <row r="1" spans="1:16" ht="38.25" customHeight="1" x14ac:dyDescent="0.3">
      <c r="A1" s="26" t="s">
        <v>45</v>
      </c>
      <c r="B1" s="30" t="s">
        <v>0</v>
      </c>
      <c r="C1" s="31" t="s">
        <v>1</v>
      </c>
      <c r="D1" s="31" t="s">
        <v>2</v>
      </c>
      <c r="E1" s="31" t="s">
        <v>3</v>
      </c>
      <c r="F1" s="5" t="s">
        <v>30</v>
      </c>
      <c r="G1" s="5" t="s">
        <v>34</v>
      </c>
      <c r="H1" s="7" t="s">
        <v>32</v>
      </c>
      <c r="I1" s="7" t="s">
        <v>26</v>
      </c>
      <c r="J1" s="7" t="s">
        <v>27</v>
      </c>
      <c r="K1" s="7" t="s">
        <v>33</v>
      </c>
      <c r="L1" s="7" t="s">
        <v>28</v>
      </c>
      <c r="M1" s="7" t="s">
        <v>29</v>
      </c>
      <c r="N1" s="7" t="s">
        <v>46</v>
      </c>
      <c r="O1" s="7" t="s">
        <v>47</v>
      </c>
      <c r="P1" s="7" t="s">
        <v>31</v>
      </c>
    </row>
    <row r="2" spans="1:16" ht="15.75" customHeight="1" thickBot="1" x14ac:dyDescent="0.3">
      <c r="A2" s="46" t="s">
        <v>4</v>
      </c>
      <c r="B2" s="32" t="s">
        <v>48</v>
      </c>
      <c r="C2" t="s">
        <v>49</v>
      </c>
      <c r="D2" s="4">
        <v>6500</v>
      </c>
      <c r="E2" t="s">
        <v>50</v>
      </c>
      <c r="F2" s="6" t="str">
        <f>IF(Table3[[#This Row],[% Price Change
Fuel]]&lt;-1,"Market Collapse", "")</f>
        <v/>
      </c>
      <c r="G2" s="33">
        <v>0.05</v>
      </c>
      <c r="H2" s="34">
        <v>-5.7110222729868779E-2</v>
      </c>
      <c r="I2" s="34">
        <v>0</v>
      </c>
      <c r="J2" s="34">
        <v>0</v>
      </c>
      <c r="K2" s="34">
        <v>3.2866933181039323E-2</v>
      </c>
      <c r="L2" s="34">
        <v>0</v>
      </c>
      <c r="M2" s="34">
        <v>0</v>
      </c>
      <c r="N2" s="35">
        <v>-1.7133066818960676E-2</v>
      </c>
      <c r="O2" s="35">
        <v>0.65733866362078641</v>
      </c>
      <c r="P2" s="36">
        <v>689684.13765848405</v>
      </c>
    </row>
    <row r="3" spans="1:16" ht="16.5" thickBot="1" x14ac:dyDescent="0.3">
      <c r="A3" s="47"/>
      <c r="B3" s="32" t="s">
        <v>5</v>
      </c>
      <c r="C3" t="s">
        <v>49</v>
      </c>
      <c r="D3" s="4">
        <v>51464.7</v>
      </c>
      <c r="E3" t="s">
        <v>50</v>
      </c>
      <c r="F3" s="6" t="str">
        <f>IF(Table3[[#This Row],[% Price Change
Fuel]]&lt;-1,"Market Collapse", "")</f>
        <v/>
      </c>
      <c r="G3" s="33">
        <v>0.10000000000000014</v>
      </c>
      <c r="H3" s="34">
        <v>-0.11422044545973756</v>
      </c>
      <c r="I3" s="34">
        <v>0</v>
      </c>
      <c r="J3" s="34">
        <v>0</v>
      </c>
      <c r="K3" s="34">
        <v>6.5733866362078952E-2</v>
      </c>
      <c r="L3" s="34">
        <v>0</v>
      </c>
      <c r="M3" s="34">
        <v>0</v>
      </c>
      <c r="N3" s="35">
        <v>-3.4266133637921199E-2</v>
      </c>
      <c r="O3" s="35">
        <v>0.65733866362078852</v>
      </c>
      <c r="P3" s="36">
        <v>1379368.275316962</v>
      </c>
    </row>
    <row r="4" spans="1:16" ht="16.5" thickBot="1" x14ac:dyDescent="0.3">
      <c r="A4" s="47"/>
      <c r="B4" s="32" t="s">
        <v>5</v>
      </c>
      <c r="C4" t="s">
        <v>51</v>
      </c>
      <c r="D4" s="4">
        <v>1699742.564</v>
      </c>
      <c r="E4" t="s">
        <v>50</v>
      </c>
      <c r="F4" s="6" t="str">
        <f>IF(Table3[[#This Row],[% Price Change
Fuel]]&lt;-1,"Market Collapse", "")</f>
        <v/>
      </c>
      <c r="G4" s="33">
        <v>0.14999999999999986</v>
      </c>
      <c r="H4" s="34">
        <v>-0.17133066818960588</v>
      </c>
      <c r="I4" s="34">
        <v>0</v>
      </c>
      <c r="J4" s="34">
        <v>0</v>
      </c>
      <c r="K4" s="34">
        <v>9.8600799543118123E-2</v>
      </c>
      <c r="L4" s="34">
        <v>0</v>
      </c>
      <c r="M4" s="34">
        <v>0</v>
      </c>
      <c r="N4" s="35">
        <v>-5.1399200456881733E-2</v>
      </c>
      <c r="O4" s="35">
        <v>0.65733866362078808</v>
      </c>
      <c r="P4" s="36">
        <v>2069052.4129754403</v>
      </c>
    </row>
    <row r="5" spans="1:16" ht="16.5" thickBot="1" x14ac:dyDescent="0.3">
      <c r="A5" s="47"/>
      <c r="B5" s="32" t="s">
        <v>5</v>
      </c>
      <c r="C5" t="s">
        <v>52</v>
      </c>
      <c r="D5" s="4">
        <v>739173.7622</v>
      </c>
      <c r="E5" t="s">
        <v>50</v>
      </c>
      <c r="F5" s="6" t="str">
        <f>IF(Table3[[#This Row],[% Price Change
Fuel]]&lt;-1,"Market Collapse", "")</f>
        <v/>
      </c>
      <c r="G5" s="33">
        <v>0.2</v>
      </c>
      <c r="H5" s="34">
        <v>-0.22844089091947464</v>
      </c>
      <c r="I5" s="34">
        <v>0</v>
      </c>
      <c r="J5" s="34">
        <v>0</v>
      </c>
      <c r="K5" s="34">
        <v>0.1314677327241576</v>
      </c>
      <c r="L5" s="34">
        <v>0</v>
      </c>
      <c r="M5" s="34">
        <v>0</v>
      </c>
      <c r="N5" s="35">
        <v>-6.8532267275842398E-2</v>
      </c>
      <c r="O5" s="35">
        <v>0.65733866362078808</v>
      </c>
      <c r="P5" s="36">
        <v>2758736.5506339241</v>
      </c>
    </row>
    <row r="6" spans="1:16" ht="16.5" thickBot="1" x14ac:dyDescent="0.3">
      <c r="A6" s="47"/>
      <c r="B6" s="32" t="s">
        <v>5</v>
      </c>
      <c r="C6" t="s">
        <v>53</v>
      </c>
      <c r="D6" s="4">
        <v>1274806.923</v>
      </c>
      <c r="E6" t="s">
        <v>50</v>
      </c>
      <c r="F6" s="6" t="str">
        <f>IF(Table3[[#This Row],[% Price Change
Fuel]]&lt;-1,"Market Collapse", "")</f>
        <v/>
      </c>
      <c r="G6" s="33">
        <v>0.25</v>
      </c>
      <c r="H6" s="34">
        <v>-0.28555111364934327</v>
      </c>
      <c r="I6" s="34">
        <v>0</v>
      </c>
      <c r="J6" s="34">
        <v>0</v>
      </c>
      <c r="K6" s="34">
        <v>0.16433466590519707</v>
      </c>
      <c r="L6" s="34">
        <v>0</v>
      </c>
      <c r="M6" s="34">
        <v>0</v>
      </c>
      <c r="N6" s="35">
        <v>-8.5665334094802939E-2</v>
      </c>
      <c r="O6" s="35">
        <v>0.6573386636207883</v>
      </c>
      <c r="P6" s="36">
        <v>3448420.6882924023</v>
      </c>
    </row>
    <row r="7" spans="1:16" ht="16.5" thickBot="1" x14ac:dyDescent="0.3">
      <c r="A7" s="47"/>
      <c r="B7" s="32" t="s">
        <v>6</v>
      </c>
      <c r="C7" t="s">
        <v>51</v>
      </c>
      <c r="D7" s="4">
        <v>7175373.0360000003</v>
      </c>
      <c r="E7" t="s">
        <v>50</v>
      </c>
      <c r="F7" s="6" t="str">
        <f>IF(Table3[[#This Row],[% Price Change
Fuel]]&lt;-1,"Market Collapse", "")</f>
        <v/>
      </c>
      <c r="G7" s="33">
        <v>0.3</v>
      </c>
      <c r="H7" s="34">
        <v>-0.34266133637921198</v>
      </c>
      <c r="I7" s="34">
        <v>0</v>
      </c>
      <c r="J7" s="34">
        <v>0</v>
      </c>
      <c r="K7" s="34">
        <v>0.19720159908623638</v>
      </c>
      <c r="L7" s="34">
        <v>0</v>
      </c>
      <c r="M7" s="34">
        <v>0</v>
      </c>
      <c r="N7" s="35">
        <v>-0.1027984009137636</v>
      </c>
      <c r="O7" s="35">
        <v>0.65733866362078797</v>
      </c>
      <c r="P7" s="36">
        <v>4138104.8259508866</v>
      </c>
    </row>
    <row r="8" spans="1:16" ht="16.5" thickBot="1" x14ac:dyDescent="0.3">
      <c r="A8" s="47"/>
      <c r="B8" s="32" t="s">
        <v>6</v>
      </c>
      <c r="C8" t="s">
        <v>52</v>
      </c>
      <c r="D8" s="4">
        <v>3120382.8119999999</v>
      </c>
      <c r="E8" t="s">
        <v>50</v>
      </c>
      <c r="F8" s="6" t="str">
        <f>IF(Table3[[#This Row],[% Price Change
Fuel]]&lt;-1,"Market Collapse", "")</f>
        <v/>
      </c>
      <c r="G8" s="33">
        <v>0.35</v>
      </c>
      <c r="H8" s="34">
        <v>-0.39977155910908058</v>
      </c>
      <c r="I8" s="34">
        <v>0</v>
      </c>
      <c r="J8" s="34">
        <v>0</v>
      </c>
      <c r="K8" s="34">
        <v>0.23006853226727586</v>
      </c>
      <c r="L8" s="34">
        <v>0</v>
      </c>
      <c r="M8" s="34">
        <v>0</v>
      </c>
      <c r="N8" s="35">
        <v>-0.11993146773272413</v>
      </c>
      <c r="O8" s="35">
        <v>0.65733866362078819</v>
      </c>
      <c r="P8" s="36">
        <v>4827788.9636093639</v>
      </c>
    </row>
    <row r="9" spans="1:16" ht="16.5" thickBot="1" x14ac:dyDescent="0.3">
      <c r="A9" s="47"/>
      <c r="B9" s="32" t="s">
        <v>6</v>
      </c>
      <c r="C9" t="s">
        <v>53</v>
      </c>
      <c r="D9" s="4">
        <v>5381529.7769999998</v>
      </c>
      <c r="E9" t="s">
        <v>50</v>
      </c>
      <c r="F9" s="6" t="str">
        <f>IF(Table3[[#This Row],[% Price Change
Fuel]]&lt;-1,"Market Collapse", "")</f>
        <v/>
      </c>
      <c r="G9" s="33">
        <v>0.4</v>
      </c>
      <c r="H9" s="34">
        <v>-0.45688178183894923</v>
      </c>
      <c r="I9" s="34">
        <v>0</v>
      </c>
      <c r="J9" s="34">
        <v>0</v>
      </c>
      <c r="K9" s="34">
        <v>0.2629354654483152</v>
      </c>
      <c r="L9" s="34">
        <v>0</v>
      </c>
      <c r="M9" s="34">
        <v>0</v>
      </c>
      <c r="N9" s="35">
        <v>-0.1370645345516848</v>
      </c>
      <c r="O9" s="35">
        <v>0.65733866362078808</v>
      </c>
      <c r="P9" s="36">
        <v>5517473.1012678482</v>
      </c>
    </row>
    <row r="10" spans="1:16" ht="15.75" customHeight="1" thickBot="1" x14ac:dyDescent="0.3">
      <c r="A10" s="47"/>
      <c r="B10" s="32" t="s">
        <v>54</v>
      </c>
      <c r="C10" t="s">
        <v>55</v>
      </c>
      <c r="D10" s="4">
        <v>8319618</v>
      </c>
      <c r="E10" t="s">
        <v>50</v>
      </c>
      <c r="F10" s="6" t="str">
        <f>IF(Table3[[#This Row],[% Price Change
Fuel]]&lt;-1,"Market Collapse", "")</f>
        <v/>
      </c>
      <c r="G10" s="33">
        <v>0.45</v>
      </c>
      <c r="H10" s="34">
        <v>-0.51399200456881788</v>
      </c>
      <c r="I10" s="34">
        <v>0</v>
      </c>
      <c r="J10" s="34">
        <v>0</v>
      </c>
      <c r="K10" s="34">
        <v>0.29580239862935465</v>
      </c>
      <c r="L10" s="34">
        <v>0</v>
      </c>
      <c r="M10" s="34">
        <v>0</v>
      </c>
      <c r="N10" s="35">
        <v>-0.15419760137064534</v>
      </c>
      <c r="O10" s="35">
        <v>0.65733866362078808</v>
      </c>
      <c r="P10" s="36">
        <v>6207157.2389263269</v>
      </c>
    </row>
    <row r="11" spans="1:16" ht="16.5" thickBot="1" x14ac:dyDescent="0.3">
      <c r="A11" s="48" t="s">
        <v>44</v>
      </c>
      <c r="B11" s="32" t="s">
        <v>7</v>
      </c>
      <c r="C11" t="s">
        <v>51</v>
      </c>
      <c r="D11" s="4">
        <v>38864666122</v>
      </c>
      <c r="E11" t="s">
        <v>50</v>
      </c>
      <c r="F11" s="6" t="str">
        <f>IF(Table3[[#This Row],[% Price Change
Fuel]]&lt;-1,"Market Collapse", "")</f>
        <v/>
      </c>
      <c r="G11" s="33">
        <v>0.5</v>
      </c>
      <c r="H11" s="34">
        <v>-0.57110222729868654</v>
      </c>
      <c r="I11" s="34">
        <v>0</v>
      </c>
      <c r="J11" s="34">
        <v>0</v>
      </c>
      <c r="K11" s="34">
        <v>0.32866933181039398</v>
      </c>
      <c r="L11" s="34">
        <v>0</v>
      </c>
      <c r="M11" s="34">
        <v>0</v>
      </c>
      <c r="N11" s="35">
        <v>-0.17133066818960602</v>
      </c>
      <c r="O11" s="35">
        <v>0.65733866362078797</v>
      </c>
      <c r="P11" s="36">
        <v>6896841.3765848102</v>
      </c>
    </row>
    <row r="12" spans="1:16" ht="16.5" thickBot="1" x14ac:dyDescent="0.3">
      <c r="A12" s="48"/>
      <c r="B12" s="32" t="s">
        <v>7</v>
      </c>
      <c r="C12" t="s">
        <v>52</v>
      </c>
      <c r="D12" s="4">
        <v>16901230856</v>
      </c>
      <c r="E12" t="s">
        <v>50</v>
      </c>
      <c r="F12" s="6" t="str">
        <f>IF(Table3[[#This Row],[% Price Change
Fuel]]&lt;-1,"Market Collapse", "")</f>
        <v/>
      </c>
      <c r="G12" s="33">
        <v>0.55000000000000004</v>
      </c>
      <c r="H12" s="34">
        <v>-0.62821245002855519</v>
      </c>
      <c r="I12" s="34">
        <v>0</v>
      </c>
      <c r="J12" s="34">
        <v>0</v>
      </c>
      <c r="K12" s="34">
        <v>0.36153626499143349</v>
      </c>
      <c r="L12" s="34">
        <v>0</v>
      </c>
      <c r="M12" s="34">
        <v>0</v>
      </c>
      <c r="N12" s="35">
        <v>-0.18846373500856653</v>
      </c>
      <c r="O12" s="35">
        <v>0.65733866362078819</v>
      </c>
      <c r="P12" s="36">
        <v>7586525.5142432889</v>
      </c>
    </row>
    <row r="13" spans="1:16" ht="16.5" thickBot="1" x14ac:dyDescent="0.3">
      <c r="A13" s="48"/>
      <c r="B13" s="32" t="s">
        <v>7</v>
      </c>
      <c r="C13" t="s">
        <v>53</v>
      </c>
      <c r="D13" s="4">
        <v>29148499592</v>
      </c>
      <c r="E13" t="s">
        <v>50</v>
      </c>
      <c r="F13" s="6" t="str">
        <f>IF(Table3[[#This Row],[% Price Change
Fuel]]&lt;-1,"Market Collapse", "")</f>
        <v/>
      </c>
      <c r="G13" s="33">
        <v>0.6</v>
      </c>
      <c r="H13" s="34">
        <v>-0.68532267275842373</v>
      </c>
      <c r="I13" s="34">
        <v>0</v>
      </c>
      <c r="J13" s="34">
        <v>0</v>
      </c>
      <c r="K13" s="34">
        <v>0.39440319817247277</v>
      </c>
      <c r="L13" s="34">
        <v>0</v>
      </c>
      <c r="M13" s="34">
        <v>0</v>
      </c>
      <c r="N13" s="35">
        <v>-0.20559680182752721</v>
      </c>
      <c r="O13" s="35">
        <v>0.65733866362078797</v>
      </c>
      <c r="P13" s="36">
        <v>8276209.6519017732</v>
      </c>
    </row>
    <row r="14" spans="1:16" ht="15.75" customHeight="1" thickBot="1" x14ac:dyDescent="0.3">
      <c r="A14" s="47" t="s">
        <v>8</v>
      </c>
      <c r="B14" s="32" t="s">
        <v>9</v>
      </c>
      <c r="C14" t="s">
        <v>56</v>
      </c>
      <c r="D14" s="4">
        <v>230098748.90000001</v>
      </c>
      <c r="E14" t="s">
        <v>57</v>
      </c>
      <c r="F14" s="6" t="str">
        <f>IF(Table3[[#This Row],[% Price Change
Fuel]]&lt;-1,"Market Collapse", "")</f>
        <v/>
      </c>
      <c r="G14" s="33">
        <v>0.65</v>
      </c>
      <c r="H14" s="34">
        <v>-0.74243289548829239</v>
      </c>
      <c r="I14" s="34">
        <v>0</v>
      </c>
      <c r="J14" s="34">
        <v>0</v>
      </c>
      <c r="K14" s="34">
        <v>0.42727013135351238</v>
      </c>
      <c r="L14" s="34">
        <v>0</v>
      </c>
      <c r="M14" s="34">
        <v>0</v>
      </c>
      <c r="N14" s="35">
        <v>-0.22272986864648758</v>
      </c>
      <c r="O14" s="35">
        <v>0.6573386636207883</v>
      </c>
      <c r="P14" s="36">
        <v>8965893.7895602454</v>
      </c>
    </row>
    <row r="15" spans="1:16" ht="16.5" thickBot="1" x14ac:dyDescent="0.3">
      <c r="A15" s="47"/>
      <c r="B15" s="32" t="s">
        <v>10</v>
      </c>
      <c r="C15" t="s">
        <v>56</v>
      </c>
      <c r="D15" s="4">
        <v>61923061.5</v>
      </c>
      <c r="E15" t="s">
        <v>57</v>
      </c>
      <c r="F15" s="6" t="str">
        <f>IF(Table3[[#This Row],[% Price Change
Fuel]]&lt;-1,"Market Collapse", "")</f>
        <v/>
      </c>
      <c r="G15" s="33">
        <v>0.7</v>
      </c>
      <c r="H15" s="34">
        <v>-0.79954311821816104</v>
      </c>
      <c r="I15" s="34">
        <v>0</v>
      </c>
      <c r="J15" s="34">
        <v>0</v>
      </c>
      <c r="K15" s="34">
        <v>0.46013706453455172</v>
      </c>
      <c r="L15" s="34">
        <v>0</v>
      </c>
      <c r="M15" s="34">
        <v>0</v>
      </c>
      <c r="N15" s="35">
        <v>-0.23986293546544826</v>
      </c>
      <c r="O15" s="35">
        <v>0.65733866362078819</v>
      </c>
      <c r="P15" s="36">
        <v>9655577.9272187278</v>
      </c>
    </row>
    <row r="16" spans="1:16" ht="16.5" thickBot="1" x14ac:dyDescent="0.3">
      <c r="A16" s="47"/>
      <c r="B16" s="32" t="s">
        <v>11</v>
      </c>
      <c r="C16" t="s">
        <v>56</v>
      </c>
      <c r="D16" s="4">
        <v>148772706.5</v>
      </c>
      <c r="E16" t="s">
        <v>57</v>
      </c>
      <c r="F16" s="6" t="str">
        <f>IF(Table3[[#This Row],[% Price Change
Fuel]]&lt;-1,"Market Collapse", "")</f>
        <v/>
      </c>
      <c r="G16" s="33">
        <v>0.75</v>
      </c>
      <c r="H16" s="34">
        <v>-0.8566533409480297</v>
      </c>
      <c r="I16" s="34">
        <v>0</v>
      </c>
      <c r="J16" s="34">
        <v>0</v>
      </c>
      <c r="K16" s="34">
        <v>0.49300399771559106</v>
      </c>
      <c r="L16" s="34">
        <v>0</v>
      </c>
      <c r="M16" s="34">
        <v>0</v>
      </c>
      <c r="N16" s="35">
        <v>-0.25699600228440894</v>
      </c>
      <c r="O16" s="35">
        <v>0.65733866362078808</v>
      </c>
      <c r="P16" s="36">
        <v>10345262.064877212</v>
      </c>
    </row>
    <row r="17" spans="1:16" ht="15.75" x14ac:dyDescent="0.25">
      <c r="A17" s="49"/>
      <c r="B17" s="32" t="s">
        <v>12</v>
      </c>
      <c r="C17" t="s">
        <v>56</v>
      </c>
      <c r="D17" s="4">
        <v>55319876.289999999</v>
      </c>
      <c r="E17" t="s">
        <v>57</v>
      </c>
      <c r="F17" s="6" t="str">
        <f>IF(Table3[[#This Row],[% Price Change
Fuel]]&lt;-1,"Market Collapse", "")</f>
        <v/>
      </c>
      <c r="G17" s="33">
        <v>0.8</v>
      </c>
      <c r="H17" s="34">
        <v>-0.91376356367789824</v>
      </c>
      <c r="I17" s="34">
        <v>0</v>
      </c>
      <c r="J17" s="34">
        <v>0</v>
      </c>
      <c r="K17" s="34">
        <v>0.5258709308966304</v>
      </c>
      <c r="L17" s="34">
        <v>0</v>
      </c>
      <c r="M17" s="34">
        <v>0</v>
      </c>
      <c r="N17" s="35">
        <v>-0.27412906910336959</v>
      </c>
      <c r="O17" s="35">
        <v>0.65733866362078808</v>
      </c>
      <c r="P17" s="36">
        <v>11034946.202535696</v>
      </c>
    </row>
    <row r="18" spans="1:16" ht="15.75" x14ac:dyDescent="0.25">
      <c r="B18" s="42"/>
      <c r="D18" s="4"/>
      <c r="F18" t="str">
        <f>IF(Table3[[#This Row],[% Price Change
Fuel]]&lt;-1,"Market Collapse", "")</f>
        <v/>
      </c>
      <c r="G18" s="43">
        <v>0.85</v>
      </c>
      <c r="H18" s="4">
        <v>-0.970873786407767</v>
      </c>
      <c r="I18" s="4">
        <v>0</v>
      </c>
      <c r="J18" s="4">
        <v>0</v>
      </c>
      <c r="K18" s="4">
        <v>0.55873786407767001</v>
      </c>
      <c r="L18" s="4">
        <v>0</v>
      </c>
      <c r="M18" s="4">
        <v>0</v>
      </c>
      <c r="N18" s="4">
        <v>-0.29126213592233002</v>
      </c>
      <c r="O18" s="35">
        <v>0.65733866362078819</v>
      </c>
      <c r="P18" s="45">
        <v>11724630.340194169</v>
      </c>
    </row>
    <row r="19" spans="1:16" ht="15.75" x14ac:dyDescent="0.25">
      <c r="B19" s="42"/>
      <c r="F19" t="str">
        <f>IF(Table3[[#This Row],[% Price Change
Fuel]]&lt;-1,"Market Collapse", "")</f>
        <v>Market Collapse</v>
      </c>
      <c r="G19" s="43">
        <v>0.9</v>
      </c>
      <c r="H19" s="44">
        <v>-1.0279840091376358</v>
      </c>
      <c r="I19" s="4">
        <v>0</v>
      </c>
      <c r="J19" s="4">
        <v>0</v>
      </c>
      <c r="K19" s="4">
        <v>0.59160479725870929</v>
      </c>
      <c r="L19" s="4">
        <v>0</v>
      </c>
      <c r="M19" s="4">
        <v>0</v>
      </c>
      <c r="N19" s="4">
        <v>-0.30839520274129067</v>
      </c>
      <c r="O19" s="35">
        <v>0.65733866362078808</v>
      </c>
      <c r="P19" s="4">
        <v>12414314.477852654</v>
      </c>
    </row>
    <row r="20" spans="1:16" ht="15.75" x14ac:dyDescent="0.25">
      <c r="B20" s="42"/>
      <c r="F20" t="str">
        <f>IF(Table3[[#This Row],[% Price Change
Fuel]]&lt;-1,"Market Collapse", "")</f>
        <v>Market Collapse</v>
      </c>
      <c r="G20" s="43">
        <v>0.95</v>
      </c>
      <c r="H20" s="44">
        <v>-1.0850942318675043</v>
      </c>
      <c r="I20" s="4">
        <v>0</v>
      </c>
      <c r="J20" s="4">
        <v>0</v>
      </c>
      <c r="K20" s="4">
        <v>0.62447173043974868</v>
      </c>
      <c r="L20" s="4">
        <v>0</v>
      </c>
      <c r="M20" s="4">
        <v>0</v>
      </c>
      <c r="N20" s="4">
        <v>-0.32552826956025133</v>
      </c>
      <c r="O20" s="35">
        <v>0.65733866362078808</v>
      </c>
      <c r="P20" s="4">
        <v>13103998.615511138</v>
      </c>
    </row>
    <row r="21" spans="1:16" ht="15.75" x14ac:dyDescent="0.25">
      <c r="B21" s="42"/>
      <c r="F21" t="str">
        <f>IF(Table3[[#This Row],[% Price Change
Fuel]]&lt;-1,"Market Collapse", "")</f>
        <v>Market Collapse</v>
      </c>
      <c r="G21" s="43">
        <v>1</v>
      </c>
      <c r="H21" s="44">
        <v>-1.1422044545973729</v>
      </c>
      <c r="I21" s="4">
        <v>0</v>
      </c>
      <c r="J21" s="4">
        <v>0</v>
      </c>
      <c r="K21" s="4">
        <v>0.6573386636207883</v>
      </c>
      <c r="L21" s="4">
        <v>0</v>
      </c>
      <c r="M21" s="4">
        <v>0</v>
      </c>
      <c r="N21" s="4">
        <v>-0.34266133637921176</v>
      </c>
      <c r="O21" s="35">
        <v>0.6573386636207883</v>
      </c>
      <c r="P21" s="4">
        <v>13793682.753169609</v>
      </c>
    </row>
  </sheetData>
  <mergeCells count="3">
    <mergeCell ref="A2:A10"/>
    <mergeCell ref="A11:A13"/>
    <mergeCell ref="A14:A1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G2" sqref="G2:P21"/>
    </sheetView>
  </sheetViews>
  <sheetFormatPr defaultColWidth="8.85546875" defaultRowHeight="15" x14ac:dyDescent="0.25"/>
  <cols>
    <col min="1" max="1" width="11.7109375" customWidth="1"/>
    <col min="2" max="2" width="29.28515625" customWidth="1"/>
    <col min="3" max="3" width="36.28515625" customWidth="1"/>
    <col min="4" max="4" width="24.42578125" customWidth="1"/>
    <col min="5" max="6" width="11.42578125" customWidth="1"/>
    <col min="7" max="7" width="20" customWidth="1"/>
    <col min="8" max="10" width="18.85546875" customWidth="1"/>
    <col min="11" max="13" width="23.140625" customWidth="1"/>
    <col min="14" max="14" width="28.140625" customWidth="1"/>
    <col min="15" max="15" width="24.42578125" customWidth="1"/>
    <col min="16" max="16" width="18.42578125" customWidth="1"/>
  </cols>
  <sheetData>
    <row r="1" spans="1:16" ht="39" customHeight="1" thickBot="1" x14ac:dyDescent="0.35">
      <c r="A1" s="26" t="s">
        <v>45</v>
      </c>
      <c r="B1" s="1" t="s">
        <v>0</v>
      </c>
      <c r="C1" s="1" t="s">
        <v>1</v>
      </c>
      <c r="D1" s="1" t="s">
        <v>2</v>
      </c>
      <c r="E1" s="1" t="s">
        <v>3</v>
      </c>
      <c r="F1" s="5" t="s">
        <v>30</v>
      </c>
      <c r="G1" s="5" t="s">
        <v>34</v>
      </c>
      <c r="H1" s="7" t="s">
        <v>32</v>
      </c>
      <c r="I1" s="7" t="s">
        <v>26</v>
      </c>
      <c r="J1" s="7" t="s">
        <v>27</v>
      </c>
      <c r="K1" s="7" t="s">
        <v>33</v>
      </c>
      <c r="L1" s="7" t="s">
        <v>28</v>
      </c>
      <c r="M1" s="7" t="s">
        <v>29</v>
      </c>
      <c r="N1" s="7" t="s">
        <v>36</v>
      </c>
      <c r="O1" s="7" t="s">
        <v>35</v>
      </c>
      <c r="P1" s="7" t="s">
        <v>31</v>
      </c>
    </row>
    <row r="2" spans="1:16" ht="15.75" customHeight="1" x14ac:dyDescent="0.25">
      <c r="A2" s="49" t="s">
        <v>4</v>
      </c>
      <c r="B2" s="3" t="s">
        <v>5</v>
      </c>
      <c r="C2" t="s">
        <v>13</v>
      </c>
      <c r="D2" s="4">
        <v>78.279968349613</v>
      </c>
      <c r="E2" t="s">
        <v>14</v>
      </c>
      <c r="F2" t="str">
        <f>IF(Table36[[#This Row],[% Price Change
Fuel]]&lt;-1, "Market Collapse", "")</f>
        <v/>
      </c>
      <c r="G2" s="9">
        <v>5.0000000000000024E-2</v>
      </c>
      <c r="H2" s="8">
        <v>-1.5867855528796587E-16</v>
      </c>
      <c r="I2" s="8">
        <v>-8.5894254628746003E-2</v>
      </c>
      <c r="J2" s="8">
        <v>0</v>
      </c>
      <c r="K2" s="8">
        <v>0</v>
      </c>
      <c r="L2" s="8">
        <v>2.4231723611376262E-2</v>
      </c>
      <c r="M2" s="8">
        <v>0</v>
      </c>
      <c r="N2" s="8">
        <v>-2.5768276388623761E-2</v>
      </c>
      <c r="O2" s="8">
        <v>0.48463447222752504</v>
      </c>
      <c r="P2" s="20">
        <v>12.333455285359792</v>
      </c>
    </row>
    <row r="3" spans="1:16" ht="15.75" customHeight="1" x14ac:dyDescent="0.25">
      <c r="A3" s="50"/>
      <c r="B3" s="3" t="s">
        <v>5</v>
      </c>
      <c r="C3" t="s">
        <v>15</v>
      </c>
      <c r="D3" s="4">
        <v>71.425238501169304</v>
      </c>
      <c r="E3" t="s">
        <v>14</v>
      </c>
      <c r="F3" t="str">
        <f>IF(Table36[[#This Row],[% Price Change
Fuel]]&lt;-1, "Market Collapse", "")</f>
        <v/>
      </c>
      <c r="G3" s="9">
        <v>0.10000000000000005</v>
      </c>
      <c r="H3" s="8">
        <v>-1.5867855528796587E-16</v>
      </c>
      <c r="I3" s="8">
        <v>-0.17178850925749201</v>
      </c>
      <c r="J3" s="8">
        <v>0</v>
      </c>
      <c r="K3" s="8">
        <v>0</v>
      </c>
      <c r="L3" s="8">
        <v>4.8463447222752525E-2</v>
      </c>
      <c r="M3" s="8">
        <v>0</v>
      </c>
      <c r="N3" s="8">
        <v>-5.1536552777247523E-2</v>
      </c>
      <c r="O3" s="8">
        <v>0.48463447222752504</v>
      </c>
      <c r="P3" s="20">
        <v>24.666910570719583</v>
      </c>
    </row>
    <row r="4" spans="1:16" ht="15.75" x14ac:dyDescent="0.25">
      <c r="A4" s="50"/>
      <c r="B4" s="3" t="s">
        <v>5</v>
      </c>
      <c r="C4" t="s">
        <v>16</v>
      </c>
      <c r="D4" s="4">
        <v>54.2622507724803</v>
      </c>
      <c r="E4" t="s">
        <v>14</v>
      </c>
      <c r="F4" t="str">
        <f>IF(Table36[[#This Row],[% Price Change
Fuel]]&lt;-1, "Market Collapse", "")</f>
        <v/>
      </c>
      <c r="G4" s="9">
        <v>0.14999999999999994</v>
      </c>
      <c r="H4" s="8">
        <v>-1.5867855528796587E-16</v>
      </c>
      <c r="I4" s="8">
        <v>-0.25768276388623768</v>
      </c>
      <c r="J4" s="8">
        <v>0</v>
      </c>
      <c r="K4" s="8">
        <v>0</v>
      </c>
      <c r="L4" s="8">
        <v>7.2695170834128783E-2</v>
      </c>
      <c r="M4" s="8">
        <v>0</v>
      </c>
      <c r="N4" s="8">
        <v>-7.7304829165871169E-2</v>
      </c>
      <c r="O4" s="8">
        <v>0.48463447222752531</v>
      </c>
      <c r="P4" s="20">
        <v>37.000365856079313</v>
      </c>
    </row>
    <row r="5" spans="1:16" ht="15.75" x14ac:dyDescent="0.25">
      <c r="A5" s="50"/>
      <c r="B5" s="3" t="s">
        <v>5</v>
      </c>
      <c r="C5" t="s">
        <v>17</v>
      </c>
      <c r="D5" s="4">
        <v>45.7854092798406</v>
      </c>
      <c r="E5" t="s">
        <v>14</v>
      </c>
      <c r="F5" t="str">
        <f>IF(Table36[[#This Row],[% Price Change
Fuel]]&lt;-1, "Market Collapse", "")</f>
        <v/>
      </c>
      <c r="G5" s="9">
        <v>0.19999999999999984</v>
      </c>
      <c r="H5" s="8">
        <v>-1.5867855528796587E-16</v>
      </c>
      <c r="I5" s="8">
        <v>-0.34357701851498351</v>
      </c>
      <c r="J5" s="8">
        <v>0</v>
      </c>
      <c r="K5" s="8">
        <v>0</v>
      </c>
      <c r="L5" s="8">
        <v>9.6926894445504813E-2</v>
      </c>
      <c r="M5" s="8">
        <v>0</v>
      </c>
      <c r="N5" s="8">
        <v>-0.10307310555449505</v>
      </c>
      <c r="O5" s="8">
        <v>0.48463447222752437</v>
      </c>
      <c r="P5" s="20">
        <v>49.333821141439167</v>
      </c>
    </row>
    <row r="6" spans="1:16" ht="15.75" x14ac:dyDescent="0.25">
      <c r="A6" s="50"/>
      <c r="B6" s="3" t="s">
        <v>5</v>
      </c>
      <c r="C6" t="s">
        <v>18</v>
      </c>
      <c r="D6" s="4">
        <v>94.710389505675494</v>
      </c>
      <c r="E6" t="s">
        <v>14</v>
      </c>
      <c r="F6" t="str">
        <f>IF(Table36[[#This Row],[% Price Change
Fuel]]&lt;-1, "Market Collapse", "")</f>
        <v/>
      </c>
      <c r="G6" s="9">
        <v>0.25</v>
      </c>
      <c r="H6" s="8">
        <v>-1.5867855528796587E-16</v>
      </c>
      <c r="I6" s="8">
        <v>-0.42947127314372968</v>
      </c>
      <c r="J6" s="8">
        <v>0</v>
      </c>
      <c r="K6" s="8">
        <v>0</v>
      </c>
      <c r="L6" s="8">
        <v>0.12115861805688107</v>
      </c>
      <c r="M6" s="8">
        <v>0</v>
      </c>
      <c r="N6" s="8">
        <v>-0.12884138194311892</v>
      </c>
      <c r="O6" s="8">
        <v>0.48463447222752432</v>
      </c>
      <c r="P6" s="20">
        <v>61.667276426799013</v>
      </c>
    </row>
    <row r="7" spans="1:16" ht="15.75" x14ac:dyDescent="0.25">
      <c r="A7" s="50"/>
      <c r="B7" s="3" t="s">
        <v>6</v>
      </c>
      <c r="C7" t="s">
        <v>13</v>
      </c>
      <c r="D7" s="4">
        <v>347.463431650475</v>
      </c>
      <c r="E7" t="s">
        <v>14</v>
      </c>
      <c r="F7" t="str">
        <f>IF(Table36[[#This Row],[% Price Change
Fuel]]&lt;-1, "Market Collapse", "")</f>
        <v/>
      </c>
      <c r="G7" s="9">
        <v>0.30000000000000016</v>
      </c>
      <c r="H7" s="8">
        <v>-1.5867855528796587E-16</v>
      </c>
      <c r="I7" s="8">
        <v>-0.51536552777247591</v>
      </c>
      <c r="J7" s="8">
        <v>0</v>
      </c>
      <c r="K7" s="8">
        <v>0</v>
      </c>
      <c r="L7" s="8">
        <v>0.14539034166825757</v>
      </c>
      <c r="M7" s="8">
        <v>0</v>
      </c>
      <c r="N7" s="8">
        <v>-0.15460965833174256</v>
      </c>
      <c r="O7" s="8">
        <v>0.48463447222752504</v>
      </c>
      <c r="P7" s="20">
        <v>74.000731712158753</v>
      </c>
    </row>
    <row r="8" spans="1:16" ht="15.75" x14ac:dyDescent="0.25">
      <c r="A8" s="50"/>
      <c r="B8" s="3" t="s">
        <v>6</v>
      </c>
      <c r="C8" t="s">
        <v>15</v>
      </c>
      <c r="D8" s="4">
        <v>301.51785396969899</v>
      </c>
      <c r="E8" t="s">
        <v>14</v>
      </c>
      <c r="F8" t="str">
        <f>IF(Table36[[#This Row],[% Price Change
Fuel]]&lt;-1, "Market Collapse", "")</f>
        <v/>
      </c>
      <c r="G8" s="9">
        <v>0.35000000000000003</v>
      </c>
      <c r="H8" s="8">
        <v>-1.5867855528796587E-16</v>
      </c>
      <c r="I8" s="8">
        <v>-0.60125978240122169</v>
      </c>
      <c r="J8" s="8">
        <v>0</v>
      </c>
      <c r="K8" s="8">
        <v>0</v>
      </c>
      <c r="L8" s="8">
        <v>0.16962206527963358</v>
      </c>
      <c r="M8" s="8">
        <v>0</v>
      </c>
      <c r="N8" s="8">
        <v>-0.18037793472036645</v>
      </c>
      <c r="O8" s="8">
        <v>0.48463447222752448</v>
      </c>
      <c r="P8" s="20">
        <v>86.3341869975186</v>
      </c>
    </row>
    <row r="9" spans="1:16" ht="15.75" x14ac:dyDescent="0.25">
      <c r="A9" s="50"/>
      <c r="B9" s="3" t="s">
        <v>6</v>
      </c>
      <c r="C9" t="s">
        <v>16</v>
      </c>
      <c r="D9" s="4">
        <v>229.06521214312818</v>
      </c>
      <c r="E9" t="s">
        <v>14</v>
      </c>
      <c r="F9" t="str">
        <f>IF(Table36[[#This Row],[% Price Change
Fuel]]&lt;-1, "Market Collapse", "")</f>
        <v/>
      </c>
      <c r="G9" s="9">
        <v>0.39999999999999997</v>
      </c>
      <c r="H9" s="8">
        <v>-1.5867855528796587E-16</v>
      </c>
      <c r="I9" s="8">
        <v>-0.68715403702996758</v>
      </c>
      <c r="J9" s="8">
        <v>0</v>
      </c>
      <c r="K9" s="8">
        <v>0</v>
      </c>
      <c r="L9" s="8">
        <v>0.19385378889100985</v>
      </c>
      <c r="M9" s="8">
        <v>0</v>
      </c>
      <c r="N9" s="8">
        <v>-0.20614621110899009</v>
      </c>
      <c r="O9" s="8">
        <v>0.4846344722275247</v>
      </c>
      <c r="P9" s="20">
        <v>98.667642282878333</v>
      </c>
    </row>
    <row r="10" spans="1:16" ht="16.5" customHeight="1" x14ac:dyDescent="0.25">
      <c r="A10" s="50"/>
      <c r="B10" s="3" t="s">
        <v>6</v>
      </c>
      <c r="C10" t="s">
        <v>17</v>
      </c>
      <c r="D10" s="4">
        <v>193.28067562836512</v>
      </c>
      <c r="E10" t="s">
        <v>14</v>
      </c>
      <c r="F10" t="str">
        <f>IF(Table36[[#This Row],[% Price Change
Fuel]]&lt;-1, "Market Collapse", "")</f>
        <v/>
      </c>
      <c r="G10" s="9">
        <v>0.44999999999999984</v>
      </c>
      <c r="H10" s="8">
        <v>-1.5867855528796587E-16</v>
      </c>
      <c r="I10" s="8">
        <v>-0.77304829165871325</v>
      </c>
      <c r="J10" s="8">
        <v>0</v>
      </c>
      <c r="K10" s="8">
        <v>0</v>
      </c>
      <c r="L10" s="8">
        <v>0.21808551250238589</v>
      </c>
      <c r="M10" s="8">
        <v>0</v>
      </c>
      <c r="N10" s="8">
        <v>-0.23191448749761398</v>
      </c>
      <c r="O10" s="8">
        <v>0.48463447222752432</v>
      </c>
      <c r="P10" s="20">
        <v>111.00109756823818</v>
      </c>
    </row>
    <row r="11" spans="1:16" ht="16.5" thickBot="1" x14ac:dyDescent="0.3">
      <c r="A11" s="46"/>
      <c r="B11" s="3" t="s">
        <v>6</v>
      </c>
      <c r="C11" t="s">
        <v>18</v>
      </c>
      <c r="D11" s="4">
        <v>399.81488344685596</v>
      </c>
      <c r="E11" t="s">
        <v>14</v>
      </c>
      <c r="F11" t="str">
        <f>IF(Table36[[#This Row],[% Price Change
Fuel]]&lt;-1, "Market Collapse", "")</f>
        <v/>
      </c>
      <c r="G11" s="9">
        <v>0.5</v>
      </c>
      <c r="H11" s="8">
        <v>-1.5867855528796587E-16</v>
      </c>
      <c r="I11" s="8">
        <v>-0.85894254628745947</v>
      </c>
      <c r="J11" s="8">
        <v>0</v>
      </c>
      <c r="K11" s="8">
        <v>0</v>
      </c>
      <c r="L11" s="8">
        <v>0.24231723611376213</v>
      </c>
      <c r="M11" s="8">
        <v>0</v>
      </c>
      <c r="N11" s="8">
        <v>-0.25768276388623784</v>
      </c>
      <c r="O11" s="8">
        <v>0.48463447222752432</v>
      </c>
      <c r="P11" s="20">
        <v>123.33455285359803</v>
      </c>
    </row>
    <row r="12" spans="1:16" ht="15.75" customHeight="1" x14ac:dyDescent="0.25">
      <c r="A12" s="50" t="s">
        <v>8</v>
      </c>
      <c r="B12" s="3" t="s">
        <v>9</v>
      </c>
      <c r="C12" t="s">
        <v>13</v>
      </c>
      <c r="D12" s="4">
        <v>13979.558874595172</v>
      </c>
      <c r="E12" t="s">
        <v>14</v>
      </c>
      <c r="F12" t="str">
        <f>IF(Table36[[#This Row],[% Price Change
Fuel]]&lt;-1, "Market Collapse", "")</f>
        <v/>
      </c>
      <c r="G12" s="9">
        <v>0.55000000000000016</v>
      </c>
      <c r="H12" s="8">
        <v>-1.5867855528796587E-16</v>
      </c>
      <c r="I12" s="8">
        <v>-0.9448368009162057</v>
      </c>
      <c r="J12" s="8">
        <v>0</v>
      </c>
      <c r="K12" s="8">
        <v>0</v>
      </c>
      <c r="L12" s="8">
        <v>0.26654895972513865</v>
      </c>
      <c r="M12" s="8">
        <v>0</v>
      </c>
      <c r="N12" s="8">
        <v>-0.28345104027486151</v>
      </c>
      <c r="O12" s="8">
        <v>0.48463447222752465</v>
      </c>
      <c r="P12" s="20">
        <v>135.66800813895776</v>
      </c>
    </row>
    <row r="13" spans="1:16" ht="15.75" x14ac:dyDescent="0.25">
      <c r="A13" s="50"/>
      <c r="B13" s="3" t="s">
        <v>9</v>
      </c>
      <c r="C13" t="s">
        <v>19</v>
      </c>
      <c r="D13" s="4">
        <v>12880.894356686529</v>
      </c>
      <c r="E13" t="s">
        <v>14</v>
      </c>
      <c r="F13" t="str">
        <f>IF(Table36[[#This Row],[% Price Change
Fuel]]&lt;-1, "Market Collapse", "")</f>
        <v/>
      </c>
      <c r="G13" s="9">
        <v>0.60000000000000009</v>
      </c>
      <c r="H13" s="8">
        <v>-1.5867855528796587E-16</v>
      </c>
      <c r="I13" s="8">
        <v>-1.0307310555449516</v>
      </c>
      <c r="J13" s="8">
        <v>0</v>
      </c>
      <c r="K13" s="8">
        <v>0</v>
      </c>
      <c r="L13" s="8">
        <v>0.29078068333651469</v>
      </c>
      <c r="M13" s="8">
        <v>0</v>
      </c>
      <c r="N13" s="8">
        <v>-0.3092193166634854</v>
      </c>
      <c r="O13" s="8">
        <v>0.48463447222752443</v>
      </c>
      <c r="P13" s="20">
        <v>148.00146342431759</v>
      </c>
    </row>
    <row r="14" spans="1:16" ht="15.75" customHeight="1" x14ac:dyDescent="0.25">
      <c r="A14" s="50"/>
      <c r="B14" s="3" t="s">
        <v>9</v>
      </c>
      <c r="C14" t="s">
        <v>15</v>
      </c>
      <c r="D14" s="4">
        <v>12928.250585906731</v>
      </c>
      <c r="E14" t="s">
        <v>14</v>
      </c>
      <c r="F14" t="str">
        <f>IF(Table36[[#This Row],[% Price Change
Fuel]]&lt;-1, "Market Collapse", "")</f>
        <v/>
      </c>
      <c r="G14" s="9">
        <v>0.64999999999999991</v>
      </c>
      <c r="H14" s="8">
        <v>-1.5867855528796587E-16</v>
      </c>
      <c r="I14" s="8">
        <v>-1.1166253101736971</v>
      </c>
      <c r="J14" s="8">
        <v>0</v>
      </c>
      <c r="K14" s="8">
        <v>0</v>
      </c>
      <c r="L14" s="8">
        <v>0.3150124069478909</v>
      </c>
      <c r="M14" s="8">
        <v>0</v>
      </c>
      <c r="N14" s="8">
        <v>-0.33498759305210901</v>
      </c>
      <c r="O14" s="8">
        <v>0.48463447222752454</v>
      </c>
      <c r="P14" s="20">
        <v>160.33491870967734</v>
      </c>
    </row>
    <row r="15" spans="1:16" ht="15.75" customHeight="1" x14ac:dyDescent="0.25">
      <c r="A15" s="50"/>
      <c r="B15" s="3" t="s">
        <v>9</v>
      </c>
      <c r="C15" t="s">
        <v>20</v>
      </c>
      <c r="D15" s="4">
        <v>20202.167397060159</v>
      </c>
      <c r="E15" t="s">
        <v>14</v>
      </c>
      <c r="F15" t="str">
        <f>IF(Table36[[#This Row],[% Price Change
Fuel]]&lt;-1, "Market Collapse", "")</f>
        <v/>
      </c>
      <c r="G15" s="9">
        <v>0.69999999999999984</v>
      </c>
      <c r="H15" s="8">
        <v>-1.5867855528796587E-16</v>
      </c>
      <c r="I15" s="8">
        <v>-1.2025195648024432</v>
      </c>
      <c r="J15" s="8">
        <v>0</v>
      </c>
      <c r="K15" s="8">
        <v>0</v>
      </c>
      <c r="L15" s="8">
        <v>0.33924413055926694</v>
      </c>
      <c r="M15" s="8">
        <v>0</v>
      </c>
      <c r="N15" s="8">
        <v>-0.3607558694407329</v>
      </c>
      <c r="O15" s="8">
        <v>0.48463447222752432</v>
      </c>
      <c r="P15" s="20">
        <v>172.6683739950372</v>
      </c>
    </row>
    <row r="16" spans="1:16" ht="15.75" x14ac:dyDescent="0.25">
      <c r="A16" s="50"/>
      <c r="B16" s="3" t="s">
        <v>9</v>
      </c>
      <c r="C16" t="s">
        <v>17</v>
      </c>
      <c r="D16" s="4">
        <v>8287.3401193964201</v>
      </c>
      <c r="E16" t="s">
        <v>14</v>
      </c>
      <c r="F16" t="str">
        <f>IF(Table36[[#This Row],[% Price Change
Fuel]]&lt;-1, "Market Collapse", "")</f>
        <v/>
      </c>
      <c r="G16" s="9">
        <v>0.75</v>
      </c>
      <c r="H16" s="8">
        <v>-1.5867855528796587E-16</v>
      </c>
      <c r="I16" s="8">
        <v>-1.2884138194311892</v>
      </c>
      <c r="J16" s="8">
        <v>0</v>
      </c>
      <c r="K16" s="8">
        <v>0</v>
      </c>
      <c r="L16" s="8">
        <v>0.36347585417064321</v>
      </c>
      <c r="M16" s="8">
        <v>0</v>
      </c>
      <c r="N16" s="8">
        <v>-0.38652414582935679</v>
      </c>
      <c r="O16" s="8">
        <v>0.48463447222752426</v>
      </c>
      <c r="P16" s="20">
        <v>185.00182928039706</v>
      </c>
    </row>
    <row r="17" spans="1:16" ht="15.75" x14ac:dyDescent="0.25">
      <c r="A17" s="50"/>
      <c r="B17" s="3" t="s">
        <v>9</v>
      </c>
      <c r="C17" t="s">
        <v>21</v>
      </c>
      <c r="D17" s="4">
        <v>15343.41827613693</v>
      </c>
      <c r="E17" t="s">
        <v>14</v>
      </c>
      <c r="F17" t="str">
        <f>IF(Table36[[#This Row],[% Price Change
Fuel]]&lt;-1, "Market Collapse", "")</f>
        <v/>
      </c>
      <c r="G17" s="9">
        <v>0.80000000000000016</v>
      </c>
      <c r="H17" s="8">
        <v>-1.5867855528796587E-16</v>
      </c>
      <c r="I17" s="8">
        <v>-1.3743080740599354</v>
      </c>
      <c r="J17" s="8">
        <v>0</v>
      </c>
      <c r="K17" s="8">
        <v>0</v>
      </c>
      <c r="L17" s="8">
        <v>0.3877075777820197</v>
      </c>
      <c r="M17" s="8">
        <v>0</v>
      </c>
      <c r="N17" s="8">
        <v>-0.41229242221798046</v>
      </c>
      <c r="O17" s="8">
        <v>0.48463447222752454</v>
      </c>
      <c r="P17" s="20">
        <v>197.33528456575675</v>
      </c>
    </row>
    <row r="18" spans="1:16" ht="18.75" customHeight="1" x14ac:dyDescent="0.25">
      <c r="A18" s="50"/>
      <c r="B18" s="3" t="s">
        <v>9</v>
      </c>
      <c r="C18" t="s">
        <v>22</v>
      </c>
      <c r="D18" s="4">
        <v>860.28054599366999</v>
      </c>
      <c r="E18" t="s">
        <v>14</v>
      </c>
      <c r="F18" t="str">
        <f>IF(Table36[[#This Row],[% Price Change
Fuel]]&lt;-1, "Market Collapse", "")</f>
        <v/>
      </c>
      <c r="G18" s="9">
        <v>0.85000000000000009</v>
      </c>
      <c r="H18" s="8">
        <v>-1.5867855528796587E-16</v>
      </c>
      <c r="I18" s="8">
        <v>-1.4602023286886812</v>
      </c>
      <c r="J18" s="8">
        <v>0</v>
      </c>
      <c r="K18" s="8">
        <v>0</v>
      </c>
      <c r="L18" s="8">
        <v>0.41193930139339574</v>
      </c>
      <c r="M18" s="8">
        <v>0</v>
      </c>
      <c r="N18" s="8">
        <v>-0.43806069860660429</v>
      </c>
      <c r="O18" s="8">
        <v>0.48463447222752443</v>
      </c>
      <c r="P18" s="20">
        <v>209.66873985111661</v>
      </c>
    </row>
    <row r="19" spans="1:16" ht="15.75" customHeight="1" x14ac:dyDescent="0.25">
      <c r="A19" s="50"/>
      <c r="B19" s="3" t="s">
        <v>10</v>
      </c>
      <c r="C19" t="s">
        <v>13</v>
      </c>
      <c r="D19">
        <v>3762.1112153559802</v>
      </c>
      <c r="E19" t="s">
        <v>14</v>
      </c>
      <c r="F19" t="str">
        <f>IF(Table36[[#This Row],[% Price Change
Fuel]]&lt;-1, "Market Collapse", "")</f>
        <v/>
      </c>
      <c r="G19" s="9">
        <v>0.89999999999999991</v>
      </c>
      <c r="H19" s="8">
        <v>-1.5867855528796587E-16</v>
      </c>
      <c r="I19" s="8">
        <v>-1.5460965833174269</v>
      </c>
      <c r="J19" s="8">
        <v>0</v>
      </c>
      <c r="K19" s="8">
        <v>0</v>
      </c>
      <c r="L19" s="8">
        <v>0.43617102500477201</v>
      </c>
      <c r="M19" s="8">
        <v>0</v>
      </c>
      <c r="N19" s="8">
        <v>-0.46382897499522796</v>
      </c>
      <c r="O19" s="8">
        <v>0.48463447222752443</v>
      </c>
      <c r="P19" s="20">
        <v>222.00219513647636</v>
      </c>
    </row>
    <row r="20" spans="1:16" ht="15.75" x14ac:dyDescent="0.25">
      <c r="A20" s="50"/>
      <c r="B20" s="3" t="s">
        <v>10</v>
      </c>
      <c r="C20" t="s">
        <v>19</v>
      </c>
      <c r="D20">
        <v>3466.4439374662097</v>
      </c>
      <c r="E20" t="s">
        <v>14</v>
      </c>
      <c r="F20" t="str">
        <f>IF(Table36[[#This Row],[% Price Change
Fuel]]&lt;-1, "Market Collapse", "")</f>
        <v/>
      </c>
      <c r="G20" s="9">
        <v>0.94999999999999984</v>
      </c>
      <c r="H20" s="8">
        <v>-1.5867855528796587E-16</v>
      </c>
      <c r="I20" s="8">
        <v>-1.6319908379461729</v>
      </c>
      <c r="J20" s="8">
        <v>0</v>
      </c>
      <c r="K20" s="8">
        <v>0</v>
      </c>
      <c r="L20" s="8">
        <v>0.46040274861614799</v>
      </c>
      <c r="M20" s="8">
        <v>0</v>
      </c>
      <c r="N20" s="8">
        <v>-0.48959725138385185</v>
      </c>
      <c r="O20" s="8">
        <v>0.48463447222752426</v>
      </c>
      <c r="P20" s="20">
        <v>234.33565042183619</v>
      </c>
    </row>
    <row r="21" spans="1:16" ht="15.75" x14ac:dyDescent="0.25">
      <c r="A21" s="50"/>
      <c r="B21" s="3" t="s">
        <v>11</v>
      </c>
      <c r="C21" t="s">
        <v>13</v>
      </c>
      <c r="D21">
        <v>9038.6271912206303</v>
      </c>
      <c r="E21" t="s">
        <v>14</v>
      </c>
      <c r="F21" t="str">
        <f>IF(Table36[[#This Row],[% Price Change
Fuel]]&lt;-1, "Market Collapse", "")</f>
        <v/>
      </c>
      <c r="G21" s="9">
        <v>1</v>
      </c>
      <c r="H21" s="8">
        <v>-1.5867855528796587E-16</v>
      </c>
      <c r="I21" s="8">
        <v>-1.7178850925749189</v>
      </c>
      <c r="J21" s="8">
        <v>0</v>
      </c>
      <c r="K21" s="8">
        <v>0</v>
      </c>
      <c r="L21" s="8">
        <v>0.48463447222752426</v>
      </c>
      <c r="M21" s="8">
        <v>0</v>
      </c>
      <c r="N21" s="8">
        <v>-0.51536552777247568</v>
      </c>
      <c r="O21" s="8">
        <v>0.48463447222752432</v>
      </c>
      <c r="P21" s="20">
        <v>246.66910570719605</v>
      </c>
    </row>
    <row r="22" spans="1:16" ht="15.75" x14ac:dyDescent="0.25">
      <c r="A22" s="50"/>
      <c r="B22" s="3" t="s">
        <v>11</v>
      </c>
      <c r="C22" t="s">
        <v>19</v>
      </c>
      <c r="D22">
        <v>8328.2743775763392</v>
      </c>
      <c r="E22" t="s">
        <v>14</v>
      </c>
      <c r="F22" t="str">
        <f>IF(Table36[[#This Row],[% Price Change
Fuel]]&lt;-1, "Market Collapse", "")</f>
        <v/>
      </c>
      <c r="G22" s="9">
        <v>1.6982649592630367E-2</v>
      </c>
      <c r="H22" s="8">
        <v>0</v>
      </c>
      <c r="I22" s="8">
        <v>-4.8230939202799868E-2</v>
      </c>
      <c r="J22" s="8">
        <v>0</v>
      </c>
      <c r="K22" s="8">
        <v>0</v>
      </c>
      <c r="L22" s="8">
        <v>1.3606483848434475E-2</v>
      </c>
      <c r="M22" s="8">
        <v>0</v>
      </c>
      <c r="N22" s="8">
        <v>-3.3197869654397038E-3</v>
      </c>
      <c r="O22" s="8">
        <v>0.80451890340596044</v>
      </c>
      <c r="P22" s="20">
        <v>1.6159322654730379</v>
      </c>
    </row>
    <row r="23" spans="1:16" ht="15.75" x14ac:dyDescent="0.25">
      <c r="A23" s="50"/>
      <c r="B23" s="3" t="s">
        <v>12</v>
      </c>
      <c r="C23" t="s">
        <v>13</v>
      </c>
      <c r="D23">
        <v>3360.1350171024301</v>
      </c>
      <c r="E23" t="s">
        <v>14</v>
      </c>
      <c r="F23" t="str">
        <f>IF(Table36[[#This Row],[% Price Change
Fuel]]&lt;-1, "Market Collapse", "")</f>
        <v/>
      </c>
      <c r="G23" s="9">
        <v>6.8518390475968138E-3</v>
      </c>
      <c r="H23" s="8">
        <v>0</v>
      </c>
      <c r="I23" s="8">
        <v>-1.9459309380993991E-2</v>
      </c>
      <c r="J23" s="8">
        <v>0</v>
      </c>
      <c r="K23" s="8">
        <v>0</v>
      </c>
      <c r="L23" s="8">
        <v>5.4896873909272498E-3</v>
      </c>
      <c r="M23" s="8">
        <v>0</v>
      </c>
      <c r="N23" s="8">
        <v>-1.3528819274522179E-3</v>
      </c>
      <c r="O23" s="8">
        <v>0.80255199836798241</v>
      </c>
      <c r="P23" s="20">
        <v>0.65196586283237945</v>
      </c>
    </row>
    <row r="24" spans="1:16" ht="15.75" x14ac:dyDescent="0.25">
      <c r="A24" s="50"/>
      <c r="B24" s="3" t="s">
        <v>12</v>
      </c>
      <c r="C24" t="s">
        <v>19</v>
      </c>
      <c r="D24">
        <v>3808.15302114118</v>
      </c>
      <c r="E24" t="s">
        <v>14</v>
      </c>
      <c r="F24" t="str">
        <f>IF(Table36[[#This Row],[% Price Change
Fuel]]&lt;-1, "Market Collapse", "")</f>
        <v/>
      </c>
      <c r="G24" s="9">
        <v>7.7654175908620938E-3</v>
      </c>
      <c r="H24" s="8">
        <v>0</v>
      </c>
      <c r="I24" s="8">
        <v>-2.2053883975310131E-2</v>
      </c>
      <c r="J24" s="8">
        <v>0</v>
      </c>
      <c r="K24" s="8">
        <v>0</v>
      </c>
      <c r="L24" s="8">
        <v>6.2216457125904073E-3</v>
      </c>
      <c r="M24" s="8">
        <v>0</v>
      </c>
      <c r="N24" s="8">
        <v>-1.5318762197280042E-3</v>
      </c>
      <c r="O24" s="8">
        <v>0.80273099266024917</v>
      </c>
      <c r="P24" s="20">
        <v>0.73889464488458345</v>
      </c>
    </row>
    <row r="25" spans="1:16" ht="15.75" x14ac:dyDescent="0.25">
      <c r="A25" s="50"/>
      <c r="B25" s="3" t="s">
        <v>12</v>
      </c>
      <c r="C25" t="s">
        <v>15</v>
      </c>
      <c r="D25">
        <v>3822.1535825767901</v>
      </c>
      <c r="E25" t="s">
        <v>14</v>
      </c>
      <c r="F25" t="str">
        <f>IF(Table36[[#This Row],[% Price Change
Fuel]]&lt;-1, "Market Collapse", "")</f>
        <v/>
      </c>
      <c r="G25" s="9">
        <v>7.7939669179113132E-3</v>
      </c>
      <c r="H25" s="8">
        <v>0</v>
      </c>
      <c r="I25" s="8">
        <v>-2.2134964424487379E-2</v>
      </c>
      <c r="J25" s="8">
        <v>0</v>
      </c>
      <c r="K25" s="8">
        <v>0</v>
      </c>
      <c r="L25" s="8">
        <v>6.2445194081971892E-3</v>
      </c>
      <c r="M25" s="8">
        <v>0</v>
      </c>
      <c r="N25" s="8">
        <v>-1.5374645617821097E-3</v>
      </c>
      <c r="O25" s="8">
        <v>0.80273658100230538</v>
      </c>
      <c r="P25" s="20">
        <v>0.74161116909269431</v>
      </c>
    </row>
    <row r="26" spans="1:16" ht="15.75" x14ac:dyDescent="0.25">
      <c r="A26" s="50"/>
      <c r="B26" s="3" t="s">
        <v>12</v>
      </c>
      <c r="C26" t="s">
        <v>20</v>
      </c>
      <c r="D26">
        <v>5972.6399961013694</v>
      </c>
      <c r="E26" t="s">
        <v>14</v>
      </c>
      <c r="F26" t="str">
        <f>IF(Table36[[#This Row],[% Price Change
Fuel]]&lt;-1, "Market Collapse", "")</f>
        <v/>
      </c>
      <c r="G26" s="9">
        <v>1.2179143913632307E-2</v>
      </c>
      <c r="H26" s="8">
        <v>0</v>
      </c>
      <c r="I26" s="8">
        <v>-3.4588922443259729E-2</v>
      </c>
      <c r="J26" s="8">
        <v>0</v>
      </c>
      <c r="K26" s="8">
        <v>0</v>
      </c>
      <c r="L26" s="8">
        <v>9.7579193426042179E-3</v>
      </c>
      <c r="M26" s="8">
        <v>0</v>
      </c>
      <c r="N26" s="8">
        <v>-2.3920909510804071E-3</v>
      </c>
      <c r="O26" s="8">
        <v>0.80359120739160483</v>
      </c>
      <c r="P26" s="20">
        <v>1.1588693218058328</v>
      </c>
    </row>
    <row r="27" spans="1:16" ht="15.75" x14ac:dyDescent="0.25">
      <c r="A27" s="50"/>
      <c r="B27" s="3" t="s">
        <v>12</v>
      </c>
      <c r="C27" t="s">
        <v>17</v>
      </c>
      <c r="D27">
        <v>2450.098450813101</v>
      </c>
      <c r="E27" t="s">
        <v>14</v>
      </c>
      <c r="F27" t="str">
        <f>IF(Table36[[#This Row],[% Price Change
Fuel]]&lt;-1, "Market Collapse", "")</f>
        <v/>
      </c>
      <c r="G27" s="9">
        <v>4.9961326405908273E-3</v>
      </c>
      <c r="H27" s="8">
        <v>0</v>
      </c>
      <c r="I27" s="8">
        <v>-1.4189079761854273E-2</v>
      </c>
      <c r="J27" s="8">
        <v>0</v>
      </c>
      <c r="K27" s="8">
        <v>0</v>
      </c>
      <c r="L27" s="8">
        <v>4.0028970572609825E-3</v>
      </c>
      <c r="M27" s="8">
        <v>0</v>
      </c>
      <c r="N27" s="8">
        <v>-9.8829791585380356E-4</v>
      </c>
      <c r="O27" s="8">
        <v>0.80218741435637098</v>
      </c>
      <c r="P27" s="20">
        <v>0.47539177514545988</v>
      </c>
    </row>
    <row r="28" spans="1:16" ht="16.5" thickBot="1" x14ac:dyDescent="0.3">
      <c r="A28" s="50"/>
      <c r="B28" s="3" t="s">
        <v>12</v>
      </c>
      <c r="C28" t="s">
        <v>22</v>
      </c>
      <c r="D28">
        <v>4536.1822744070996</v>
      </c>
      <c r="E28" t="s">
        <v>14</v>
      </c>
      <c r="F28" t="str">
        <f>IF(Table36[[#This Row],[% Price Change
Fuel]]&lt;-1, "Market Collapse", "")</f>
        <v/>
      </c>
      <c r="G28" s="9">
        <v>9.249982716944976E-3</v>
      </c>
      <c r="H28" s="8">
        <v>0</v>
      </c>
      <c r="I28" s="8">
        <v>-2.6270067671979792E-2</v>
      </c>
      <c r="J28" s="8">
        <v>0</v>
      </c>
      <c r="K28" s="8">
        <v>0</v>
      </c>
      <c r="L28" s="8">
        <v>7.4110779799064002E-3</v>
      </c>
      <c r="M28" s="8">
        <v>0</v>
      </c>
      <c r="N28" s="8">
        <v>-1.8220507986417957E-3</v>
      </c>
      <c r="O28" s="8">
        <v>0.80302116723915673</v>
      </c>
      <c r="P28" s="20">
        <v>0.88015391507967</v>
      </c>
    </row>
    <row r="29" spans="1:16" ht="15.75" customHeight="1" x14ac:dyDescent="0.25">
      <c r="A29" s="49" t="s">
        <v>44</v>
      </c>
      <c r="B29" s="2" t="s">
        <v>7</v>
      </c>
      <c r="C29" t="s">
        <v>13</v>
      </c>
      <c r="D29">
        <v>1606695.2125056691</v>
      </c>
      <c r="E29" t="s">
        <v>14</v>
      </c>
      <c r="F29" t="str">
        <f>IF(Table36[[#This Row],[% Price Change
Fuel]]&lt;-1, "Market Collapse", "")</f>
        <v/>
      </c>
      <c r="G29" s="9">
        <v>3.2763019755457679</v>
      </c>
      <c r="H29" s="8">
        <v>0</v>
      </c>
      <c r="I29" s="8">
        <v>-9.3047389649453827</v>
      </c>
      <c r="J29" s="8">
        <v>0</v>
      </c>
      <c r="K29" s="8">
        <v>0</v>
      </c>
      <c r="L29" s="8">
        <v>2.6249702479995913</v>
      </c>
      <c r="M29" s="8">
        <v>0</v>
      </c>
      <c r="N29" s="8">
        <v>-0.15231191138297703</v>
      </c>
      <c r="O29" s="8">
        <v>0.95351102782349451</v>
      </c>
      <c r="P29" s="20">
        <v>311.74652958835145</v>
      </c>
    </row>
    <row r="30" spans="1:16" ht="15.75" x14ac:dyDescent="0.25">
      <c r="A30" s="50"/>
      <c r="B30" s="2" t="s">
        <v>7</v>
      </c>
      <c r="C30" t="s">
        <v>15</v>
      </c>
      <c r="D30">
        <v>1405858.3109424603</v>
      </c>
      <c r="E30" t="s">
        <v>14</v>
      </c>
      <c r="F30" t="str">
        <f>IF(Table36[[#This Row],[% Price Change
Fuel]]&lt;-1, "Market Collapse", "")</f>
        <v/>
      </c>
      <c r="G30" s="9">
        <v>2.8667642286025465</v>
      </c>
      <c r="H30" s="8">
        <v>0</v>
      </c>
      <c r="I30" s="8">
        <v>-8.1416465943272094</v>
      </c>
      <c r="J30" s="8">
        <v>0</v>
      </c>
      <c r="K30" s="8">
        <v>0</v>
      </c>
      <c r="L30" s="8">
        <v>2.2968489669996424</v>
      </c>
      <c r="M30" s="8">
        <v>0</v>
      </c>
      <c r="N30" s="8">
        <v>-0.14738815917123357</v>
      </c>
      <c r="O30" s="8">
        <v>0.94858727561175116</v>
      </c>
      <c r="P30" s="20">
        <v>272.77821338980738</v>
      </c>
    </row>
    <row r="31" spans="1:16" ht="15.75" customHeight="1" x14ac:dyDescent="0.25">
      <c r="A31" s="50"/>
      <c r="B31" s="2" t="s">
        <v>7</v>
      </c>
      <c r="C31" t="s">
        <v>16</v>
      </c>
      <c r="D31">
        <v>1068040.3431848581</v>
      </c>
      <c r="E31" t="s">
        <v>14</v>
      </c>
      <c r="F31" t="str">
        <f>IF(Table36[[#This Row],[% Price Change
Fuel]]&lt;-1, "Market Collapse", "")</f>
        <v/>
      </c>
      <c r="G31" s="9">
        <v>2.1779007363083083</v>
      </c>
      <c r="H31" s="8">
        <v>0</v>
      </c>
      <c r="I31" s="8">
        <v>-6.1852655811848463</v>
      </c>
      <c r="J31" s="8">
        <v>0</v>
      </c>
      <c r="K31" s="8">
        <v>0</v>
      </c>
      <c r="L31" s="8">
        <v>1.744932145625369</v>
      </c>
      <c r="M31" s="8">
        <v>0</v>
      </c>
      <c r="N31" s="8">
        <v>-0.13624358550163795</v>
      </c>
      <c r="O31" s="8">
        <v>0.9374427019421554</v>
      </c>
      <c r="P31" s="20">
        <v>207.23150716866695</v>
      </c>
    </row>
    <row r="32" spans="1:16" ht="15.75" x14ac:dyDescent="0.25">
      <c r="A32" s="50"/>
      <c r="B32" s="2" t="s">
        <v>7</v>
      </c>
      <c r="C32" t="s">
        <v>17</v>
      </c>
      <c r="D32">
        <v>901191.22496311564</v>
      </c>
      <c r="E32" t="s">
        <v>14</v>
      </c>
      <c r="F32" t="str">
        <f>IF(Table36[[#This Row],[% Price Change
Fuel]]&lt;-1, "Market Collapse", "")</f>
        <v/>
      </c>
      <c r="G32" s="9">
        <v>1.8376693773093249</v>
      </c>
      <c r="H32" s="8">
        <v>0</v>
      </c>
      <c r="I32" s="8">
        <v>-5.2190042271328263</v>
      </c>
      <c r="J32" s="8">
        <v>0</v>
      </c>
      <c r="K32" s="8">
        <v>0</v>
      </c>
      <c r="L32" s="8">
        <v>1.4723390814100268</v>
      </c>
      <c r="M32" s="8">
        <v>0</v>
      </c>
      <c r="N32" s="8">
        <v>-0.1287430800855679</v>
      </c>
      <c r="O32" s="8">
        <v>0.92994219652608534</v>
      </c>
      <c r="P32" s="20">
        <v>174.85782909603051</v>
      </c>
    </row>
    <row r="33" spans="1:16" ht="15.75" x14ac:dyDescent="0.25">
      <c r="A33" s="50"/>
      <c r="B33" s="2" t="s">
        <v>7</v>
      </c>
      <c r="C33" t="s">
        <v>18</v>
      </c>
      <c r="D33">
        <v>1864178.4196379881</v>
      </c>
      <c r="E33" t="s">
        <v>14</v>
      </c>
      <c r="F33" t="str">
        <f>IF(Table36[[#This Row],[% Price Change
Fuel]]&lt;-1, "Market Collapse", "")</f>
        <v/>
      </c>
      <c r="G33" s="9">
        <v>3.8013503690627184</v>
      </c>
      <c r="H33" s="8">
        <v>0</v>
      </c>
      <c r="I33" s="8">
        <v>-10.795883029840478</v>
      </c>
      <c r="J33" s="8">
        <v>0</v>
      </c>
      <c r="K33" s="8">
        <v>0</v>
      </c>
      <c r="L33" s="8">
        <v>3.0456385569738851</v>
      </c>
      <c r="M33" s="8">
        <v>0</v>
      </c>
      <c r="N33" s="8">
        <v>-0.15739568121464917</v>
      </c>
      <c r="O33" s="8">
        <v>0.95859479765516653</v>
      </c>
      <c r="P33" s="20">
        <v>361.70590933007475</v>
      </c>
    </row>
    <row r="34" spans="1:16" ht="15.75" x14ac:dyDescent="0.25">
      <c r="A34" s="50"/>
      <c r="B34" s="2" t="s">
        <v>7</v>
      </c>
      <c r="C34" t="s">
        <v>23</v>
      </c>
      <c r="D34">
        <v>1789322.1461500002</v>
      </c>
      <c r="E34" t="s">
        <v>14</v>
      </c>
      <c r="F34" t="str">
        <f>IF(Table36[[#This Row],[% Price Change
Fuel]]&lt;-1, "Market Collapse", "")</f>
        <v/>
      </c>
      <c r="G34" s="9">
        <v>3.6487067594958393</v>
      </c>
      <c r="H34" s="8">
        <v>0</v>
      </c>
      <c r="I34" s="8">
        <v>-10.362373251960417</v>
      </c>
      <c r="J34" s="8">
        <v>0</v>
      </c>
      <c r="K34" s="8">
        <v>0</v>
      </c>
      <c r="L34" s="8">
        <v>2.9233406318586104</v>
      </c>
      <c r="M34" s="8">
        <v>0</v>
      </c>
      <c r="N34" s="8">
        <v>-0.15603611179722954</v>
      </c>
      <c r="O34" s="8">
        <v>0.95723522823774698</v>
      </c>
      <c r="P34" s="20">
        <v>347.18157186011757</v>
      </c>
    </row>
    <row r="35" spans="1:16" ht="15.75" x14ac:dyDescent="0.25">
      <c r="A35" s="50"/>
      <c r="B35" s="2" t="s">
        <v>7</v>
      </c>
      <c r="C35" t="s">
        <v>24</v>
      </c>
      <c r="D35">
        <v>1602880.4750000001</v>
      </c>
      <c r="E35" t="s">
        <v>14</v>
      </c>
      <c r="F35" t="str">
        <f>IF(Table36[[#This Row],[% Price Change
Fuel]]&lt;-1, "Market Collapse", "")</f>
        <v/>
      </c>
      <c r="G35" s="9">
        <v>3.2685231311646232</v>
      </c>
      <c r="H35" s="8">
        <v>0</v>
      </c>
      <c r="I35" s="8">
        <v>-9.2826469487161933</v>
      </c>
      <c r="J35" s="8">
        <v>0</v>
      </c>
      <c r="K35" s="8">
        <v>0</v>
      </c>
      <c r="L35" s="8">
        <v>2.6187378447544898</v>
      </c>
      <c r="M35" s="8">
        <v>0</v>
      </c>
      <c r="N35" s="8">
        <v>-0.15222719110177252</v>
      </c>
      <c r="O35" s="8">
        <v>0.95342630754228996</v>
      </c>
      <c r="P35" s="20">
        <v>311.00635735815723</v>
      </c>
    </row>
    <row r="36" spans="1:16" ht="15.75" x14ac:dyDescent="0.25">
      <c r="A36" s="50"/>
      <c r="B36" s="2" t="s">
        <v>7</v>
      </c>
      <c r="C36" t="s">
        <v>25</v>
      </c>
      <c r="D36">
        <v>924809.875</v>
      </c>
      <c r="E36" t="s">
        <v>14</v>
      </c>
      <c r="F36" t="str">
        <f>IF(Table36[[#This Row],[% Price Change
Fuel]]&lt;-1, "Market Collapse", "")</f>
        <v/>
      </c>
      <c r="G36" s="9">
        <v>1.8858314861979735</v>
      </c>
      <c r="H36" s="8">
        <v>0</v>
      </c>
      <c r="I36" s="8">
        <v>-5.3557852242921324</v>
      </c>
      <c r="J36" s="8">
        <v>0</v>
      </c>
      <c r="K36" s="8">
        <v>0</v>
      </c>
      <c r="L36" s="8">
        <v>1.5109265204975242</v>
      </c>
      <c r="M36" s="8">
        <v>0</v>
      </c>
      <c r="N36" s="8">
        <v>-0.12991228611008718</v>
      </c>
      <c r="O36" s="8">
        <v>0.93111140255060465</v>
      </c>
      <c r="P36" s="20">
        <v>179.44054778794575</v>
      </c>
    </row>
    <row r="37" spans="1:16" x14ac:dyDescent="0.25">
      <c r="H37" s="10"/>
    </row>
  </sheetData>
  <mergeCells count="3">
    <mergeCell ref="A2:A11"/>
    <mergeCell ref="A12:A28"/>
    <mergeCell ref="A29:A36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abSelected="1" topLeftCell="A89" zoomScale="85" zoomScaleNormal="85" zoomScalePageLayoutView="160" workbookViewId="0">
      <pane xSplit="2" topLeftCell="C1" activePane="topRight" state="frozen"/>
      <selection activeCell="C24" sqref="C24"/>
      <selection pane="topRight" activeCell="G103" sqref="G103:P137"/>
    </sheetView>
  </sheetViews>
  <sheetFormatPr defaultColWidth="8.85546875" defaultRowHeight="15" x14ac:dyDescent="0.25"/>
  <cols>
    <col min="1" max="1" width="11.7109375" style="37" customWidth="1"/>
    <col min="2" max="2" width="29.28515625" customWidth="1"/>
    <col min="3" max="3" width="36.28515625" customWidth="1"/>
    <col min="4" max="4" width="24.42578125" customWidth="1"/>
    <col min="5" max="5" width="11.42578125" customWidth="1"/>
    <col min="6" max="6" width="16.140625" customWidth="1"/>
    <col min="7" max="7" width="19.28515625" customWidth="1"/>
    <col min="8" max="10" width="19" customWidth="1"/>
    <col min="11" max="13" width="23.28515625" customWidth="1"/>
    <col min="14" max="15" width="26.42578125" customWidth="1"/>
    <col min="16" max="16" width="23.7109375" customWidth="1"/>
  </cols>
  <sheetData>
    <row r="1" spans="1:16" ht="35.1" customHeight="1" x14ac:dyDescent="0.25">
      <c r="A1" s="51" t="s">
        <v>37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39.950000000000003" customHeight="1" x14ac:dyDescent="0.3">
      <c r="A2" s="26" t="s">
        <v>45</v>
      </c>
      <c r="B2" s="30" t="s">
        <v>0</v>
      </c>
      <c r="C2" s="31" t="s">
        <v>1</v>
      </c>
      <c r="D2" s="31" t="s">
        <v>2</v>
      </c>
      <c r="E2" s="31" t="s">
        <v>3</v>
      </c>
      <c r="F2" s="5" t="s">
        <v>30</v>
      </c>
      <c r="G2" s="5" t="s">
        <v>34</v>
      </c>
      <c r="H2" s="7" t="s">
        <v>32</v>
      </c>
      <c r="I2" s="7" t="s">
        <v>26</v>
      </c>
      <c r="J2" s="7" t="s">
        <v>27</v>
      </c>
      <c r="K2" s="7" t="s">
        <v>33</v>
      </c>
      <c r="L2" s="7" t="s">
        <v>28</v>
      </c>
      <c r="M2" s="7" t="s">
        <v>29</v>
      </c>
      <c r="N2" s="7" t="s">
        <v>46</v>
      </c>
      <c r="O2" s="7" t="s">
        <v>47</v>
      </c>
      <c r="P2" s="7" t="s">
        <v>31</v>
      </c>
    </row>
    <row r="3" spans="1:16" ht="16.5" thickBot="1" x14ac:dyDescent="0.3">
      <c r="A3" s="46">
        <v>1.5962505704459617E-4</v>
      </c>
      <c r="B3" s="32">
        <v>-2.8403461396546002E-17</v>
      </c>
      <c r="C3">
        <v>-2.8094764556725035E-4</v>
      </c>
      <c r="D3" s="4">
        <v>0</v>
      </c>
      <c r="E3">
        <v>-4.4481908076934745E-19</v>
      </c>
      <c r="F3" s="6">
        <v>7.9258452455141176E-5</v>
      </c>
      <c r="G3" s="33">
        <v>0</v>
      </c>
      <c r="H3" s="34">
        <v>-8.0366604589453611E-5</v>
      </c>
      <c r="I3" s="34">
        <v>0.49652889040471393</v>
      </c>
      <c r="J3" s="34">
        <v>3.8465821663485972E-2</v>
      </c>
      <c r="K3" s="34" t="e">
        <v>#N/A</v>
      </c>
      <c r="L3" s="34" t="e">
        <v>#N/A</v>
      </c>
      <c r="M3" s="34" t="e">
        <v>#N/A</v>
      </c>
      <c r="N3" s="35" t="e">
        <v>#N/A</v>
      </c>
      <c r="O3" s="35" t="e">
        <v>#N/A</v>
      </c>
      <c r="P3" s="36" t="e">
        <v>#N/A</v>
      </c>
    </row>
    <row r="4" spans="1:16" ht="16.5" thickBot="1" x14ac:dyDescent="0.3">
      <c r="A4" s="47"/>
      <c r="B4" s="32">
        <v>-2.8403461396546002E-17</v>
      </c>
      <c r="C4">
        <v>-2.5634594665851682E-4</v>
      </c>
      <c r="D4" s="4">
        <v>0</v>
      </c>
      <c r="E4">
        <v>-4.4481908076934745E-19</v>
      </c>
      <c r="F4" s="6">
        <v>7.2318039840778823E-5</v>
      </c>
      <c r="G4" s="33">
        <v>0</v>
      </c>
      <c r="H4" s="34">
        <v>-7.3329154588989994E-5</v>
      </c>
      <c r="I4" s="34">
        <v>0.49652889040479226</v>
      </c>
      <c r="J4" s="34">
        <v>3.509749102333521E-2</v>
      </c>
      <c r="K4" s="34" t="e">
        <v>#N/A</v>
      </c>
      <c r="L4" s="34" t="e">
        <v>#N/A</v>
      </c>
      <c r="M4" s="34" t="e">
        <v>#N/A</v>
      </c>
      <c r="N4" s="35" t="e">
        <v>#N/A</v>
      </c>
      <c r="O4" s="35" t="e">
        <v>#N/A</v>
      </c>
      <c r="P4" s="36" t="e">
        <v>#N/A</v>
      </c>
    </row>
    <row r="5" spans="1:16" ht="16.5" thickBot="1" x14ac:dyDescent="0.3">
      <c r="A5" s="47"/>
      <c r="B5" s="32">
        <v>-2.8403461396546002E-17</v>
      </c>
      <c r="C5">
        <v>-1.9474779971324303E-4</v>
      </c>
      <c r="D5" s="4">
        <v>0</v>
      </c>
      <c r="E5">
        <v>-4.4481908076934745E-19</v>
      </c>
      <c r="F5" s="6">
        <v>5.4940518163658735E-5</v>
      </c>
      <c r="G5" s="33">
        <v>0</v>
      </c>
      <c r="H5" s="34">
        <v>-5.5708669074697741E-5</v>
      </c>
      <c r="I5" s="34">
        <v>0.4965288904046336</v>
      </c>
      <c r="J5" s="34">
        <v>2.6663808191029138E-2</v>
      </c>
      <c r="K5" s="34" t="e">
        <v>#N/A</v>
      </c>
      <c r="L5" s="34" t="e">
        <v>#N/A</v>
      </c>
      <c r="M5" s="34" t="e">
        <v>#N/A</v>
      </c>
      <c r="N5" s="35" t="e">
        <v>#N/A</v>
      </c>
      <c r="O5" s="35" t="e">
        <v>#N/A</v>
      </c>
      <c r="P5" s="36" t="e">
        <v>#N/A</v>
      </c>
    </row>
    <row r="6" spans="1:16" ht="16.5" thickBot="1" x14ac:dyDescent="0.3">
      <c r="A6" s="47"/>
      <c r="B6" s="32">
        <v>-2.8403461396546002E-17</v>
      </c>
      <c r="C6">
        <v>-1.6432432472449201E-4</v>
      </c>
      <c r="D6" s="4">
        <v>0</v>
      </c>
      <c r="E6">
        <v>-4.4481908076934745E-19</v>
      </c>
      <c r="F6" s="6">
        <v>4.6357717830722011E-5</v>
      </c>
      <c r="G6" s="33">
        <v>0</v>
      </c>
      <c r="H6" s="34">
        <v>-4.70058683100861E-5</v>
      </c>
      <c r="I6" s="34">
        <v>0.49652889040466514</v>
      </c>
      <c r="J6" s="34">
        <v>2.2498391673876357E-2</v>
      </c>
      <c r="K6" s="34" t="e">
        <v>#N/A</v>
      </c>
      <c r="L6" s="34" t="e">
        <v>#N/A</v>
      </c>
      <c r="M6" s="34" t="e">
        <v>#N/A</v>
      </c>
      <c r="N6" s="35" t="e">
        <v>#N/A</v>
      </c>
      <c r="O6" s="35" t="e">
        <v>#N/A</v>
      </c>
      <c r="P6" s="36" t="e">
        <v>#N/A</v>
      </c>
    </row>
    <row r="7" spans="1:16" ht="16.5" thickBot="1" x14ac:dyDescent="0.3">
      <c r="A7" s="47"/>
      <c r="B7" s="32">
        <v>-2.8403461396546002E-17</v>
      </c>
      <c r="C7">
        <v>-3.3991660323031743E-4</v>
      </c>
      <c r="D7" s="4">
        <v>0</v>
      </c>
      <c r="E7">
        <v>-4.4481908076934745E-19</v>
      </c>
      <c r="F7" s="6">
        <v>9.5894250622533686E-5</v>
      </c>
      <c r="G7" s="33">
        <v>0</v>
      </c>
      <c r="H7" s="34">
        <v>-9.7234996186012639E-5</v>
      </c>
      <c r="I7" s="34">
        <v>0.49652889040471188</v>
      </c>
      <c r="J7" s="34">
        <v>4.6539530217153381E-2</v>
      </c>
      <c r="K7" s="34" t="e">
        <v>#N/A</v>
      </c>
      <c r="L7" s="34" t="e">
        <v>#N/A</v>
      </c>
      <c r="M7" s="34" t="e">
        <v>#N/A</v>
      </c>
      <c r="N7" s="35" t="e">
        <v>#N/A</v>
      </c>
      <c r="O7" s="35" t="e">
        <v>#N/A</v>
      </c>
      <c r="P7" s="36" t="e">
        <v>#N/A</v>
      </c>
    </row>
    <row r="8" spans="1:16" ht="16.5" thickBot="1" x14ac:dyDescent="0.3">
      <c r="A8" s="47"/>
      <c r="B8" s="32">
        <v>-2.8403461396546002E-17</v>
      </c>
      <c r="C8">
        <v>-1.2470499809988508E-3</v>
      </c>
      <c r="D8" s="4">
        <v>0</v>
      </c>
      <c r="E8">
        <v>-4.4481908076934745E-19</v>
      </c>
      <c r="F8" s="6">
        <v>3.5180665575078996E-4</v>
      </c>
      <c r="G8" s="33">
        <v>0</v>
      </c>
      <c r="H8" s="34">
        <v>-3.5672544086947576E-4</v>
      </c>
      <c r="I8" s="34">
        <v>0.49652889040442783</v>
      </c>
      <c r="J8" s="34">
        <v>0.17073929228950349</v>
      </c>
      <c r="K8" s="34" t="e">
        <v>#N/A</v>
      </c>
      <c r="L8" s="34" t="e">
        <v>#N/A</v>
      </c>
      <c r="M8" s="34" t="e">
        <v>#N/A</v>
      </c>
      <c r="N8" s="35" t="e">
        <v>#N/A</v>
      </c>
      <c r="O8" s="35" t="e">
        <v>#N/A</v>
      </c>
      <c r="P8" s="36" t="e">
        <v>#N/A</v>
      </c>
    </row>
    <row r="9" spans="1:16" ht="16.5" thickBot="1" x14ac:dyDescent="0.3">
      <c r="A9" s="47"/>
      <c r="B9" s="32">
        <v>-2.8403461396546002E-17</v>
      </c>
      <c r="C9">
        <v>-1.0821508101662935E-3</v>
      </c>
      <c r="D9" s="4">
        <v>0</v>
      </c>
      <c r="E9">
        <v>-4.4481908076934745E-19</v>
      </c>
      <c r="F9" s="6">
        <v>3.0528676744591372E-4</v>
      </c>
      <c r="G9" s="33">
        <v>0</v>
      </c>
      <c r="H9" s="34">
        <v>-3.0955513469847908E-4</v>
      </c>
      <c r="I9" s="34">
        <v>0.4965288904044296</v>
      </c>
      <c r="J9" s="34">
        <v>0.14816219581697529</v>
      </c>
      <c r="K9" s="34" t="e">
        <v>#N/A</v>
      </c>
      <c r="L9" s="34" t="e">
        <v>#N/A</v>
      </c>
      <c r="M9" s="34" t="e">
        <v>#N/A</v>
      </c>
      <c r="N9" s="35" t="e">
        <v>#N/A</v>
      </c>
      <c r="O9" s="35" t="e">
        <v>#N/A</v>
      </c>
      <c r="P9" s="36" t="e">
        <v>#N/A</v>
      </c>
    </row>
    <row r="10" spans="1:16" ht="16.5" thickBot="1" x14ac:dyDescent="0.3">
      <c r="A10" s="47"/>
      <c r="B10" s="32">
        <v>-2.8403461396546002E-17</v>
      </c>
      <c r="C10">
        <v>-8.2211750195887109E-4</v>
      </c>
      <c r="D10" s="4">
        <v>0</v>
      </c>
      <c r="E10">
        <v>-4.4481908076934745E-19</v>
      </c>
      <c r="F10" s="6">
        <v>2.3192848194162035E-4</v>
      </c>
      <c r="G10" s="33">
        <v>0</v>
      </c>
      <c r="H10" s="34">
        <v>-2.3517119025004285E-4</v>
      </c>
      <c r="I10" s="34">
        <v>0.49652889040449311</v>
      </c>
      <c r="J10" s="34">
        <v>0.11255985133077268</v>
      </c>
      <c r="K10" s="34" t="e">
        <v>#N/A</v>
      </c>
      <c r="L10" s="34" t="e">
        <v>#N/A</v>
      </c>
      <c r="M10" s="34" t="e">
        <v>#N/A</v>
      </c>
      <c r="N10" s="35" t="e">
        <v>#N/A</v>
      </c>
      <c r="O10" s="35" t="e">
        <v>#N/A</v>
      </c>
      <c r="P10" s="36" t="e">
        <v>#N/A</v>
      </c>
    </row>
    <row r="11" spans="1:16" ht="16.5" customHeight="1" thickBot="1" x14ac:dyDescent="0.3">
      <c r="A11" s="47"/>
      <c r="B11" s="32">
        <v>-2.8403461396546002E-17</v>
      </c>
      <c r="C11">
        <v>-6.9368641679735412E-4</v>
      </c>
      <c r="D11" s="4">
        <v>0</v>
      </c>
      <c r="E11">
        <v>-4.4481908076934745E-19</v>
      </c>
      <c r="F11" s="6">
        <v>1.956966458055015E-4</v>
      </c>
      <c r="G11" s="33">
        <v>0</v>
      </c>
      <c r="H11" s="34">
        <v>-1.9843277865975859E-4</v>
      </c>
      <c r="I11" s="34">
        <v>0.49652889040457288</v>
      </c>
      <c r="J11" s="34">
        <v>9.4975766552639646E-2</v>
      </c>
      <c r="K11" s="34" t="e">
        <v>#N/A</v>
      </c>
      <c r="L11" s="34" t="e">
        <v>#N/A</v>
      </c>
      <c r="M11" s="34" t="e">
        <v>#N/A</v>
      </c>
      <c r="N11" s="35" t="e">
        <v>#N/A</v>
      </c>
      <c r="O11" s="35" t="e">
        <v>#N/A</v>
      </c>
      <c r="P11" s="36" t="e">
        <v>#N/A</v>
      </c>
    </row>
    <row r="12" spans="1:16" ht="15.75" customHeight="1" thickBot="1" x14ac:dyDescent="0.3">
      <c r="A12" s="48">
        <v>8.1528486690807418E-4</v>
      </c>
      <c r="B12" s="32">
        <v>-2.8403461396546002E-17</v>
      </c>
      <c r="C12">
        <v>-1.4349399027031775E-3</v>
      </c>
      <c r="D12" s="4">
        <v>0</v>
      </c>
      <c r="E12">
        <v>-4.4481908076934745E-19</v>
      </c>
      <c r="F12" s="6">
        <v>4.048124903293792E-4</v>
      </c>
      <c r="G12" s="33">
        <v>0</v>
      </c>
      <c r="H12" s="34">
        <v>-4.1047237657867866E-4</v>
      </c>
      <c r="I12" s="34">
        <v>0.49652889040444098</v>
      </c>
      <c r="J12" s="34">
        <v>0.19646415716976412</v>
      </c>
      <c r="K12" s="34" t="e">
        <v>#N/A</v>
      </c>
      <c r="L12" s="34" t="e">
        <v>#N/A</v>
      </c>
      <c r="M12" s="34" t="e">
        <v>#N/A</v>
      </c>
      <c r="N12" s="35" t="e">
        <v>#N/A</v>
      </c>
      <c r="O12" s="35" t="e">
        <v>#N/A</v>
      </c>
      <c r="P12" s="36" t="e">
        <v>#N/A</v>
      </c>
    </row>
    <row r="13" spans="1:16" ht="16.5" thickBot="1" x14ac:dyDescent="0.3">
      <c r="A13" s="48"/>
      <c r="B13" s="32">
        <v>-2.8403461396546002E-17</v>
      </c>
      <c r="C13">
        <v>-5.0172786661691719E-2</v>
      </c>
      <c r="D13" s="4">
        <v>0</v>
      </c>
      <c r="E13">
        <v>-4.4481908076934745E-19</v>
      </c>
      <c r="F13" s="6">
        <v>1.4154300592670713E-2</v>
      </c>
      <c r="G13" s="33">
        <v>0</v>
      </c>
      <c r="H13" s="34">
        <v>-1.4352198960948196E-2</v>
      </c>
      <c r="I13" s="34">
        <v>0.49652889040435794</v>
      </c>
      <c r="J13" s="34">
        <v>6.8693847218120379</v>
      </c>
      <c r="K13" s="34" t="e">
        <v>#N/A</v>
      </c>
      <c r="L13" s="34" t="e">
        <v>#N/A</v>
      </c>
      <c r="M13" s="34" t="e">
        <v>#N/A</v>
      </c>
      <c r="N13" s="35" t="e">
        <v>#N/A</v>
      </c>
      <c r="O13" s="35" t="e">
        <v>#N/A</v>
      </c>
      <c r="P13" s="36" t="e">
        <v>#N/A</v>
      </c>
    </row>
    <row r="14" spans="1:16" ht="16.5" customHeight="1" thickBot="1" x14ac:dyDescent="0.3">
      <c r="A14" s="48"/>
      <c r="B14" s="32">
        <v>-2.8403461396546002E-17</v>
      </c>
      <c r="C14">
        <v>-4.6229667929241852E-2</v>
      </c>
      <c r="D14" s="4">
        <v>0</v>
      </c>
      <c r="E14">
        <v>-4.4481908076934745E-19</v>
      </c>
      <c r="F14" s="6">
        <v>1.3041902985816246E-2</v>
      </c>
      <c r="G14" s="33">
        <v>0</v>
      </c>
      <c r="H14" s="34">
        <v>-1.3224248365810709E-2</v>
      </c>
      <c r="I14" s="34">
        <v>0.49652889040435844</v>
      </c>
      <c r="J14" s="34">
        <v>6.3295143781609262</v>
      </c>
      <c r="K14" s="34" t="e">
        <v>#N/A</v>
      </c>
      <c r="L14" s="34" t="e">
        <v>#N/A</v>
      </c>
      <c r="M14" s="34" t="e">
        <v>#N/A</v>
      </c>
      <c r="N14" s="35" t="e">
        <v>#N/A</v>
      </c>
      <c r="O14" s="35" t="e">
        <v>#N/A</v>
      </c>
      <c r="P14" s="36" t="e">
        <v>#N/A</v>
      </c>
    </row>
    <row r="15" spans="1:16" ht="16.5" thickBot="1" x14ac:dyDescent="0.3">
      <c r="A15" s="47">
        <v>2.6362718084471028E-2</v>
      </c>
      <c r="B15" s="32">
        <v>-2.8403461396546002E-17</v>
      </c>
      <c r="C15">
        <v>-4.6399629943571725E-2</v>
      </c>
      <c r="D15" s="4">
        <v>0</v>
      </c>
      <c r="E15">
        <v>-4.4481908076934745E-19</v>
      </c>
      <c r="F15" s="6">
        <v>1.3089851158525513E-2</v>
      </c>
      <c r="G15" s="33">
        <v>0</v>
      </c>
      <c r="H15" s="34">
        <v>-1.3272866925945969E-2</v>
      </c>
      <c r="I15" s="34">
        <v>0.49652889040435744</v>
      </c>
      <c r="J15" s="34">
        <v>6.3527846515941686</v>
      </c>
      <c r="K15" s="34" t="e">
        <v>#N/A</v>
      </c>
      <c r="L15" s="34" t="e">
        <v>#N/A</v>
      </c>
      <c r="M15" s="34" t="e">
        <v>#N/A</v>
      </c>
      <c r="N15" s="35" t="e">
        <v>#N/A</v>
      </c>
      <c r="O15" s="35" t="e">
        <v>#N/A</v>
      </c>
      <c r="P15" s="36" t="e">
        <v>#N/A</v>
      </c>
    </row>
    <row r="16" spans="1:16" ht="16.5" thickBot="1" x14ac:dyDescent="0.3">
      <c r="A16" s="47"/>
      <c r="B16" s="32">
        <v>-2.8403461396546002E-17</v>
      </c>
      <c r="C16">
        <v>-7.2505795355136821E-2</v>
      </c>
      <c r="D16" s="4">
        <v>0</v>
      </c>
      <c r="E16">
        <v>-4.4481908076934745E-19</v>
      </c>
      <c r="F16" s="6">
        <v>2.0454690489632599E-2</v>
      </c>
      <c r="G16" s="33">
        <v>0</v>
      </c>
      <c r="H16" s="34">
        <v>-2.0740677765727078E-2</v>
      </c>
      <c r="I16" s="34">
        <v>0.49652889040435721</v>
      </c>
      <c r="J16" s="34">
        <v>9.9270986523795575</v>
      </c>
      <c r="K16" s="34" t="e">
        <v>#N/A</v>
      </c>
      <c r="L16" s="34" t="e">
        <v>#N/A</v>
      </c>
      <c r="M16" s="34" t="e">
        <v>#N/A</v>
      </c>
      <c r="N16" s="35" t="e">
        <v>#N/A</v>
      </c>
      <c r="O16" s="35" t="e">
        <v>#N/A</v>
      </c>
      <c r="P16" s="36" t="e">
        <v>#N/A</v>
      </c>
    </row>
    <row r="17" spans="1:16" ht="16.5" thickBot="1" x14ac:dyDescent="0.3">
      <c r="A17" s="47"/>
      <c r="B17" s="32">
        <v>-2.8403461396546002E-17</v>
      </c>
      <c r="C17">
        <v>-2.9743352528739494E-2</v>
      </c>
      <c r="D17" s="4">
        <v>0</v>
      </c>
      <c r="E17">
        <v>-4.4481908076934745E-19</v>
      </c>
      <c r="F17" s="6">
        <v>8.3909302300522945E-3</v>
      </c>
      <c r="G17" s="33">
        <v>0</v>
      </c>
      <c r="H17" s="34">
        <v>-8.508248029683951E-3</v>
      </c>
      <c r="I17" s="34">
        <v>0.49652889040436043</v>
      </c>
      <c r="J17" s="34">
        <v>4.0722978536967602</v>
      </c>
      <c r="K17" s="34" t="e">
        <v>#N/A</v>
      </c>
      <c r="L17" s="34" t="e">
        <v>#N/A</v>
      </c>
      <c r="M17" s="34" t="e">
        <v>#N/A</v>
      </c>
      <c r="N17" s="35" t="e">
        <v>#N/A</v>
      </c>
      <c r="O17" s="35" t="e">
        <v>#N/A</v>
      </c>
      <c r="P17" s="36" t="e">
        <v>#N/A</v>
      </c>
    </row>
    <row r="18" spans="1:16" ht="15.75" x14ac:dyDescent="0.25">
      <c r="A18" s="49"/>
      <c r="B18" s="32">
        <v>-2.8403461396546002E-17</v>
      </c>
      <c r="C18">
        <v>-5.5067692674388019E-2</v>
      </c>
      <c r="D18" s="4">
        <v>0</v>
      </c>
      <c r="E18">
        <v>-4.4481908076934745E-19</v>
      </c>
      <c r="F18" s="6">
        <v>1.5535207966696923E-2</v>
      </c>
      <c r="G18" s="33">
        <v>0</v>
      </c>
      <c r="H18" s="34">
        <v>-1.5752413492843009E-2</v>
      </c>
      <c r="I18" s="34">
        <v>0.49652889040435777</v>
      </c>
      <c r="J18" s="34">
        <v>7.5395685966892705</v>
      </c>
      <c r="K18" s="34" t="e">
        <v>#N/A</v>
      </c>
      <c r="L18" s="34" t="e">
        <v>#N/A</v>
      </c>
      <c r="M18" s="34" t="e">
        <v>#N/A</v>
      </c>
      <c r="N18" s="35" t="e">
        <v>#N/A</v>
      </c>
      <c r="O18" s="35" t="e">
        <v>#N/A</v>
      </c>
      <c r="P18" s="36" t="e">
        <v>#N/A</v>
      </c>
    </row>
    <row r="19" spans="1:16" x14ac:dyDescent="0.25">
      <c r="A19" s="37">
        <v>1.7542461261006962E-3</v>
      </c>
      <c r="B19">
        <v>-2.8403461396546002E-17</v>
      </c>
      <c r="C19">
        <v>-3.087556101772233E-3</v>
      </c>
      <c r="D19" s="4">
        <v>0</v>
      </c>
      <c r="E19">
        <v>-4.4481908076934745E-19</v>
      </c>
      <c r="F19">
        <v>8.7103388248896787E-4</v>
      </c>
      <c r="G19">
        <v>0</v>
      </c>
      <c r="H19" s="4">
        <v>-8.832122436117153E-4</v>
      </c>
      <c r="I19">
        <v>0.49652889040439968</v>
      </c>
      <c r="J19">
        <v>0.42273136742962347</v>
      </c>
      <c r="K19" s="4" t="e">
        <v>#N/A</v>
      </c>
      <c r="L19" t="e">
        <v>#N/A</v>
      </c>
      <c r="M19" t="e">
        <v>#N/A</v>
      </c>
      <c r="N19" t="e">
        <v>#N/A</v>
      </c>
      <c r="O19" t="e">
        <v>#N/A</v>
      </c>
      <c r="P19" s="38" t="e">
        <v>#N/A</v>
      </c>
    </row>
    <row r="20" spans="1:16" x14ac:dyDescent="0.25">
      <c r="A20" s="37">
        <v>7.671531172282189E-3</v>
      </c>
      <c r="B20">
        <v>-2.8403461396546002E-17</v>
      </c>
      <c r="C20">
        <v>-1.3502257481717395E-2</v>
      </c>
      <c r="D20">
        <v>0</v>
      </c>
      <c r="E20">
        <v>-4.4481908076934745E-19</v>
      </c>
      <c r="F20">
        <v>3.8091368606757228E-3</v>
      </c>
      <c r="G20">
        <v>0</v>
      </c>
      <c r="H20">
        <v>-3.8623943116063947E-3</v>
      </c>
      <c r="I20">
        <v>0.49652889040436288</v>
      </c>
      <c r="J20">
        <v>1.8486555646250462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</row>
    <row r="21" spans="1:16" ht="35.1" customHeight="1" x14ac:dyDescent="0.25">
      <c r="A21" s="51">
        <v>7.0686195067002191E-3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</row>
    <row r="22" spans="1:16" ht="39.950000000000003" customHeight="1" x14ac:dyDescent="0.3">
      <c r="A22" s="26">
        <v>1.8431169703079928E-2</v>
      </c>
      <c r="B22" s="30">
        <v>-2.8403461396546002E-17</v>
      </c>
      <c r="C22" s="31">
        <v>-3.2439729883308718E-2</v>
      </c>
      <c r="D22" s="31">
        <v>0</v>
      </c>
      <c r="E22" s="31">
        <v>-4.4481908076934745E-19</v>
      </c>
      <c r="F22" s="5">
        <v>9.1516082415246582E-3</v>
      </c>
      <c r="G22" s="5">
        <v>0</v>
      </c>
      <c r="H22" s="7">
        <v>-9.2795614615551695E-3</v>
      </c>
      <c r="I22" s="7">
        <v>0.49652889040435783</v>
      </c>
      <c r="J22" s="7">
        <v>4.4414711573167498</v>
      </c>
      <c r="K22" s="7" t="e">
        <v>#N/A</v>
      </c>
      <c r="L22" s="7" t="e">
        <v>#N/A</v>
      </c>
      <c r="M22" s="7" t="e">
        <v>#N/A</v>
      </c>
      <c r="N22" s="7" t="e">
        <v>#N/A</v>
      </c>
      <c r="O22" s="7" t="e">
        <v>#N/A</v>
      </c>
      <c r="P22" s="7" t="e">
        <v>#N/A</v>
      </c>
    </row>
    <row r="23" spans="1:16" ht="16.5" thickBot="1" x14ac:dyDescent="0.3">
      <c r="A23" s="46">
        <v>1.5962505704459633E-4</v>
      </c>
      <c r="B23" s="32">
        <v>-1.5867855528796587E-16</v>
      </c>
      <c r="C23">
        <v>-5.180039035113242E-4</v>
      </c>
      <c r="D23" s="4">
        <v>0</v>
      </c>
      <c r="E23">
        <v>-1.482730269231158E-16</v>
      </c>
      <c r="F23" s="6">
        <v>5.0039241314181663E-5</v>
      </c>
      <c r="G23" s="33">
        <v>0</v>
      </c>
      <c r="H23" s="34">
        <v>-1.0958581573041329E-4</v>
      </c>
      <c r="I23" s="34">
        <v>0.31347986488238494</v>
      </c>
      <c r="J23" s="34">
        <v>6.4569025083817538E-3</v>
      </c>
      <c r="K23" s="34" t="e">
        <v>#N/A</v>
      </c>
      <c r="L23" s="34" t="e">
        <v>#N/A</v>
      </c>
      <c r="M23" s="34" t="e">
        <v>#N/A</v>
      </c>
      <c r="N23" s="35" t="e">
        <v>#N/A</v>
      </c>
      <c r="O23" s="35" t="e">
        <v>#N/A</v>
      </c>
      <c r="P23" s="36" t="e">
        <v>#N/A</v>
      </c>
    </row>
    <row r="24" spans="1:16" ht="16.5" thickBot="1" x14ac:dyDescent="0.3">
      <c r="A24" s="47"/>
      <c r="B24" s="32">
        <v>-1.5867855528796587E-16</v>
      </c>
      <c r="C24">
        <v>-4.7264393602699844E-4</v>
      </c>
      <c r="D24" s="4">
        <v>0</v>
      </c>
      <c r="E24">
        <v>-1.482730269231158E-16</v>
      </c>
      <c r="F24" s="6">
        <v>4.5657462830275109E-5</v>
      </c>
      <c r="G24" s="33">
        <v>0</v>
      </c>
      <c r="H24" s="34">
        <v>-9.9989731599493573E-5</v>
      </c>
      <c r="I24" s="34">
        <v>0.31347986488197316</v>
      </c>
      <c r="J24" s="34">
        <v>5.8914919277755539E-3</v>
      </c>
      <c r="K24" s="34" t="e">
        <v>#N/A</v>
      </c>
      <c r="L24" s="34" t="e">
        <v>#N/A</v>
      </c>
      <c r="M24" s="34" t="e">
        <v>#N/A</v>
      </c>
      <c r="N24" s="35" t="e">
        <v>#N/A</v>
      </c>
      <c r="O24" s="35" t="e">
        <v>#N/A</v>
      </c>
      <c r="P24" s="36" t="e">
        <v>#N/A</v>
      </c>
    </row>
    <row r="25" spans="1:16" ht="16.5" thickBot="1" x14ac:dyDescent="0.3">
      <c r="A25" s="47"/>
      <c r="B25" s="32">
        <v>-1.5867855528796587E-16</v>
      </c>
      <c r="C25">
        <v>-3.5907088756004918E-4</v>
      </c>
      <c r="D25" s="4">
        <v>0</v>
      </c>
      <c r="E25">
        <v>-1.482730269231158E-16</v>
      </c>
      <c r="F25" s="6">
        <v>3.4686292264891833E-5</v>
      </c>
      <c r="G25" s="33">
        <v>0</v>
      </c>
      <c r="H25" s="34">
        <v>-7.5962894973464562E-5</v>
      </c>
      <c r="I25" s="34">
        <v>0.31347986488269891</v>
      </c>
      <c r="J25" s="34">
        <v>4.4758074193252248E-3</v>
      </c>
      <c r="K25" s="34" t="e">
        <v>#N/A</v>
      </c>
      <c r="L25" s="34" t="e">
        <v>#N/A</v>
      </c>
      <c r="M25" s="34" t="e">
        <v>#N/A</v>
      </c>
      <c r="N25" s="35" t="e">
        <v>#N/A</v>
      </c>
      <c r="O25" s="35" t="e">
        <v>#N/A</v>
      </c>
      <c r="P25" s="36" t="e">
        <v>#N/A</v>
      </c>
    </row>
    <row r="26" spans="1:16" ht="16.5" thickBot="1" x14ac:dyDescent="0.3">
      <c r="A26" s="47"/>
      <c r="B26" s="32">
        <v>-1.5867855528796587E-16</v>
      </c>
      <c r="C26">
        <v>-3.0297688196435278E-4</v>
      </c>
      <c r="D26" s="4">
        <v>0</v>
      </c>
      <c r="E26">
        <v>-1.482730269231158E-16</v>
      </c>
      <c r="F26" s="6">
        <v>2.9267604368465927E-5</v>
      </c>
      <c r="G26" s="33">
        <v>0</v>
      </c>
      <c r="H26" s="34">
        <v>-6.4095981772342164E-5</v>
      </c>
      <c r="I26" s="34">
        <v>0.31347986488318547</v>
      </c>
      <c r="J26" s="34">
        <v>3.7765973882945255E-3</v>
      </c>
      <c r="K26" s="34" t="e">
        <v>#N/A</v>
      </c>
      <c r="L26" s="34" t="e">
        <v>#N/A</v>
      </c>
      <c r="M26" s="34" t="e">
        <v>#N/A</v>
      </c>
      <c r="N26" s="35" t="e">
        <v>#N/A</v>
      </c>
      <c r="O26" s="35" t="e">
        <v>#N/A</v>
      </c>
      <c r="P26" s="36" t="e">
        <v>#N/A</v>
      </c>
    </row>
    <row r="27" spans="1:16" ht="15.75" customHeight="1" thickBot="1" x14ac:dyDescent="0.3">
      <c r="A27" s="47"/>
      <c r="B27" s="32">
        <v>-1.5867855528796587E-16</v>
      </c>
      <c r="C27">
        <v>-6.2672932170724615E-4</v>
      </c>
      <c r="D27" s="4">
        <v>0</v>
      </c>
      <c r="E27">
        <v>-1.482730269231158E-16</v>
      </c>
      <c r="F27" s="6">
        <v>6.0542130194339858E-5</v>
      </c>
      <c r="G27" s="33">
        <v>0</v>
      </c>
      <c r="H27" s="34">
        <v>-1.3258711661420656E-4</v>
      </c>
      <c r="I27" s="34">
        <v>0.31347986488225837</v>
      </c>
      <c r="J27" s="34">
        <v>7.8121614566296332E-3</v>
      </c>
      <c r="K27" s="34" t="e">
        <v>#N/A</v>
      </c>
      <c r="L27" s="34" t="e">
        <v>#N/A</v>
      </c>
      <c r="M27" s="34" t="e">
        <v>#N/A</v>
      </c>
      <c r="N27" s="35" t="e">
        <v>#N/A</v>
      </c>
      <c r="O27" s="35" t="e">
        <v>#N/A</v>
      </c>
      <c r="P27" s="36" t="e">
        <v>#N/A</v>
      </c>
    </row>
    <row r="28" spans="1:16" ht="16.5" thickBot="1" x14ac:dyDescent="0.3">
      <c r="A28" s="47"/>
      <c r="B28" s="32">
        <v>-1.5867855528796587E-16</v>
      </c>
      <c r="C28">
        <v>-2.2992780620276882E-3</v>
      </c>
      <c r="D28" s="4">
        <v>0</v>
      </c>
      <c r="E28">
        <v>-1.482730269231158E-16</v>
      </c>
      <c r="F28" s="6">
        <v>2.2211054591317721E-4</v>
      </c>
      <c r="G28" s="33">
        <v>0</v>
      </c>
      <c r="H28" s="34">
        <v>-4.8642155070708845E-4</v>
      </c>
      <c r="I28" s="34">
        <v>0.31347986488212254</v>
      </c>
      <c r="J28" s="34">
        <v>2.8660429362646303E-2</v>
      </c>
      <c r="K28" s="34" t="e">
        <v>#N/A</v>
      </c>
      <c r="L28" s="34" t="e">
        <v>#N/A</v>
      </c>
      <c r="M28" s="34" t="e">
        <v>#N/A</v>
      </c>
      <c r="N28" s="35" t="e">
        <v>#N/A</v>
      </c>
      <c r="O28" s="35" t="e">
        <v>#N/A</v>
      </c>
      <c r="P28" s="36" t="e">
        <v>#N/A</v>
      </c>
    </row>
    <row r="29" spans="1:16" ht="16.5" thickBot="1" x14ac:dyDescent="0.3">
      <c r="A29" s="47"/>
      <c r="B29" s="32">
        <v>-1.5867855528796587E-16</v>
      </c>
      <c r="C29">
        <v>-1.9952412938798406E-3</v>
      </c>
      <c r="D29" s="4">
        <v>0</v>
      </c>
      <c r="E29">
        <v>-1.482730269231158E-16</v>
      </c>
      <c r="F29" s="6">
        <v>1.9274055640803927E-4</v>
      </c>
      <c r="G29" s="33">
        <v>0</v>
      </c>
      <c r="H29" s="34">
        <v>-4.2210134573635353E-4</v>
      </c>
      <c r="I29" s="34">
        <v>0.31347986488201696</v>
      </c>
      <c r="J29" s="34">
        <v>2.4870620526079086E-2</v>
      </c>
      <c r="K29" s="34" t="e">
        <v>#N/A</v>
      </c>
      <c r="L29" s="34" t="e">
        <v>#N/A</v>
      </c>
      <c r="M29" s="34" t="e">
        <v>#N/A</v>
      </c>
      <c r="N29" s="35" t="e">
        <v>#N/A</v>
      </c>
      <c r="O29" s="35" t="e">
        <v>#N/A</v>
      </c>
      <c r="P29" s="36" t="e">
        <v>#N/A</v>
      </c>
    </row>
    <row r="30" spans="1:16" ht="16.5" customHeight="1" thickBot="1" x14ac:dyDescent="0.3">
      <c r="A30" s="47"/>
      <c r="B30" s="32">
        <v>-1.5867855528796587E-16</v>
      </c>
      <c r="C30">
        <v>-1.5157986972976327E-3</v>
      </c>
      <c r="D30" s="4">
        <v>0</v>
      </c>
      <c r="E30">
        <v>-1.482730269231158E-16</v>
      </c>
      <c r="F30" s="6">
        <v>1.464263421250843E-4</v>
      </c>
      <c r="G30" s="33">
        <v>0</v>
      </c>
      <c r="H30" s="34">
        <v>-3.2067333006657888E-4</v>
      </c>
      <c r="I30" s="34">
        <v>0.31347986488205881</v>
      </c>
      <c r="J30" s="34">
        <v>1.8894383506425656E-2</v>
      </c>
      <c r="K30" s="34" t="e">
        <v>#N/A</v>
      </c>
      <c r="L30" s="34" t="e">
        <v>#N/A</v>
      </c>
      <c r="M30" s="34" t="e">
        <v>#N/A</v>
      </c>
      <c r="N30" s="35" t="e">
        <v>#N/A</v>
      </c>
      <c r="O30" s="35" t="e">
        <v>#N/A</v>
      </c>
      <c r="P30" s="36" t="e">
        <v>#N/A</v>
      </c>
    </row>
    <row r="31" spans="1:16" ht="16.5" thickBot="1" x14ac:dyDescent="0.3">
      <c r="A31" s="47"/>
      <c r="B31" s="32">
        <v>-1.5867855528796587E-16</v>
      </c>
      <c r="C31">
        <v>-1.2790008294545983E-3</v>
      </c>
      <c r="D31" s="4">
        <v>0</v>
      </c>
      <c r="E31">
        <v>-1.482730269231158E-16</v>
      </c>
      <c r="F31" s="6">
        <v>1.2355163872763075E-4</v>
      </c>
      <c r="G31" s="33">
        <v>0</v>
      </c>
      <c r="H31" s="34">
        <v>-2.7057778573762908E-4</v>
      </c>
      <c r="I31" s="34">
        <v>0.31347986488270357</v>
      </c>
      <c r="J31" s="34">
        <v>1.5942705465974285E-2</v>
      </c>
      <c r="K31" s="34" t="e">
        <v>#N/A</v>
      </c>
      <c r="L31" s="34" t="e">
        <v>#N/A</v>
      </c>
      <c r="M31" s="34" t="e">
        <v>#N/A</v>
      </c>
      <c r="N31" s="35" t="e">
        <v>#N/A</v>
      </c>
      <c r="O31" s="35" t="e">
        <v>#N/A</v>
      </c>
      <c r="P31" s="36" t="e">
        <v>#N/A</v>
      </c>
    </row>
    <row r="32" spans="1:16" ht="16.5" thickBot="1" x14ac:dyDescent="0.3">
      <c r="A32" s="48">
        <v>8.1528486690808091E-4</v>
      </c>
      <c r="B32" s="32">
        <v>-1.5867855528796587E-16</v>
      </c>
      <c r="C32">
        <v>-2.6457045739024139E-3</v>
      </c>
      <c r="D32" s="4">
        <v>0</v>
      </c>
      <c r="E32">
        <v>-1.482730269231158E-16</v>
      </c>
      <c r="F32" s="6">
        <v>2.5557538991876949E-4</v>
      </c>
      <c r="G32" s="33">
        <v>0</v>
      </c>
      <c r="H32" s="34">
        <v>-5.5970947698928859E-4</v>
      </c>
      <c r="I32" s="34">
        <v>0.3134798648821322</v>
      </c>
      <c r="J32" s="34">
        <v>3.2978625033206303E-2</v>
      </c>
      <c r="K32" s="34" t="e">
        <v>#N/A</v>
      </c>
      <c r="L32" s="34" t="e">
        <v>#N/A</v>
      </c>
      <c r="M32" s="34" t="e">
        <v>#N/A</v>
      </c>
      <c r="N32" s="35" t="e">
        <v>#N/A</v>
      </c>
      <c r="O32" s="35" t="e">
        <v>#N/A</v>
      </c>
      <c r="P32" s="36" t="e">
        <v>#N/A</v>
      </c>
    </row>
    <row r="33" spans="1:17" ht="16.5" customHeight="1" thickBot="1" x14ac:dyDescent="0.3">
      <c r="A33" s="48"/>
      <c r="B33" s="32">
        <v>-1.5867855528796587E-16</v>
      </c>
      <c r="C33">
        <v>-9.2507268705958559E-2</v>
      </c>
      <c r="D33" s="4">
        <v>0</v>
      </c>
      <c r="E33">
        <v>-1.482730269231158E-16</v>
      </c>
      <c r="F33" s="6">
        <v>8.9362136283270693E-3</v>
      </c>
      <c r="G33" s="33">
        <v>0</v>
      </c>
      <c r="H33" s="34">
        <v>-1.9570285925291826E-2</v>
      </c>
      <c r="I33" s="34">
        <v>0.31347986488199475</v>
      </c>
      <c r="J33" s="34">
        <v>1.1531002204836169</v>
      </c>
      <c r="K33" s="34" t="e">
        <v>#N/A</v>
      </c>
      <c r="L33" s="34" t="e">
        <v>#N/A</v>
      </c>
      <c r="M33" s="34" t="e">
        <v>#N/A</v>
      </c>
      <c r="N33" s="35" t="e">
        <v>#N/A</v>
      </c>
      <c r="O33" s="35" t="e">
        <v>#N/A</v>
      </c>
      <c r="P33" s="36" t="e">
        <v>#N/A</v>
      </c>
    </row>
    <row r="34" spans="1:17" ht="16.5" thickBot="1" x14ac:dyDescent="0.3">
      <c r="A34" s="48"/>
      <c r="B34" s="32">
        <v>-1.5867855528796587E-16</v>
      </c>
      <c r="C34">
        <v>-8.5237049760740091E-2</v>
      </c>
      <c r="D34" s="4">
        <v>0</v>
      </c>
      <c r="E34">
        <v>-1.482730269231158E-16</v>
      </c>
      <c r="F34" s="6">
        <v>8.2339095766781212E-3</v>
      </c>
      <c r="G34" s="33">
        <v>0</v>
      </c>
      <c r="H34" s="34">
        <v>-1.8032241774948832E-2</v>
      </c>
      <c r="I34" s="34">
        <v>0.31347986488199903</v>
      </c>
      <c r="J34" s="34">
        <v>1.0624771679822784</v>
      </c>
      <c r="K34" s="34" t="e">
        <v>#N/A</v>
      </c>
      <c r="L34" s="34" t="e">
        <v>#N/A</v>
      </c>
      <c r="M34" s="34" t="e">
        <v>#N/A</v>
      </c>
      <c r="N34" s="35" t="e">
        <v>#N/A</v>
      </c>
      <c r="O34" s="35" t="e">
        <v>#N/A</v>
      </c>
      <c r="P34" s="36" t="e">
        <v>#N/A</v>
      </c>
    </row>
    <row r="35" spans="1:17" ht="16.5" thickBot="1" x14ac:dyDescent="0.3">
      <c r="A35" s="47">
        <v>2.6362718084471486E-2</v>
      </c>
      <c r="B35" s="32">
        <v>-1.5867855528796587E-16</v>
      </c>
      <c r="C35">
        <v>-8.5550421266999729E-2</v>
      </c>
      <c r="D35" s="4">
        <v>0</v>
      </c>
      <c r="E35">
        <v>-1.482730269231158E-16</v>
      </c>
      <c r="F35" s="6">
        <v>8.2641813030422551E-3</v>
      </c>
      <c r="G35" s="33">
        <v>0</v>
      </c>
      <c r="H35" s="34">
        <v>-1.8098536781429229E-2</v>
      </c>
      <c r="I35" s="34">
        <v>0.31347986488199536</v>
      </c>
      <c r="J35" s="34">
        <v>1.0663833340383553</v>
      </c>
      <c r="K35" s="34" t="e">
        <v>#N/A</v>
      </c>
      <c r="L35" s="34" t="e">
        <v>#N/A</v>
      </c>
      <c r="M35" s="34" t="e">
        <v>#N/A</v>
      </c>
      <c r="N35" s="35" t="e">
        <v>#N/A</v>
      </c>
      <c r="O35" s="35" t="e">
        <v>#N/A</v>
      </c>
      <c r="P35" s="36" t="e">
        <v>#N/A</v>
      </c>
    </row>
    <row r="36" spans="1:17" ht="16.5" thickBot="1" x14ac:dyDescent="0.3">
      <c r="A36" s="47"/>
      <c r="B36" s="32">
        <v>-1.5867855528796587E-16</v>
      </c>
      <c r="C36">
        <v>-0.13368428464783877</v>
      </c>
      <c r="D36" s="4">
        <v>0</v>
      </c>
      <c r="E36">
        <v>-1.482730269231158E-16</v>
      </c>
      <c r="F36" s="6">
        <v>1.2913918474453974E-2</v>
      </c>
      <c r="G36" s="33">
        <v>0</v>
      </c>
      <c r="H36" s="34">
        <v>-2.8281449780905722E-2</v>
      </c>
      <c r="I36" s="34">
        <v>0.31347986488199059</v>
      </c>
      <c r="J36" s="34">
        <v>1.6663704404958746</v>
      </c>
      <c r="K36" s="34" t="e">
        <v>#N/A</v>
      </c>
      <c r="L36" s="34" t="e">
        <v>#N/A</v>
      </c>
      <c r="M36" s="34" t="e">
        <v>#N/A</v>
      </c>
      <c r="N36" s="35" t="e">
        <v>#N/A</v>
      </c>
      <c r="O36" s="35" t="e">
        <v>#N/A</v>
      </c>
      <c r="P36" s="36" t="e">
        <v>#N/A</v>
      </c>
    </row>
    <row r="37" spans="1:17" ht="16.5" thickBot="1" x14ac:dyDescent="0.3">
      <c r="A37" s="47"/>
      <c r="B37" s="32">
        <v>-1.5867855528796587E-16</v>
      </c>
      <c r="C37">
        <v>-5.4840013634183643E-2</v>
      </c>
      <c r="D37" s="4">
        <v>0</v>
      </c>
      <c r="E37">
        <v>-1.482730269231158E-16</v>
      </c>
      <c r="F37" s="6">
        <v>5.2975521174787972E-3</v>
      </c>
      <c r="G37" s="33">
        <v>0</v>
      </c>
      <c r="H37" s="34">
        <v>-1.1601626142257447E-2</v>
      </c>
      <c r="I37" s="34">
        <v>0.31347986488199303</v>
      </c>
      <c r="J37" s="34">
        <v>0.68357906029960325</v>
      </c>
      <c r="K37" s="34" t="e">
        <v>#N/A</v>
      </c>
      <c r="L37" s="34" t="e">
        <v>#N/A</v>
      </c>
      <c r="M37" s="34" t="e">
        <v>#N/A</v>
      </c>
      <c r="N37" s="35" t="e">
        <v>#N/A</v>
      </c>
      <c r="O37" s="35" t="e">
        <v>#N/A</v>
      </c>
      <c r="P37" s="36" t="e">
        <v>#N/A</v>
      </c>
    </row>
    <row r="38" spans="1:17" ht="15.75" x14ac:dyDescent="0.25">
      <c r="A38" s="49"/>
      <c r="B38" s="32">
        <v>-1.5867855528796587E-16</v>
      </c>
      <c r="C38">
        <v>-0.10153236808622966</v>
      </c>
      <c r="D38" s="4">
        <v>0</v>
      </c>
      <c r="E38">
        <v>-1.482730269231158E-16</v>
      </c>
      <c r="F38" s="6">
        <v>9.8080393476154548E-3</v>
      </c>
      <c r="G38" s="33">
        <v>0</v>
      </c>
      <c r="H38" s="34">
        <v>-2.1479582111924463E-2</v>
      </c>
      <c r="I38" s="34">
        <v>0.31347986488199164</v>
      </c>
      <c r="J38" s="34">
        <v>1.2655978028990775</v>
      </c>
      <c r="K38" s="34" t="e">
        <v>#N/A</v>
      </c>
      <c r="L38" s="34" t="e">
        <v>#N/A</v>
      </c>
      <c r="M38" s="34" t="e">
        <v>#N/A</v>
      </c>
      <c r="N38" s="35" t="e">
        <v>#N/A</v>
      </c>
      <c r="O38" s="35" t="e">
        <v>#N/A</v>
      </c>
      <c r="P38" s="36" t="e">
        <v>#N/A</v>
      </c>
    </row>
    <row r="39" spans="1:17" x14ac:dyDescent="0.25">
      <c r="A39" s="37">
        <v>1.7542461261007261E-3</v>
      </c>
      <c r="B39">
        <v>-1.5867855528796587E-16</v>
      </c>
      <c r="C39">
        <v>-5.6927549963942115E-3</v>
      </c>
      <c r="D39">
        <v>0</v>
      </c>
      <c r="E39">
        <v>-1.482730269231158E-16</v>
      </c>
      <c r="F39">
        <v>5.4992083857980224E-4</v>
      </c>
      <c r="G39">
        <v>0</v>
      </c>
      <c r="H39">
        <v>-1.2043252875208828E-3</v>
      </c>
      <c r="I39">
        <v>0.31347986488200902</v>
      </c>
      <c r="J39">
        <v>7.0960013557031743E-2</v>
      </c>
      <c r="K39" t="e">
        <v>#N/A</v>
      </c>
      <c r="L39" t="e">
        <v>#N/A</v>
      </c>
      <c r="M39" t="e">
        <v>#N/A</v>
      </c>
      <c r="N39" t="e">
        <v>#N/A</v>
      </c>
      <c r="O39" t="e">
        <v>#N/A</v>
      </c>
      <c r="P39" t="e">
        <v>#N/A</v>
      </c>
    </row>
    <row r="40" spans="1:17" x14ac:dyDescent="0.25">
      <c r="A40" s="37">
        <v>7.6715311722821214E-3</v>
      </c>
      <c r="B40">
        <v>-1.5867855528796587E-16</v>
      </c>
      <c r="C40">
        <v>-2.4895108366622995E-2</v>
      </c>
      <c r="D40">
        <v>0</v>
      </c>
      <c r="E40">
        <v>-1.482730269231158E-16</v>
      </c>
      <c r="F40">
        <v>2.4048705553250563E-3</v>
      </c>
      <c r="G40">
        <v>0</v>
      </c>
      <c r="H40">
        <v>-5.2666606169570664E-3</v>
      </c>
      <c r="I40">
        <v>0.31347986488200058</v>
      </c>
      <c r="J40">
        <v>0.31031674967898615</v>
      </c>
      <c r="K40" t="e">
        <v>#N/A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</row>
    <row r="41" spans="1:17" ht="35.1" customHeight="1" x14ac:dyDescent="0.25">
      <c r="A41" s="51">
        <v>7.0686195067000742E-3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</row>
    <row r="42" spans="1:17" ht="39.950000000000003" customHeight="1" x14ac:dyDescent="0.3">
      <c r="A42" s="26">
        <v>1.84311697030798E-2</v>
      </c>
      <c r="B42" s="30">
        <v>-1.5867855528796587E-16</v>
      </c>
      <c r="C42" s="31">
        <v>-5.9811523511713365E-2</v>
      </c>
      <c r="D42" s="31">
        <v>0</v>
      </c>
      <c r="E42" s="31">
        <v>-1.482730269231158E-16</v>
      </c>
      <c r="F42" s="5">
        <v>5.7778005881385973E-3</v>
      </c>
      <c r="G42" s="5">
        <v>0</v>
      </c>
      <c r="H42" s="7">
        <v>-1.2653369114941228E-2</v>
      </c>
      <c r="I42" s="7">
        <v>0.31347986488199481</v>
      </c>
      <c r="J42" s="7">
        <v>0.74554877593500346</v>
      </c>
      <c r="K42" s="7" t="e">
        <v>#N/A</v>
      </c>
      <c r="L42" s="7" t="e">
        <v>#N/A</v>
      </c>
      <c r="M42" s="7" t="e">
        <v>#N/A</v>
      </c>
      <c r="N42" s="7" t="e">
        <v>#N/A</v>
      </c>
      <c r="O42" s="7" t="e">
        <v>#N/A</v>
      </c>
      <c r="P42" s="7" t="e">
        <v>#N/A</v>
      </c>
    </row>
    <row r="43" spans="1:17" ht="16.5" thickBot="1" x14ac:dyDescent="0.3">
      <c r="A43" s="46">
        <v>1.5962505704459633E-4</v>
      </c>
      <c r="B43" s="32">
        <v>-1.5867855528796587E-16</v>
      </c>
      <c r="C43">
        <v>-3.7584321740777283E-4</v>
      </c>
      <c r="D43" s="4">
        <v>0</v>
      </c>
      <c r="E43">
        <v>0</v>
      </c>
      <c r="F43" s="6">
        <v>6.0024462356014077E-5</v>
      </c>
      <c r="G43" s="33">
        <v>0</v>
      </c>
      <c r="H43" s="34">
        <v>-9.9600594688580872E-5</v>
      </c>
      <c r="I43" s="34">
        <v>0.37603408554614148</v>
      </c>
      <c r="J43" s="34">
        <v>2.5652387782610021E-2</v>
      </c>
      <c r="K43" s="34" t="e">
        <v>#N/A</v>
      </c>
      <c r="L43" s="34" t="e">
        <v>#N/A</v>
      </c>
      <c r="M43" s="34" t="e">
        <v>#N/A</v>
      </c>
      <c r="N43" s="35" t="e">
        <v>#N/A</v>
      </c>
      <c r="O43" s="35" t="e">
        <v>#N/A</v>
      </c>
      <c r="P43" s="36" t="e">
        <v>#N/A</v>
      </c>
      <c r="Q43" s="39"/>
    </row>
    <row r="44" spans="1:17" ht="16.5" thickBot="1" x14ac:dyDescent="0.3">
      <c r="A44" s="47"/>
      <c r="B44" s="32">
        <v>-1.5867855528796587E-16</v>
      </c>
      <c r="C44">
        <v>-3.4293181267653998E-4</v>
      </c>
      <c r="D44" s="4">
        <v>0</v>
      </c>
      <c r="E44">
        <v>0</v>
      </c>
      <c r="F44" s="6">
        <v>5.4768309569710837E-5</v>
      </c>
      <c r="G44" s="33">
        <v>0</v>
      </c>
      <c r="H44" s="34">
        <v>-9.0878884860057845E-5</v>
      </c>
      <c r="I44" s="34">
        <v>0.37603408554585505</v>
      </c>
      <c r="J44" s="34">
        <v>2.3406089119914916E-2</v>
      </c>
      <c r="K44" s="34" t="e">
        <v>#N/A</v>
      </c>
      <c r="L44" s="34" t="e">
        <v>#N/A</v>
      </c>
      <c r="M44" s="34" t="e">
        <v>#N/A</v>
      </c>
      <c r="N44" s="35" t="e">
        <v>#N/A</v>
      </c>
      <c r="O44" s="35" t="e">
        <v>#N/A</v>
      </c>
      <c r="P44" s="36" t="e">
        <v>#N/A</v>
      </c>
      <c r="Q44" s="39"/>
    </row>
    <row r="45" spans="1:17" ht="16.5" thickBot="1" x14ac:dyDescent="0.3">
      <c r="A45" s="47"/>
      <c r="B45" s="32">
        <v>-1.5867855528796587E-16</v>
      </c>
      <c r="C45">
        <v>-2.6052768472052527E-4</v>
      </c>
      <c r="D45" s="4">
        <v>0</v>
      </c>
      <c r="E45">
        <v>0</v>
      </c>
      <c r="F45" s="6">
        <v>4.1607865939476025E-5</v>
      </c>
      <c r="G45" s="33">
        <v>0</v>
      </c>
      <c r="H45" s="34">
        <v>-6.904132129888037E-5</v>
      </c>
      <c r="I45" s="34">
        <v>0.37603408554477075</v>
      </c>
      <c r="J45" s="34">
        <v>1.7781768798809501E-2</v>
      </c>
      <c r="K45" s="34" t="e">
        <v>#N/A</v>
      </c>
      <c r="L45" s="34" t="e">
        <v>#N/A</v>
      </c>
      <c r="M45" s="34" t="e">
        <v>#N/A</v>
      </c>
      <c r="N45" s="35" t="e">
        <v>#N/A</v>
      </c>
      <c r="O45" s="35" t="e">
        <v>#N/A</v>
      </c>
      <c r="P45" s="36" t="e">
        <v>#N/A</v>
      </c>
    </row>
    <row r="46" spans="1:17" ht="16.5" thickBot="1" x14ac:dyDescent="0.3">
      <c r="A46" s="47"/>
      <c r="B46" s="32">
        <v>-1.5867855528796587E-16</v>
      </c>
      <c r="C46">
        <v>-2.1982808497330648E-4</v>
      </c>
      <c r="D46" s="4">
        <v>0</v>
      </c>
      <c r="E46">
        <v>0</v>
      </c>
      <c r="F46" s="6">
        <v>3.5107890737814319E-5</v>
      </c>
      <c r="G46" s="33">
        <v>0</v>
      </c>
      <c r="H46" s="34">
        <v>-5.8255695402993765E-5</v>
      </c>
      <c r="I46" s="34">
        <v>0.37603408554629836</v>
      </c>
      <c r="J46" s="34">
        <v>1.5003903276837895E-2</v>
      </c>
      <c r="K46" s="34" t="e">
        <v>#N/A</v>
      </c>
      <c r="L46" s="34" t="e">
        <v>#N/A</v>
      </c>
      <c r="M46" s="34" t="e">
        <v>#N/A</v>
      </c>
      <c r="N46" s="35" t="e">
        <v>#N/A</v>
      </c>
      <c r="O46" s="35" t="e">
        <v>#N/A</v>
      </c>
      <c r="P46" s="36" t="e">
        <v>#N/A</v>
      </c>
    </row>
    <row r="47" spans="1:17" ht="16.5" thickBot="1" x14ac:dyDescent="0.3">
      <c r="A47" s="47"/>
      <c r="B47" s="32">
        <v>-1.5867855528796587E-16</v>
      </c>
      <c r="C47">
        <v>-4.5473009588840494E-4</v>
      </c>
      <c r="D47" s="4">
        <v>0</v>
      </c>
      <c r="E47">
        <v>0</v>
      </c>
      <c r="F47" s="6">
        <v>7.2623179715797893E-5</v>
      </c>
      <c r="G47" s="33">
        <v>0</v>
      </c>
      <c r="H47" s="34">
        <v>-1.2050606709274851E-4</v>
      </c>
      <c r="I47" s="34">
        <v>0.37603408554585804</v>
      </c>
      <c r="J47" s="34">
        <v>3.1036645643333902E-2</v>
      </c>
      <c r="K47" s="34" t="e">
        <v>#N/A</v>
      </c>
      <c r="L47" s="34" t="e">
        <v>#N/A</v>
      </c>
      <c r="M47" s="34" t="e">
        <v>#N/A</v>
      </c>
      <c r="N47" s="35" t="e">
        <v>#N/A</v>
      </c>
      <c r="O47" s="35" t="e">
        <v>#N/A</v>
      </c>
      <c r="P47" s="36" t="e">
        <v>#N/A</v>
      </c>
    </row>
    <row r="48" spans="1:17" ht="16.5" thickBot="1" x14ac:dyDescent="0.3">
      <c r="A48" s="47"/>
      <c r="B48" s="32">
        <v>-1.5867855528796587E-16</v>
      </c>
      <c r="C48">
        <v>-1.6682655452781409E-3</v>
      </c>
      <c r="D48" s="4">
        <v>0</v>
      </c>
      <c r="E48">
        <v>0</v>
      </c>
      <c r="F48" s="6">
        <v>2.6643221903216007E-4</v>
      </c>
      <c r="G48" s="33">
        <v>0</v>
      </c>
      <c r="H48" s="34">
        <v>-4.4209987758810554E-4</v>
      </c>
      <c r="I48" s="34">
        <v>0.37603408554537887</v>
      </c>
      <c r="J48" s="34">
        <v>0.11386395366388372</v>
      </c>
      <c r="K48" s="34" t="e">
        <v>#N/A</v>
      </c>
      <c r="L48" s="34" t="e">
        <v>#N/A</v>
      </c>
      <c r="M48" s="34" t="e">
        <v>#N/A</v>
      </c>
      <c r="N48" s="35" t="e">
        <v>#N/A</v>
      </c>
      <c r="O48" s="35" t="e">
        <v>#N/A</v>
      </c>
      <c r="P48" s="36" t="e">
        <v>#N/A</v>
      </c>
    </row>
    <row r="49" spans="1:16" ht="16.5" thickBot="1" x14ac:dyDescent="0.3">
      <c r="A49" s="47"/>
      <c r="B49" s="32">
        <v>-1.5867855528796587E-16</v>
      </c>
      <c r="C49">
        <v>-1.4476684486609626E-3</v>
      </c>
      <c r="D49" s="4">
        <v>0</v>
      </c>
      <c r="E49">
        <v>0</v>
      </c>
      <c r="F49" s="6">
        <v>2.3120151242786246E-4</v>
      </c>
      <c r="G49" s="33">
        <v>0</v>
      </c>
      <c r="H49" s="34">
        <v>-3.836403897165304E-4</v>
      </c>
      <c r="I49" s="34">
        <v>0.37603408554538342</v>
      </c>
      <c r="J49" s="34">
        <v>9.88075631157984E-2</v>
      </c>
      <c r="K49" s="34" t="e">
        <v>#N/A</v>
      </c>
      <c r="L49" s="34" t="e">
        <v>#N/A</v>
      </c>
      <c r="M49" s="34" t="e">
        <v>#N/A</v>
      </c>
      <c r="N49" s="35" t="e">
        <v>#N/A</v>
      </c>
      <c r="O49" s="35" t="e">
        <v>#N/A</v>
      </c>
      <c r="P49" s="36" t="e">
        <v>#N/A</v>
      </c>
    </row>
    <row r="50" spans="1:16" ht="16.5" thickBot="1" x14ac:dyDescent="0.3">
      <c r="A50" s="47"/>
      <c r="B50" s="32">
        <v>-1.5867855528796587E-16</v>
      </c>
      <c r="C50">
        <v>-1.099803795826739E-3</v>
      </c>
      <c r="D50" s="4">
        <v>0</v>
      </c>
      <c r="E50">
        <v>0</v>
      </c>
      <c r="F50" s="6">
        <v>1.7564539809128844E-4</v>
      </c>
      <c r="G50" s="33">
        <v>0</v>
      </c>
      <c r="H50" s="34">
        <v>-2.9145427410037469E-4</v>
      </c>
      <c r="I50" s="34">
        <v>0.37603408554572415</v>
      </c>
      <c r="J50" s="34">
        <v>7.5064793372896496E-2</v>
      </c>
      <c r="K50" s="34" t="e">
        <v>#N/A</v>
      </c>
      <c r="L50" s="34" t="e">
        <v>#N/A</v>
      </c>
      <c r="M50" s="34" t="e">
        <v>#N/A</v>
      </c>
      <c r="N50" s="35" t="e">
        <v>#N/A</v>
      </c>
      <c r="O50" s="35" t="e">
        <v>#N/A</v>
      </c>
      <c r="P50" s="36" t="e">
        <v>#N/A</v>
      </c>
    </row>
    <row r="51" spans="1:16" ht="16.5" thickBot="1" x14ac:dyDescent="0.3">
      <c r="A51" s="47"/>
      <c r="B51" s="32">
        <v>-1.5867855528796587E-16</v>
      </c>
      <c r="C51">
        <v>-9.27992595327664E-4</v>
      </c>
      <c r="D51" s="4">
        <v>0</v>
      </c>
      <c r="E51">
        <v>0</v>
      </c>
      <c r="F51" s="6">
        <v>1.4820609771532079E-4</v>
      </c>
      <c r="G51" s="33">
        <v>0</v>
      </c>
      <c r="H51" s="34">
        <v>-2.4592332674993901E-4</v>
      </c>
      <c r="I51" s="34">
        <v>0.37603408554546425</v>
      </c>
      <c r="J51" s="34">
        <v>6.3338181486697398E-2</v>
      </c>
      <c r="K51" s="34" t="e">
        <v>#N/A</v>
      </c>
      <c r="L51" s="34" t="e">
        <v>#N/A</v>
      </c>
      <c r="M51" s="34" t="e">
        <v>#N/A</v>
      </c>
      <c r="N51" s="35" t="e">
        <v>#N/A</v>
      </c>
      <c r="O51" s="35" t="e">
        <v>#N/A</v>
      </c>
      <c r="P51" s="36" t="e">
        <v>#N/A</v>
      </c>
    </row>
    <row r="52" spans="1:16" ht="16.5" thickBot="1" x14ac:dyDescent="0.3">
      <c r="A52" s="48">
        <v>8.1528486690808091E-4</v>
      </c>
      <c r="B52" s="32">
        <v>-1.5867855528796587E-16</v>
      </c>
      <c r="C52">
        <v>-1.9196189693271883E-3</v>
      </c>
      <c r="D52" s="4">
        <v>0</v>
      </c>
      <c r="E52">
        <v>0</v>
      </c>
      <c r="F52" s="6">
        <v>3.0657489938675018E-4</v>
      </c>
      <c r="G52" s="33">
        <v>0</v>
      </c>
      <c r="H52" s="34">
        <v>-5.0870996752130785E-4</v>
      </c>
      <c r="I52" s="34">
        <v>0.37603408554538736</v>
      </c>
      <c r="J52" s="34">
        <v>0.1310195526092639</v>
      </c>
      <c r="K52" s="34" t="e">
        <v>#N/A</v>
      </c>
      <c r="L52" s="34" t="e">
        <v>#N/A</v>
      </c>
      <c r="M52" s="34" t="e">
        <v>#N/A</v>
      </c>
      <c r="N52" s="35" t="e">
        <v>#N/A</v>
      </c>
      <c r="O52" s="35" t="e">
        <v>#N/A</v>
      </c>
      <c r="P52" s="36" t="e">
        <v>#N/A</v>
      </c>
    </row>
    <row r="53" spans="1:16" ht="16.5" thickBot="1" x14ac:dyDescent="0.3">
      <c r="A53" s="48"/>
      <c r="B53" s="32">
        <v>-1.5867855528796587E-16</v>
      </c>
      <c r="C53">
        <v>-6.7119628381891991E-2</v>
      </c>
      <c r="D53" s="4">
        <v>0</v>
      </c>
      <c r="E53">
        <v>0</v>
      </c>
      <c r="F53" s="6">
        <v>1.0719415491743003E-2</v>
      </c>
      <c r="G53" s="33">
        <v>0</v>
      </c>
      <c r="H53" s="34">
        <v>-1.7787084061875895E-2</v>
      </c>
      <c r="I53" s="34">
        <v>0.37603408554531548</v>
      </c>
      <c r="J53" s="34">
        <v>4.5811089713173772</v>
      </c>
      <c r="K53" s="34" t="e">
        <v>#N/A</v>
      </c>
      <c r="L53" s="34" t="e">
        <v>#N/A</v>
      </c>
      <c r="M53" s="34" t="e">
        <v>#N/A</v>
      </c>
      <c r="N53" s="35" t="e">
        <v>#N/A</v>
      </c>
      <c r="O53" s="35" t="e">
        <v>#N/A</v>
      </c>
      <c r="P53" s="36" t="e">
        <v>#N/A</v>
      </c>
    </row>
    <row r="54" spans="1:16" ht="16.5" thickBot="1" x14ac:dyDescent="0.3">
      <c r="A54" s="48"/>
      <c r="B54" s="32">
        <v>-1.5867855528796587E-16</v>
      </c>
      <c r="C54">
        <v>-6.184464404083316E-2</v>
      </c>
      <c r="D54" s="4">
        <v>0</v>
      </c>
      <c r="E54">
        <v>0</v>
      </c>
      <c r="F54" s="6">
        <v>9.8769682043038862E-3</v>
      </c>
      <c r="G54" s="33">
        <v>0</v>
      </c>
      <c r="H54" s="34">
        <v>-1.6389183147323065E-2</v>
      </c>
      <c r="I54" s="34">
        <v>0.37603408554531637</v>
      </c>
      <c r="J54" s="34">
        <v>4.2210760171584703</v>
      </c>
      <c r="K54" s="34" t="e">
        <v>#N/A</v>
      </c>
      <c r="L54" s="34" t="e">
        <v>#N/A</v>
      </c>
      <c r="M54" s="34" t="e">
        <v>#N/A</v>
      </c>
      <c r="N54" s="35" t="e">
        <v>#N/A</v>
      </c>
      <c r="O54" s="35" t="e">
        <v>#N/A</v>
      </c>
      <c r="P54" s="36" t="e">
        <v>#N/A</v>
      </c>
    </row>
    <row r="55" spans="1:16" ht="16.5" thickBot="1" x14ac:dyDescent="0.3">
      <c r="A55" s="47">
        <v>2.6362718084471486E-2</v>
      </c>
      <c r="B55" s="32">
        <v>-1.5867855528796587E-16</v>
      </c>
      <c r="C55">
        <v>-6.2072014055534142E-2</v>
      </c>
      <c r="D55" s="4">
        <v>0</v>
      </c>
      <c r="E55">
        <v>0</v>
      </c>
      <c r="F55" s="6">
        <v>9.9132805873831682E-3</v>
      </c>
      <c r="G55" s="33">
        <v>0</v>
      </c>
      <c r="H55" s="34">
        <v>-1.6449437497088316E-2</v>
      </c>
      <c r="I55" s="34">
        <v>0.37603408554531487</v>
      </c>
      <c r="J55" s="34">
        <v>4.2365946789756679</v>
      </c>
      <c r="K55" s="34" t="e">
        <v>#N/A</v>
      </c>
      <c r="L55" s="34" t="e">
        <v>#N/A</v>
      </c>
      <c r="M55" s="34" t="e">
        <v>#N/A</v>
      </c>
      <c r="N55" s="35" t="e">
        <v>#N/A</v>
      </c>
      <c r="O55" s="35" t="e">
        <v>#N/A</v>
      </c>
      <c r="P55" s="36" t="e">
        <v>#N/A</v>
      </c>
    </row>
    <row r="56" spans="1:16" ht="16.5" thickBot="1" x14ac:dyDescent="0.3">
      <c r="A56" s="47"/>
      <c r="B56" s="32">
        <v>-1.5867855528796587E-16</v>
      </c>
      <c r="C56">
        <v>-9.6996048327649381E-2</v>
      </c>
      <c r="D56" s="4">
        <v>0</v>
      </c>
      <c r="E56">
        <v>0</v>
      </c>
      <c r="F56" s="6">
        <v>1.5490862630606624E-2</v>
      </c>
      <c r="G56" s="33">
        <v>0</v>
      </c>
      <c r="H56" s="34">
        <v>-2.5704505624753075E-2</v>
      </c>
      <c r="I56" s="34">
        <v>0.37603408554531415</v>
      </c>
      <c r="J56" s="34">
        <v>6.6202611350573211</v>
      </c>
      <c r="K56" s="34" t="e">
        <v>#N/A</v>
      </c>
      <c r="L56" s="34" t="e">
        <v>#N/A</v>
      </c>
      <c r="M56" s="34" t="e">
        <v>#N/A</v>
      </c>
      <c r="N56" s="35" t="e">
        <v>#N/A</v>
      </c>
      <c r="O56" s="35" t="e">
        <v>#N/A</v>
      </c>
      <c r="P56" s="36" t="e">
        <v>#N/A</v>
      </c>
    </row>
    <row r="57" spans="1:16" ht="16.5" thickBot="1" x14ac:dyDescent="0.3">
      <c r="A57" s="47"/>
      <c r="B57" s="32">
        <v>-1.5867855528796587E-16</v>
      </c>
      <c r="C57">
        <v>-3.9789752600783559E-2</v>
      </c>
      <c r="D57" s="4">
        <v>0</v>
      </c>
      <c r="E57">
        <v>0</v>
      </c>
      <c r="F57" s="6">
        <v>6.3546670433672365E-3</v>
      </c>
      <c r="G57" s="33">
        <v>0</v>
      </c>
      <c r="H57" s="34">
        <v>-1.0544511216369007E-2</v>
      </c>
      <c r="I57" s="34">
        <v>0.37603408554531992</v>
      </c>
      <c r="J57" s="34">
        <v>2.7157658199300521</v>
      </c>
      <c r="K57" s="34" t="e">
        <v>#N/A</v>
      </c>
      <c r="L57" s="34" t="e">
        <v>#N/A</v>
      </c>
      <c r="M57" s="34" t="e">
        <v>#N/A</v>
      </c>
      <c r="N57" s="35" t="e">
        <v>#N/A</v>
      </c>
      <c r="O57" s="35" t="e">
        <v>#N/A</v>
      </c>
      <c r="P57" s="36" t="e">
        <v>#N/A</v>
      </c>
    </row>
    <row r="58" spans="1:16" ht="15.75" x14ac:dyDescent="0.25">
      <c r="A58" s="49"/>
      <c r="B58" s="32">
        <v>-1.5867855528796587E-16</v>
      </c>
      <c r="C58">
        <v>-7.3667884805275294E-2</v>
      </c>
      <c r="D58" s="4">
        <v>0</v>
      </c>
      <c r="E58">
        <v>0</v>
      </c>
      <c r="F58" s="6">
        <v>1.1765212124426017E-2</v>
      </c>
      <c r="G58" s="33">
        <v>0</v>
      </c>
      <c r="H58" s="34">
        <v>-1.9522409335113899E-2</v>
      </c>
      <c r="I58" s="34">
        <v>0.37603408554531409</v>
      </c>
      <c r="J58" s="34">
        <v>5.0280464316526645</v>
      </c>
      <c r="K58" s="34" t="e">
        <v>#N/A</v>
      </c>
      <c r="L58" s="34" t="e">
        <v>#N/A</v>
      </c>
      <c r="M58" s="34" t="e">
        <v>#N/A</v>
      </c>
      <c r="N58" s="35" t="e">
        <v>#N/A</v>
      </c>
      <c r="O58" s="35" t="e">
        <v>#N/A</v>
      </c>
      <c r="P58" s="36" t="e">
        <v>#N/A</v>
      </c>
    </row>
    <row r="59" spans="1:16" x14ac:dyDescent="0.25">
      <c r="A59" s="37">
        <v>1.7542461261007261E-3</v>
      </c>
      <c r="B59">
        <v>-1.5867855528796587E-16</v>
      </c>
      <c r="C59">
        <v>-4.130438669005157E-3</v>
      </c>
      <c r="D59">
        <v>0</v>
      </c>
      <c r="E59">
        <v>0</v>
      </c>
      <c r="F59">
        <v>6.5965633784978255E-4</v>
      </c>
      <c r="G59">
        <v>0</v>
      </c>
      <c r="H59">
        <v>-1.0945897882509025E-3</v>
      </c>
      <c r="I59">
        <v>0.37603408554538664</v>
      </c>
      <c r="J59">
        <v>0.28191439819055419</v>
      </c>
      <c r="K59" t="e">
        <v>#N/A</v>
      </c>
      <c r="L59" t="e">
        <v>#N/A</v>
      </c>
      <c r="M59" t="e">
        <v>#N/A</v>
      </c>
      <c r="N59" t="e">
        <v>#N/A</v>
      </c>
      <c r="O59" t="e">
        <v>#N/A</v>
      </c>
      <c r="P59" t="e">
        <v>#N/A</v>
      </c>
    </row>
    <row r="60" spans="1:16" x14ac:dyDescent="0.25">
      <c r="A60" s="37">
        <v>7.6715311722821214E-3</v>
      </c>
      <c r="B60">
        <v>-1.5867855528796587E-16</v>
      </c>
      <c r="C60">
        <v>-1.8062909493154679E-2</v>
      </c>
      <c r="D60">
        <v>0</v>
      </c>
      <c r="E60">
        <v>0</v>
      </c>
      <c r="F60">
        <v>2.8847572091015346E-3</v>
      </c>
      <c r="G60">
        <v>0</v>
      </c>
      <c r="H60">
        <v>-4.7867739631805885E-3</v>
      </c>
      <c r="I60">
        <v>0.37603408554532114</v>
      </c>
      <c r="J60">
        <v>1.2328458712013661</v>
      </c>
      <c r="K60" t="e">
        <v>#N/A</v>
      </c>
      <c r="L60" t="e">
        <v>#N/A</v>
      </c>
      <c r="M60" t="e">
        <v>#N/A</v>
      </c>
      <c r="N60" t="e">
        <v>#N/A</v>
      </c>
      <c r="O60" t="e">
        <v>#N/A</v>
      </c>
      <c r="P60" t="e">
        <v>#N/A</v>
      </c>
    </row>
    <row r="61" spans="1:16" ht="35.1" customHeight="1" x14ac:dyDescent="0.25">
      <c r="A61" s="51">
        <v>7.0686195067000742E-3</v>
      </c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</row>
    <row r="62" spans="1:16" ht="39.950000000000003" customHeight="1" x14ac:dyDescent="0.3">
      <c r="A62" s="26">
        <v>1.84311697030798E-2</v>
      </c>
      <c r="B62" s="30">
        <v>-1.5867855528796587E-16</v>
      </c>
      <c r="C62" s="31">
        <v>-4.3396884236432037E-2</v>
      </c>
      <c r="D62" s="31">
        <v>0</v>
      </c>
      <c r="E62" s="31">
        <v>0</v>
      </c>
      <c r="F62" s="5">
        <v>6.9307480448281755E-3</v>
      </c>
      <c r="G62" s="5">
        <v>0</v>
      </c>
      <c r="H62" s="7">
        <v>-1.150042165825165E-2</v>
      </c>
      <c r="I62" s="7">
        <v>0.37603408554531625</v>
      </c>
      <c r="J62" s="7">
        <v>2.9619629979413951</v>
      </c>
      <c r="K62" s="7" t="e">
        <v>#N/A</v>
      </c>
      <c r="L62" s="7" t="e">
        <v>#N/A</v>
      </c>
      <c r="M62" s="7" t="e">
        <v>#N/A</v>
      </c>
      <c r="N62" s="7" t="e">
        <v>#N/A</v>
      </c>
      <c r="O62" s="7" t="e">
        <v>#N/A</v>
      </c>
      <c r="P62" s="7" t="e">
        <v>#N/A</v>
      </c>
    </row>
    <row r="63" spans="1:16" ht="16.5" thickBot="1" x14ac:dyDescent="0.3">
      <c r="A63" s="46">
        <v>1.5962505704459633E-4</v>
      </c>
      <c r="B63" s="32">
        <v>0</v>
      </c>
      <c r="C63">
        <v>-2.7358237291978796E-4</v>
      </c>
      <c r="D63" s="4">
        <v>0</v>
      </c>
      <c r="E63">
        <v>0</v>
      </c>
      <c r="F63" s="6">
        <v>7.7180627204909147E-5</v>
      </c>
      <c r="G63" s="33">
        <v>0</v>
      </c>
      <c r="H63" s="34">
        <v>-8.2444429839685803E-5</v>
      </c>
      <c r="I63" s="34">
        <v>0.48351197884519886</v>
      </c>
      <c r="J63" s="34">
        <v>3.9460329966177231E-2</v>
      </c>
      <c r="K63" s="34" t="e">
        <v>#N/A</v>
      </c>
      <c r="L63" s="34" t="e">
        <v>#N/A</v>
      </c>
      <c r="M63" s="34" t="e">
        <v>#N/A</v>
      </c>
      <c r="N63" s="35" t="e">
        <v>#N/A</v>
      </c>
      <c r="O63" s="35" t="e">
        <v>#N/A</v>
      </c>
      <c r="P63" s="36" t="e">
        <v>#N/A</v>
      </c>
    </row>
    <row r="64" spans="1:16" ht="16.5" thickBot="1" x14ac:dyDescent="0.3">
      <c r="A64" s="47"/>
      <c r="B64" s="32">
        <v>0</v>
      </c>
      <c r="C64">
        <v>-2.4962562769872818E-4</v>
      </c>
      <c r="D64" s="4">
        <v>0</v>
      </c>
      <c r="E64">
        <v>0</v>
      </c>
      <c r="F64" s="6">
        <v>7.0422163192003894E-5</v>
      </c>
      <c r="G64" s="33">
        <v>0</v>
      </c>
      <c r="H64" s="34">
        <v>-7.5225031237764788E-5</v>
      </c>
      <c r="I64" s="34">
        <v>0.48351197884533936</v>
      </c>
      <c r="J64" s="34">
        <v>3.6004913371713368E-2</v>
      </c>
      <c r="K64" s="34" t="e">
        <v>#N/A</v>
      </c>
      <c r="L64" s="34" t="e">
        <v>#N/A</v>
      </c>
      <c r="M64" s="34" t="e">
        <v>#N/A</v>
      </c>
      <c r="N64" s="35" t="e">
        <v>#N/A</v>
      </c>
      <c r="O64" s="35" t="e">
        <v>#N/A</v>
      </c>
      <c r="P64" s="36" t="e">
        <v>#N/A</v>
      </c>
    </row>
    <row r="65" spans="1:16" ht="16.5" thickBot="1" x14ac:dyDescent="0.3">
      <c r="A65" s="47"/>
      <c r="B65" s="32">
        <v>0</v>
      </c>
      <c r="C65">
        <v>-1.896423266295137E-4</v>
      </c>
      <c r="D65" s="4">
        <v>0</v>
      </c>
      <c r="E65">
        <v>0</v>
      </c>
      <c r="F65" s="6">
        <v>5.3500207479209485E-5</v>
      </c>
      <c r="G65" s="33">
        <v>0</v>
      </c>
      <c r="H65" s="34">
        <v>-5.7148979759146903E-5</v>
      </c>
      <c r="I65" s="34">
        <v>0.48351197884479424</v>
      </c>
      <c r="J65" s="34">
        <v>2.7353183264308141E-2</v>
      </c>
      <c r="K65" s="34" t="e">
        <v>#N/A</v>
      </c>
      <c r="L65" s="34" t="e">
        <v>#N/A</v>
      </c>
      <c r="M65" s="34" t="e">
        <v>#N/A</v>
      </c>
      <c r="N65" s="35" t="e">
        <v>#N/A</v>
      </c>
      <c r="O65" s="35" t="e">
        <v>#N/A</v>
      </c>
      <c r="P65" s="36" t="e">
        <v>#N/A</v>
      </c>
    </row>
    <row r="66" spans="1:16" ht="16.5" thickBot="1" x14ac:dyDescent="0.3">
      <c r="A66" s="47"/>
      <c r="B66" s="32">
        <v>0</v>
      </c>
      <c r="C66">
        <v>-1.6001642795690913E-4</v>
      </c>
      <c r="D66" s="4">
        <v>0</v>
      </c>
      <c r="E66">
        <v>0</v>
      </c>
      <c r="F66" s="6">
        <v>4.5142412287014576E-5</v>
      </c>
      <c r="G66" s="33">
        <v>0</v>
      </c>
      <c r="H66" s="34">
        <v>-4.8221173853793508E-5</v>
      </c>
      <c r="I66" s="34">
        <v>0.48351197884478514</v>
      </c>
      <c r="J66" s="34">
        <v>2.3080072666245045E-2</v>
      </c>
      <c r="K66" s="34" t="e">
        <v>#N/A</v>
      </c>
      <c r="L66" s="34" t="e">
        <v>#N/A</v>
      </c>
      <c r="M66" s="34" t="e">
        <v>#N/A</v>
      </c>
      <c r="N66" s="35" t="e">
        <v>#N/A</v>
      </c>
      <c r="O66" s="35" t="e">
        <v>#N/A</v>
      </c>
      <c r="P66" s="36" t="e">
        <v>#N/A</v>
      </c>
    </row>
    <row r="67" spans="1:16" ht="16.5" thickBot="1" x14ac:dyDescent="0.3">
      <c r="A67" s="47"/>
      <c r="B67" s="32">
        <v>0</v>
      </c>
      <c r="C67">
        <v>-3.3100541105730884E-4</v>
      </c>
      <c r="D67" s="4">
        <v>0</v>
      </c>
      <c r="E67">
        <v>0</v>
      </c>
      <c r="F67" s="6">
        <v>9.3380304297308316E-5</v>
      </c>
      <c r="G67" s="33">
        <v>0</v>
      </c>
      <c r="H67" s="34">
        <v>-9.9748942511238104E-5</v>
      </c>
      <c r="I67" s="34">
        <v>0.48351197884539021</v>
      </c>
      <c r="J67" s="34">
        <v>4.7742778898763008E-2</v>
      </c>
      <c r="K67" s="34" t="e">
        <v>#N/A</v>
      </c>
      <c r="L67" s="34" t="e">
        <v>#N/A</v>
      </c>
      <c r="M67" s="34" t="e">
        <v>#N/A</v>
      </c>
      <c r="N67" s="35" t="e">
        <v>#N/A</v>
      </c>
      <c r="O67" s="35" t="e">
        <v>#N/A</v>
      </c>
      <c r="P67" s="36" t="e">
        <v>#N/A</v>
      </c>
    </row>
    <row r="68" spans="1:16" ht="16.5" thickBot="1" x14ac:dyDescent="0.3">
      <c r="A68" s="47"/>
      <c r="B68" s="32">
        <v>0</v>
      </c>
      <c r="C68">
        <v>-1.2143575443116696E-3</v>
      </c>
      <c r="D68" s="4">
        <v>0</v>
      </c>
      <c r="E68">
        <v>0</v>
      </c>
      <c r="F68" s="6">
        <v>3.4258375611202405E-4</v>
      </c>
      <c r="G68" s="33">
        <v>0</v>
      </c>
      <c r="H68" s="34">
        <v>-3.6594834050824161E-4</v>
      </c>
      <c r="I68" s="34">
        <v>0.48351197884493735</v>
      </c>
      <c r="J68" s="34">
        <v>0.17515364343121553</v>
      </c>
      <c r="K68" s="34" t="e">
        <v>#N/A</v>
      </c>
      <c r="L68" s="34" t="e">
        <v>#N/A</v>
      </c>
      <c r="M68" s="34" t="e">
        <v>#N/A</v>
      </c>
      <c r="N68" s="35" t="e">
        <v>#N/A</v>
      </c>
      <c r="O68" s="35" t="e">
        <v>#N/A</v>
      </c>
      <c r="P68" s="36" t="e">
        <v>#N/A</v>
      </c>
    </row>
    <row r="69" spans="1:16" ht="16.5" thickBot="1" x14ac:dyDescent="0.3">
      <c r="A69" s="47"/>
      <c r="B69" s="32">
        <v>0</v>
      </c>
      <c r="C69">
        <v>-1.0537813403083585E-3</v>
      </c>
      <c r="D69" s="4">
        <v>0</v>
      </c>
      <c r="E69">
        <v>0</v>
      </c>
      <c r="F69" s="6">
        <v>2.9728342478261112E-4</v>
      </c>
      <c r="G69" s="33">
        <v>0</v>
      </c>
      <c r="H69" s="34">
        <v>-3.1755847736178168E-4</v>
      </c>
      <c r="I69" s="34">
        <v>0.48351197884490621</v>
      </c>
      <c r="J69" s="34">
        <v>0.1519928311059866</v>
      </c>
      <c r="K69" s="34" t="e">
        <v>#N/A</v>
      </c>
      <c r="L69" s="34" t="e">
        <v>#N/A</v>
      </c>
      <c r="M69" s="34" t="e">
        <v>#N/A</v>
      </c>
      <c r="N69" s="35" t="e">
        <v>#N/A</v>
      </c>
      <c r="O69" s="35" t="e">
        <v>#N/A</v>
      </c>
      <c r="P69" s="36" t="e">
        <v>#N/A</v>
      </c>
    </row>
    <row r="70" spans="1:16" ht="16.5" thickBot="1" x14ac:dyDescent="0.3">
      <c r="A70" s="47"/>
      <c r="B70" s="32">
        <v>0</v>
      </c>
      <c r="C70">
        <v>-8.0056501826398173E-4</v>
      </c>
      <c r="D70" s="4">
        <v>0</v>
      </c>
      <c r="E70">
        <v>0</v>
      </c>
      <c r="F70" s="6">
        <v>2.2584828681925808E-4</v>
      </c>
      <c r="G70" s="33">
        <v>0</v>
      </c>
      <c r="H70" s="34">
        <v>-2.412513853724051E-4</v>
      </c>
      <c r="I70" s="34">
        <v>0.48351197884505437</v>
      </c>
      <c r="J70" s="34">
        <v>0.11547001161999627</v>
      </c>
      <c r="K70" s="34" t="e">
        <v>#N/A</v>
      </c>
      <c r="L70" s="34" t="e">
        <v>#N/A</v>
      </c>
      <c r="M70" s="34" t="e">
        <v>#N/A</v>
      </c>
      <c r="N70" s="35" t="e">
        <v>#N/A</v>
      </c>
      <c r="O70" s="35" t="e">
        <v>#N/A</v>
      </c>
      <c r="P70" s="36" t="e">
        <v>#N/A</v>
      </c>
    </row>
    <row r="71" spans="1:16" ht="16.5" thickBot="1" x14ac:dyDescent="0.3">
      <c r="A71" s="47"/>
      <c r="B71" s="32">
        <v>0</v>
      </c>
      <c r="C71">
        <v>-6.7550085919549317E-4</v>
      </c>
      <c r="D71" s="4">
        <v>0</v>
      </c>
      <c r="E71">
        <v>0</v>
      </c>
      <c r="F71" s="6">
        <v>1.9056629794421051E-4</v>
      </c>
      <c r="G71" s="33">
        <v>0</v>
      </c>
      <c r="H71" s="34">
        <v>-2.0356312652104931E-4</v>
      </c>
      <c r="I71" s="34">
        <v>0.48351197884499836</v>
      </c>
      <c r="J71" s="34">
        <v>9.7431301994408942E-2</v>
      </c>
      <c r="K71" s="34" t="e">
        <v>#N/A</v>
      </c>
      <c r="L71" s="34" t="e">
        <v>#N/A</v>
      </c>
      <c r="M71" s="34" t="e">
        <v>#N/A</v>
      </c>
      <c r="N71" s="35" t="e">
        <v>#N/A</v>
      </c>
      <c r="O71" s="35" t="e">
        <v>#N/A</v>
      </c>
      <c r="P71" s="36" t="e">
        <v>#N/A</v>
      </c>
    </row>
    <row r="72" spans="1:16" ht="16.5" thickBot="1" x14ac:dyDescent="0.3">
      <c r="A72" s="48">
        <v>8.1528486690808091E-4</v>
      </c>
      <c r="B72" s="32">
        <v>0</v>
      </c>
      <c r="C72">
        <v>-1.3973217778214476E-3</v>
      </c>
      <c r="D72" s="4">
        <v>0</v>
      </c>
      <c r="E72">
        <v>0</v>
      </c>
      <c r="F72" s="6">
        <v>3.9419999932099951E-4</v>
      </c>
      <c r="G72" s="33">
        <v>0</v>
      </c>
      <c r="H72" s="34">
        <v>-4.2108486758705852E-4</v>
      </c>
      <c r="I72" s="34">
        <v>0.48351197884489416</v>
      </c>
      <c r="J72" s="34">
        <v>0.20154360762831008</v>
      </c>
      <c r="K72" s="34" t="e">
        <v>#N/A</v>
      </c>
      <c r="L72" s="34" t="e">
        <v>#N/A</v>
      </c>
      <c r="M72" s="34" t="e">
        <v>#N/A</v>
      </c>
      <c r="N72" s="35" t="e">
        <v>#N/A</v>
      </c>
      <c r="O72" s="35" t="e">
        <v>#N/A</v>
      </c>
      <c r="P72" s="36" t="e">
        <v>#N/A</v>
      </c>
    </row>
    <row r="73" spans="1:16" ht="16.5" thickBot="1" x14ac:dyDescent="0.3">
      <c r="A73" s="48"/>
      <c r="B73" s="32">
        <v>0</v>
      </c>
      <c r="C73">
        <v>-4.8857465963764592E-2</v>
      </c>
      <c r="D73" s="4">
        <v>0</v>
      </c>
      <c r="E73">
        <v>0</v>
      </c>
      <c r="F73" s="6">
        <v>1.3783234009111007E-2</v>
      </c>
      <c r="G73" s="33">
        <v>0</v>
      </c>
      <c r="H73" s="34">
        <v>-1.4723265544507889E-2</v>
      </c>
      <c r="I73" s="34">
        <v>0.48351197884488228</v>
      </c>
      <c r="J73" s="34">
        <v>7.0469881069668574</v>
      </c>
      <c r="K73" s="34" t="e">
        <v>#N/A</v>
      </c>
      <c r="L73" s="34" t="e">
        <v>#N/A</v>
      </c>
      <c r="M73" s="34" t="e">
        <v>#N/A</v>
      </c>
      <c r="N73" s="35" t="e">
        <v>#N/A</v>
      </c>
      <c r="O73" s="35" t="e">
        <v>#N/A</v>
      </c>
      <c r="P73" s="36" t="e">
        <v>#N/A</v>
      </c>
    </row>
    <row r="74" spans="1:16" ht="16.5" thickBot="1" x14ac:dyDescent="0.3">
      <c r="A74" s="48"/>
      <c r="B74" s="32">
        <v>0</v>
      </c>
      <c r="C74">
        <v>-4.5017719318620725E-2</v>
      </c>
      <c r="D74" s="4">
        <v>0</v>
      </c>
      <c r="E74">
        <v>0</v>
      </c>
      <c r="F74" s="6">
        <v>1.2699998816664317E-2</v>
      </c>
      <c r="G74" s="33">
        <v>0</v>
      </c>
      <c r="H74" s="34">
        <v>-1.3566152534962635E-2</v>
      </c>
      <c r="I74" s="34">
        <v>0.48351197884488284</v>
      </c>
      <c r="J74" s="34">
        <v>6.4931597737053055</v>
      </c>
      <c r="K74" s="34" t="e">
        <v>#N/A</v>
      </c>
      <c r="L74" s="34" t="e">
        <v>#N/A</v>
      </c>
      <c r="M74" s="34" t="e">
        <v>#N/A</v>
      </c>
      <c r="N74" s="35" t="e">
        <v>#N/A</v>
      </c>
      <c r="O74" s="35" t="e">
        <v>#N/A</v>
      </c>
      <c r="P74" s="36" t="e">
        <v>#N/A</v>
      </c>
    </row>
    <row r="75" spans="1:16" ht="16.5" thickBot="1" x14ac:dyDescent="0.3">
      <c r="A75" s="47">
        <v>2.6362718084471486E-2</v>
      </c>
      <c r="B75" s="32">
        <v>0</v>
      </c>
      <c r="C75">
        <v>-4.5183225639532212E-2</v>
      </c>
      <c r="D75" s="4">
        <v>0</v>
      </c>
      <c r="E75">
        <v>0</v>
      </c>
      <c r="F75" s="6">
        <v>1.2746689988752589E-2</v>
      </c>
      <c r="G75" s="33">
        <v>0</v>
      </c>
      <c r="H75" s="34">
        <v>-1.3616028095718897E-2</v>
      </c>
      <c r="I75" s="34">
        <v>0.48351197884488289</v>
      </c>
      <c r="J75" s="34">
        <v>6.5170316846217524</v>
      </c>
      <c r="K75" s="34" t="e">
        <v>#N/A</v>
      </c>
      <c r="L75" s="34" t="e">
        <v>#N/A</v>
      </c>
      <c r="M75" s="34" t="e">
        <v>#N/A</v>
      </c>
      <c r="N75" s="35" t="e">
        <v>#N/A</v>
      </c>
      <c r="O75" s="35" t="e">
        <v>#N/A</v>
      </c>
      <c r="P75" s="36" t="e">
        <v>#N/A</v>
      </c>
    </row>
    <row r="76" spans="1:16" ht="16.5" thickBot="1" x14ac:dyDescent="0.3">
      <c r="A76" s="47"/>
      <c r="B76" s="32">
        <v>0</v>
      </c>
      <c r="C76">
        <v>-7.0604996541761444E-2</v>
      </c>
      <c r="D76" s="4">
        <v>0</v>
      </c>
      <c r="E76">
        <v>0</v>
      </c>
      <c r="F76" s="6">
        <v>1.9918454024392549E-2</v>
      </c>
      <c r="G76" s="33">
        <v>0</v>
      </c>
      <c r="H76" s="34">
        <v>-2.1276914230967149E-2</v>
      </c>
      <c r="I76" s="34">
        <v>0.48351197884488128</v>
      </c>
      <c r="J76" s="34">
        <v>10.183757202865209</v>
      </c>
      <c r="K76" s="34" t="e">
        <v>#N/A</v>
      </c>
      <c r="L76" s="34" t="e">
        <v>#N/A</v>
      </c>
      <c r="M76" s="34" t="e">
        <v>#N/A</v>
      </c>
      <c r="N76" s="35" t="e">
        <v>#N/A</v>
      </c>
      <c r="O76" s="35" t="e">
        <v>#N/A</v>
      </c>
      <c r="P76" s="36" t="e">
        <v>#N/A</v>
      </c>
    </row>
    <row r="77" spans="1:16" ht="16.5" thickBot="1" x14ac:dyDescent="0.3">
      <c r="A77" s="47"/>
      <c r="B77" s="32">
        <v>0</v>
      </c>
      <c r="C77">
        <v>-2.8963606179974996E-2</v>
      </c>
      <c r="D77" s="4">
        <v>0</v>
      </c>
      <c r="E77">
        <v>0</v>
      </c>
      <c r="F77" s="6">
        <v>8.1709551212175019E-3</v>
      </c>
      <c r="G77" s="33">
        <v>0</v>
      </c>
      <c r="H77" s="34">
        <v>-8.7282231385187436E-3</v>
      </c>
      <c r="I77" s="34">
        <v>0.48351197884488473</v>
      </c>
      <c r="J77" s="34">
        <v>4.1775844133326983</v>
      </c>
      <c r="K77" s="34" t="e">
        <v>#N/A</v>
      </c>
      <c r="L77" s="34" t="e">
        <v>#N/A</v>
      </c>
      <c r="M77" s="34" t="e">
        <v>#N/A</v>
      </c>
      <c r="N77" s="35" t="e">
        <v>#N/A</v>
      </c>
      <c r="O77" s="35" t="e">
        <v>#N/A</v>
      </c>
      <c r="P77" s="36" t="e">
        <v>#N/A</v>
      </c>
    </row>
    <row r="78" spans="1:16" ht="15.75" x14ac:dyDescent="0.25">
      <c r="A78" s="49"/>
      <c r="B78" s="32">
        <v>0</v>
      </c>
      <c r="C78">
        <v>-5.3624048006012129E-2</v>
      </c>
      <c r="D78" s="4">
        <v>0</v>
      </c>
      <c r="E78">
        <v>0</v>
      </c>
      <c r="F78" s="6">
        <v>1.5127939765251657E-2</v>
      </c>
      <c r="G78" s="33">
        <v>0</v>
      </c>
      <c r="H78" s="34">
        <v>-1.6159681694288261E-2</v>
      </c>
      <c r="I78" s="34">
        <v>0.48351197884487984</v>
      </c>
      <c r="J78" s="34">
        <v>7.7344991413605335</v>
      </c>
      <c r="K78" s="34" t="e">
        <v>#N/A</v>
      </c>
      <c r="L78" s="34" t="e">
        <v>#N/A</v>
      </c>
      <c r="M78" s="34" t="e">
        <v>#N/A</v>
      </c>
      <c r="N78" s="35" t="e">
        <v>#N/A</v>
      </c>
      <c r="O78" s="35" t="e">
        <v>#N/A</v>
      </c>
      <c r="P78" s="36" t="e">
        <v>#N/A</v>
      </c>
    </row>
    <row r="79" spans="1:16" x14ac:dyDescent="0.25">
      <c r="A79" s="37">
        <v>1.7542461261007261E-3</v>
      </c>
      <c r="B79">
        <v>0</v>
      </c>
      <c r="C79">
        <v>-3.0066132896048496E-3</v>
      </c>
      <c r="D79">
        <v>0</v>
      </c>
      <c r="E79">
        <v>0</v>
      </c>
      <c r="F79">
        <v>8.4819901581197608E-4</v>
      </c>
      <c r="G79">
        <v>0</v>
      </c>
      <c r="H79">
        <v>-9.0604711028870904E-4</v>
      </c>
      <c r="I79">
        <v>0.4835119788449313</v>
      </c>
      <c r="J79">
        <v>0.4336608065143493</v>
      </c>
      <c r="K79" t="e">
        <v>#N/A</v>
      </c>
      <c r="L79" t="e">
        <v>#N/A</v>
      </c>
      <c r="M79" t="e">
        <v>#N/A</v>
      </c>
      <c r="N79" t="e">
        <v>#N/A</v>
      </c>
      <c r="O79" t="e">
        <v>#N/A</v>
      </c>
      <c r="P79" t="e">
        <v>#N/A</v>
      </c>
    </row>
    <row r="80" spans="1:16" x14ac:dyDescent="0.25">
      <c r="A80" s="37">
        <v>7.6715311722821214E-3</v>
      </c>
      <c r="B80">
        <v>0</v>
      </c>
      <c r="C80">
        <v>-1.31482847423877E-2</v>
      </c>
      <c r="D80">
        <v>0</v>
      </c>
      <c r="E80">
        <v>0</v>
      </c>
      <c r="F80">
        <v>3.7092772178803548E-3</v>
      </c>
      <c r="G80">
        <v>0</v>
      </c>
      <c r="H80">
        <v>-3.9622539544017683E-3</v>
      </c>
      <c r="I80">
        <v>0.48351197884488561</v>
      </c>
      <c r="J80">
        <v>1.8964513279370405</v>
      </c>
      <c r="K80" t="e">
        <v>#N/A</v>
      </c>
      <c r="L80" t="e">
        <v>#N/A</v>
      </c>
      <c r="M80" t="e">
        <v>#N/A</v>
      </c>
      <c r="N80" t="e">
        <v>#N/A</v>
      </c>
      <c r="O80" t="e">
        <v>#N/A</v>
      </c>
      <c r="P80" t="e">
        <v>#N/A</v>
      </c>
    </row>
    <row r="81" spans="1:16" ht="35.1" customHeight="1" x14ac:dyDescent="0.25">
      <c r="A81" s="51">
        <v>7.0686195067000742E-3</v>
      </c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</row>
    <row r="82" spans="1:16" ht="39.950000000000003" customHeight="1" x14ac:dyDescent="0.3">
      <c r="A82" s="26">
        <v>1.84311697030798E-2</v>
      </c>
      <c r="B82" s="30">
        <v>0</v>
      </c>
      <c r="C82" s="31">
        <v>-3.1589295793641968E-2</v>
      </c>
      <c r="D82" s="31">
        <v>0</v>
      </c>
      <c r="E82" s="31">
        <v>0</v>
      </c>
      <c r="F82" s="5">
        <v>8.9116913355619769E-3</v>
      </c>
      <c r="G82" s="5">
        <v>0</v>
      </c>
      <c r="H82" s="7">
        <v>-9.5194783675178474E-3</v>
      </c>
      <c r="I82" s="7">
        <v>0.48351197884488212</v>
      </c>
      <c r="J82" s="7">
        <v>4.5563024478255283</v>
      </c>
      <c r="K82" s="7" t="e">
        <v>#N/A</v>
      </c>
      <c r="L82" s="7" t="e">
        <v>#N/A</v>
      </c>
      <c r="M82" s="7" t="e">
        <v>#N/A</v>
      </c>
      <c r="N82" s="7" t="e">
        <v>#N/A</v>
      </c>
      <c r="O82" s="7" t="e">
        <v>#N/A</v>
      </c>
      <c r="P82" s="7" t="e">
        <v>#N/A</v>
      </c>
    </row>
    <row r="83" spans="1:16" ht="16.5" thickBot="1" x14ac:dyDescent="0.3">
      <c r="A83" s="46">
        <v>1.5962505704459633E-4</v>
      </c>
      <c r="B83" s="32">
        <v>1.5867855528796587E-16</v>
      </c>
      <c r="C83">
        <v>-2.1276887010728522E-4</v>
      </c>
      <c r="D83" s="4">
        <v>0</v>
      </c>
      <c r="E83">
        <v>0</v>
      </c>
      <c r="F83" s="6">
        <v>1.0602954766652958E-4</v>
      </c>
      <c r="G83" s="33">
        <v>0</v>
      </c>
      <c r="H83" s="34">
        <v>-5.359550937806536E-5</v>
      </c>
      <c r="I83" s="34">
        <v>0.6642412515279994</v>
      </c>
      <c r="J83" s="34">
        <v>4.7671775265852923E-2</v>
      </c>
      <c r="K83" s="34" t="e">
        <v>#N/A</v>
      </c>
      <c r="L83" s="34" t="e">
        <v>#N/A</v>
      </c>
      <c r="M83" s="34" t="e">
        <v>#N/A</v>
      </c>
      <c r="N83" s="35" t="e">
        <v>#N/A</v>
      </c>
      <c r="O83" s="35" t="e">
        <v>#N/A</v>
      </c>
      <c r="P83" s="36" t="e">
        <v>#N/A</v>
      </c>
    </row>
    <row r="84" spans="1:16" ht="16.5" thickBot="1" x14ac:dyDescent="0.3">
      <c r="A84" s="47"/>
      <c r="B84" s="32">
        <v>1.5867855528796587E-16</v>
      </c>
      <c r="C84">
        <v>-1.9413737145582176E-4</v>
      </c>
      <c r="D84" s="4">
        <v>0</v>
      </c>
      <c r="E84">
        <v>0</v>
      </c>
      <c r="F84" s="6">
        <v>9.6744874709627708E-5</v>
      </c>
      <c r="G84" s="33">
        <v>0</v>
      </c>
      <c r="H84" s="34">
        <v>-4.8902319720140981E-5</v>
      </c>
      <c r="I84" s="34">
        <v>0.66424125152841018</v>
      </c>
      <c r="J84" s="34">
        <v>4.3497308314331809E-2</v>
      </c>
      <c r="K84" s="34" t="e">
        <v>#N/A</v>
      </c>
      <c r="L84" s="34" t="e">
        <v>#N/A</v>
      </c>
      <c r="M84" s="34" t="e">
        <v>#N/A</v>
      </c>
      <c r="N84" s="35" t="e">
        <v>#N/A</v>
      </c>
      <c r="O84" s="35" t="e">
        <v>#N/A</v>
      </c>
      <c r="P84" s="36" t="e">
        <v>#N/A</v>
      </c>
    </row>
    <row r="85" spans="1:16" ht="16.5" thickBot="1" x14ac:dyDescent="0.3">
      <c r="A85" s="47"/>
      <c r="B85" s="32">
        <v>1.5867855528796587E-16</v>
      </c>
      <c r="C85">
        <v>-1.4748751219190135E-4</v>
      </c>
      <c r="D85" s="4">
        <v>0</v>
      </c>
      <c r="E85">
        <v>0</v>
      </c>
      <c r="F85" s="6">
        <v>7.3497754611829245E-5</v>
      </c>
      <c r="G85" s="33">
        <v>0</v>
      </c>
      <c r="H85" s="34">
        <v>-3.7151432626527156E-5</v>
      </c>
      <c r="I85" s="34">
        <v>0.66424125152847013</v>
      </c>
      <c r="J85" s="34">
        <v>3.3045207845482039E-2</v>
      </c>
      <c r="K85" s="34" t="e">
        <v>#N/A</v>
      </c>
      <c r="L85" s="34" t="e">
        <v>#N/A</v>
      </c>
      <c r="M85" s="34" t="e">
        <v>#N/A</v>
      </c>
      <c r="N85" s="35" t="e">
        <v>#N/A</v>
      </c>
      <c r="O85" s="35" t="e">
        <v>#N/A</v>
      </c>
      <c r="P85" s="36" t="e">
        <v>#N/A</v>
      </c>
    </row>
    <row r="86" spans="1:16" ht="16.5" thickBot="1" x14ac:dyDescent="0.3">
      <c r="A86" s="47"/>
      <c r="B86" s="32">
        <v>1.5867855528796587E-16</v>
      </c>
      <c r="C86">
        <v>-1.2444703294149266E-4</v>
      </c>
      <c r="D86" s="4">
        <v>0</v>
      </c>
      <c r="E86">
        <v>0</v>
      </c>
      <c r="F86" s="6">
        <v>6.2015945305342232E-5</v>
      </c>
      <c r="G86" s="33">
        <v>0</v>
      </c>
      <c r="H86" s="34">
        <v>-3.1347640835465846E-5</v>
      </c>
      <c r="I86" s="34">
        <v>0.66424125152813018</v>
      </c>
      <c r="J86" s="34">
        <v>2.7882889935454354E-2</v>
      </c>
      <c r="K86" s="34" t="e">
        <v>#N/A</v>
      </c>
      <c r="L86" s="34" t="e">
        <v>#N/A</v>
      </c>
      <c r="M86" s="34" t="e">
        <v>#N/A</v>
      </c>
      <c r="N86" s="35" t="e">
        <v>#N/A</v>
      </c>
      <c r="O86" s="35" t="e">
        <v>#N/A</v>
      </c>
      <c r="P86" s="36" t="e">
        <v>#N/A</v>
      </c>
    </row>
    <row r="87" spans="1:16" ht="16.5" thickBot="1" x14ac:dyDescent="0.3">
      <c r="A87" s="47"/>
      <c r="B87" s="32">
        <v>1.5867855528796587E-16</v>
      </c>
      <c r="C87">
        <v>-2.5742757677871839E-4</v>
      </c>
      <c r="D87" s="4">
        <v>0</v>
      </c>
      <c r="E87">
        <v>0</v>
      </c>
      <c r="F87" s="6">
        <v>1.2828441260684907E-4</v>
      </c>
      <c r="G87" s="33">
        <v>0</v>
      </c>
      <c r="H87" s="34">
        <v>-6.4844834201697348E-5</v>
      </c>
      <c r="I87" s="34">
        <v>0.6642412515284547</v>
      </c>
      <c r="J87" s="34">
        <v>5.7677749481107571E-2</v>
      </c>
      <c r="K87" s="34" t="e">
        <v>#N/A</v>
      </c>
      <c r="L87" s="34" t="e">
        <v>#N/A</v>
      </c>
      <c r="M87" s="34" t="e">
        <v>#N/A</v>
      </c>
      <c r="N87" s="35" t="e">
        <v>#N/A</v>
      </c>
      <c r="O87" s="35" t="e">
        <v>#N/A</v>
      </c>
      <c r="P87" s="36" t="e">
        <v>#N/A</v>
      </c>
    </row>
    <row r="88" spans="1:16" ht="16.5" thickBot="1" x14ac:dyDescent="0.3">
      <c r="A88" s="47"/>
      <c r="B88" s="32">
        <v>1.5867855528796587E-16</v>
      </c>
      <c r="C88">
        <v>-9.4442298987346585E-4</v>
      </c>
      <c r="D88" s="4">
        <v>0</v>
      </c>
      <c r="E88">
        <v>0</v>
      </c>
      <c r="F88" s="6">
        <v>4.7063624660690804E-4</v>
      </c>
      <c r="G88" s="33">
        <v>0</v>
      </c>
      <c r="H88" s="34">
        <v>-2.3789585001335756E-4</v>
      </c>
      <c r="I88" s="34">
        <v>0.66424125152814173</v>
      </c>
      <c r="J88" s="34">
        <v>0.21160200976046545</v>
      </c>
      <c r="K88" s="34" t="e">
        <v>#N/A</v>
      </c>
      <c r="L88" s="34" t="e">
        <v>#N/A</v>
      </c>
      <c r="M88" s="34" t="e">
        <v>#N/A</v>
      </c>
      <c r="N88" s="35" t="e">
        <v>#N/A</v>
      </c>
      <c r="O88" s="35" t="e">
        <v>#N/A</v>
      </c>
      <c r="P88" s="36" t="e">
        <v>#N/A</v>
      </c>
    </row>
    <row r="89" spans="1:16" ht="16.5" thickBot="1" x14ac:dyDescent="0.3">
      <c r="A89" s="47"/>
      <c r="B89" s="32">
        <v>1.5867855528796587E-16</v>
      </c>
      <c r="C89">
        <v>-8.195406112051606E-4</v>
      </c>
      <c r="D89" s="4">
        <v>0</v>
      </c>
      <c r="E89">
        <v>0</v>
      </c>
      <c r="F89" s="6">
        <v>4.0840335457236051E-4</v>
      </c>
      <c r="G89" s="33">
        <v>0</v>
      </c>
      <c r="H89" s="34">
        <v>-2.0643854757203226E-4</v>
      </c>
      <c r="I89" s="34">
        <v>0.66424125152817359</v>
      </c>
      <c r="J89" s="34">
        <v>0.18362157875315843</v>
      </c>
      <c r="K89" s="34" t="e">
        <v>#N/A</v>
      </c>
      <c r="L89" s="34" t="e">
        <v>#N/A</v>
      </c>
      <c r="M89" s="34" t="e">
        <v>#N/A</v>
      </c>
      <c r="N89" s="35" t="e">
        <v>#N/A</v>
      </c>
      <c r="O89" s="35" t="e">
        <v>#N/A</v>
      </c>
      <c r="P89" s="36" t="e">
        <v>#N/A</v>
      </c>
    </row>
    <row r="90" spans="1:16" ht="16.5" thickBot="1" x14ac:dyDescent="0.3">
      <c r="A90" s="47"/>
      <c r="B90" s="32">
        <v>1.5867855528796587E-16</v>
      </c>
      <c r="C90">
        <v>-6.2261070611245107E-4</v>
      </c>
      <c r="D90" s="4">
        <v>0</v>
      </c>
      <c r="E90">
        <v>0</v>
      </c>
      <c r="F90" s="6">
        <v>3.1026687084492337E-4</v>
      </c>
      <c r="G90" s="33">
        <v>0</v>
      </c>
      <c r="H90" s="34">
        <v>-1.5683280134673981E-4</v>
      </c>
      <c r="I90" s="34">
        <v>0.66424125152804381</v>
      </c>
      <c r="J90" s="34">
        <v>0.13949859133500048</v>
      </c>
      <c r="K90" s="34" t="e">
        <v>#N/A</v>
      </c>
      <c r="L90" s="34" t="e">
        <v>#N/A</v>
      </c>
      <c r="M90" s="34" t="e">
        <v>#N/A</v>
      </c>
      <c r="N90" s="35" t="e">
        <v>#N/A</v>
      </c>
      <c r="O90" s="35" t="e">
        <v>#N/A</v>
      </c>
      <c r="P90" s="36" t="e">
        <v>#N/A</v>
      </c>
    </row>
    <row r="91" spans="1:16" ht="16.5" thickBot="1" x14ac:dyDescent="0.3">
      <c r="A91" s="47"/>
      <c r="B91" s="32">
        <v>1.5867855528796587E-16</v>
      </c>
      <c r="C91">
        <v>-5.2534654566271997E-4</v>
      </c>
      <c r="D91" s="4">
        <v>0</v>
      </c>
      <c r="E91">
        <v>0</v>
      </c>
      <c r="F91" s="6">
        <v>2.6179702217087557E-4</v>
      </c>
      <c r="G91" s="33">
        <v>0</v>
      </c>
      <c r="H91" s="34">
        <v>-1.3233240229438425E-4</v>
      </c>
      <c r="I91" s="34">
        <v>0.66424125152820035</v>
      </c>
      <c r="J91" s="34">
        <v>0.11770614023048709</v>
      </c>
      <c r="K91" s="34" t="e">
        <v>#N/A</v>
      </c>
      <c r="L91" s="34" t="e">
        <v>#N/A</v>
      </c>
      <c r="M91" s="34" t="e">
        <v>#N/A</v>
      </c>
      <c r="N91" s="35" t="e">
        <v>#N/A</v>
      </c>
      <c r="O91" s="35" t="e">
        <v>#N/A</v>
      </c>
      <c r="P91" s="36" t="e">
        <v>#N/A</v>
      </c>
    </row>
    <row r="92" spans="1:16" ht="16.5" thickBot="1" x14ac:dyDescent="0.3">
      <c r="A92" s="48">
        <v>8.1528486690808091E-4</v>
      </c>
      <c r="B92" s="32">
        <v>1.5867855528796587E-16</v>
      </c>
      <c r="C92">
        <v>-1.0867168548563183E-3</v>
      </c>
      <c r="D92" s="4">
        <v>0</v>
      </c>
      <c r="E92">
        <v>0</v>
      </c>
      <c r="F92" s="6">
        <v>5.4154584034694984E-4</v>
      </c>
      <c r="G92" s="33">
        <v>0</v>
      </c>
      <c r="H92" s="34">
        <v>-2.7373902656110819E-4</v>
      </c>
      <c r="I92" s="34">
        <v>0.66424125152813507</v>
      </c>
      <c r="J92" s="34">
        <v>0.24348355873778227</v>
      </c>
      <c r="K92" s="34" t="e">
        <v>#N/A</v>
      </c>
      <c r="L92" s="34" t="e">
        <v>#N/A</v>
      </c>
      <c r="M92" s="34" t="e">
        <v>#N/A</v>
      </c>
      <c r="N92" s="35" t="e">
        <v>#N/A</v>
      </c>
      <c r="O92" s="35" t="e">
        <v>#N/A</v>
      </c>
      <c r="P92" s="36" t="e">
        <v>#N/A</v>
      </c>
    </row>
    <row r="93" spans="1:16" ht="16.5" thickBot="1" x14ac:dyDescent="0.3">
      <c r="A93" s="48"/>
      <c r="B93" s="32">
        <v>1.5867855528796587E-16</v>
      </c>
      <c r="C93">
        <v>-3.7997140380341063E-2</v>
      </c>
      <c r="D93" s="4">
        <v>0</v>
      </c>
      <c r="E93">
        <v>0</v>
      </c>
      <c r="F93" s="6">
        <v>1.8935192940180569E-2</v>
      </c>
      <c r="G93" s="33">
        <v>0</v>
      </c>
      <c r="H93" s="34">
        <v>-9.5713066134383261E-3</v>
      </c>
      <c r="I93" s="34">
        <v>0.664241251528084</v>
      </c>
      <c r="J93" s="34">
        <v>8.5134217991752408</v>
      </c>
      <c r="K93" s="34" t="e">
        <v>#N/A</v>
      </c>
      <c r="L93" s="34" t="e">
        <v>#N/A</v>
      </c>
      <c r="M93" s="34" t="e">
        <v>#N/A</v>
      </c>
      <c r="N93" s="35" t="e">
        <v>#N/A</v>
      </c>
      <c r="O93" s="35" t="e">
        <v>#N/A</v>
      </c>
      <c r="P93" s="36" t="e">
        <v>#N/A</v>
      </c>
    </row>
    <row r="94" spans="1:16" ht="16.5" thickBot="1" x14ac:dyDescent="0.3">
      <c r="A94" s="48"/>
      <c r="B94" s="32">
        <v>1.5867855528796587E-16</v>
      </c>
      <c r="C94">
        <v>-3.5010915257476835E-2</v>
      </c>
      <c r="D94" s="4">
        <v>0</v>
      </c>
      <c r="E94">
        <v>0</v>
      </c>
      <c r="F94" s="6">
        <v>1.7447061246630671E-2</v>
      </c>
      <c r="G94" s="33">
        <v>0</v>
      </c>
      <c r="H94" s="34">
        <v>-8.8190901049962824E-3</v>
      </c>
      <c r="I94" s="34">
        <v>0.66424125152808111</v>
      </c>
      <c r="J94" s="34">
        <v>7.8443452896337451</v>
      </c>
      <c r="K94" s="34" t="e">
        <v>#N/A</v>
      </c>
      <c r="L94" s="34" t="e">
        <v>#N/A</v>
      </c>
      <c r="M94" s="34" t="e">
        <v>#N/A</v>
      </c>
      <c r="N94" s="35" t="e">
        <v>#N/A</v>
      </c>
      <c r="O94" s="35" t="e">
        <v>#N/A</v>
      </c>
      <c r="P94" s="36" t="e">
        <v>#N/A</v>
      </c>
    </row>
    <row r="95" spans="1:16" ht="16.5" thickBot="1" x14ac:dyDescent="0.3">
      <c r="A95" s="47">
        <v>2.6362718084471486E-2</v>
      </c>
      <c r="B95" s="32">
        <v>1.5867855528796587E-16</v>
      </c>
      <c r="C95">
        <v>-3.5139631857600412E-2</v>
      </c>
      <c r="D95" s="4">
        <v>0</v>
      </c>
      <c r="E95">
        <v>0</v>
      </c>
      <c r="F95" s="6">
        <v>1.7511204854111312E-2</v>
      </c>
      <c r="G95" s="33">
        <v>0</v>
      </c>
      <c r="H95" s="34">
        <v>-8.8515132303601703E-3</v>
      </c>
      <c r="I95" s="34">
        <v>0.66424125152808111</v>
      </c>
      <c r="J95" s="34">
        <v>7.8731847943553817</v>
      </c>
      <c r="K95" s="34" t="e">
        <v>#N/A</v>
      </c>
      <c r="L95" s="34" t="e">
        <v>#N/A</v>
      </c>
      <c r="M95" s="34" t="e">
        <v>#N/A</v>
      </c>
      <c r="N95" s="35" t="e">
        <v>#N/A</v>
      </c>
      <c r="O95" s="35" t="e">
        <v>#N/A</v>
      </c>
      <c r="P95" s="36" t="e">
        <v>#N/A</v>
      </c>
    </row>
    <row r="96" spans="1:16" ht="16.5" thickBot="1" x14ac:dyDescent="0.3">
      <c r="A96" s="47"/>
      <c r="B96" s="32">
        <v>1.5867855528796587E-16</v>
      </c>
      <c r="C96">
        <v>-5.491050164452875E-2</v>
      </c>
      <c r="D96" s="4">
        <v>0</v>
      </c>
      <c r="E96">
        <v>0</v>
      </c>
      <c r="F96" s="6">
        <v>2.7363662967100359E-2</v>
      </c>
      <c r="G96" s="33">
        <v>0</v>
      </c>
      <c r="H96" s="34">
        <v>-1.383170528825934E-2</v>
      </c>
      <c r="I96" s="34">
        <v>0.66424125152808267</v>
      </c>
      <c r="J96" s="34">
        <v>12.302932721380323</v>
      </c>
      <c r="K96" s="34" t="e">
        <v>#N/A</v>
      </c>
      <c r="L96" s="34" t="e">
        <v>#N/A</v>
      </c>
      <c r="M96" s="34" t="e">
        <v>#N/A</v>
      </c>
      <c r="N96" s="35" t="e">
        <v>#N/A</v>
      </c>
      <c r="O96" s="35" t="e">
        <v>#N/A</v>
      </c>
      <c r="P96" s="36" t="e">
        <v>#N/A</v>
      </c>
    </row>
    <row r="97" spans="1:16" ht="16.5" thickBot="1" x14ac:dyDescent="0.3">
      <c r="A97" s="47"/>
      <c r="B97" s="32">
        <v>1.5867855528796587E-16</v>
      </c>
      <c r="C97">
        <v>-2.2525405037535959E-2</v>
      </c>
      <c r="D97" s="4">
        <v>0</v>
      </c>
      <c r="E97">
        <v>0</v>
      </c>
      <c r="F97" s="6">
        <v>1.122513131704337E-2</v>
      </c>
      <c r="G97" s="33">
        <v>0</v>
      </c>
      <c r="H97" s="34">
        <v>-5.6740469426928754E-3</v>
      </c>
      <c r="I97" s="34">
        <v>0.66424125152808378</v>
      </c>
      <c r="J97" s="34">
        <v>5.0469133298522371</v>
      </c>
      <c r="K97" s="34" t="e">
        <v>#N/A</v>
      </c>
      <c r="L97" s="34" t="e">
        <v>#N/A</v>
      </c>
      <c r="M97" s="34" t="e">
        <v>#N/A</v>
      </c>
      <c r="N97" s="35" t="e">
        <v>#N/A</v>
      </c>
      <c r="O97" s="35" t="e">
        <v>#N/A</v>
      </c>
      <c r="P97" s="36" t="e">
        <v>#N/A</v>
      </c>
    </row>
    <row r="98" spans="1:16" ht="15.75" x14ac:dyDescent="0.25">
      <c r="A98" s="49"/>
      <c r="B98" s="32">
        <v>1.5867855528796587E-16</v>
      </c>
      <c r="C98">
        <v>-4.1704178463896513E-2</v>
      </c>
      <c r="D98" s="4">
        <v>0</v>
      </c>
      <c r="E98">
        <v>0</v>
      </c>
      <c r="F98" s="6">
        <v>2.0782528835621615E-2</v>
      </c>
      <c r="G98" s="33">
        <v>0</v>
      </c>
      <c r="H98" s="34">
        <v>-1.05050926239183E-2</v>
      </c>
      <c r="I98" s="34">
        <v>0.66424125152808067</v>
      </c>
      <c r="J98" s="34">
        <v>9.3439995351577885</v>
      </c>
      <c r="K98" s="34" t="e">
        <v>#N/A</v>
      </c>
      <c r="L98" s="34" t="e">
        <v>#N/A</v>
      </c>
      <c r="M98" s="34" t="e">
        <v>#N/A</v>
      </c>
      <c r="N98" s="35" t="e">
        <v>#N/A</v>
      </c>
      <c r="O98" s="35" t="e">
        <v>#N/A</v>
      </c>
      <c r="P98" s="36" t="e">
        <v>#N/A</v>
      </c>
    </row>
    <row r="99" spans="1:16" x14ac:dyDescent="0.25">
      <c r="A99" s="37">
        <v>1.7542461261007261E-3</v>
      </c>
      <c r="B99">
        <v>1.5867855528796587E-16</v>
      </c>
      <c r="C99">
        <v>-2.3382855614993512E-3</v>
      </c>
      <c r="D99">
        <v>0</v>
      </c>
      <c r="E99">
        <v>0</v>
      </c>
      <c r="F99">
        <v>1.165242642289472E-3</v>
      </c>
      <c r="G99">
        <v>0</v>
      </c>
      <c r="H99">
        <v>-5.8900348381121315E-4</v>
      </c>
      <c r="I99">
        <v>0.66424125152812596</v>
      </c>
      <c r="J99">
        <v>0.52390287986681139</v>
      </c>
      <c r="K99" t="e">
        <v>#N/A</v>
      </c>
      <c r="L99" t="e">
        <v>#N/A</v>
      </c>
      <c r="M99" t="e">
        <v>#N/A</v>
      </c>
      <c r="N99" t="e">
        <v>#N/A</v>
      </c>
      <c r="O99" t="e">
        <v>#N/A</v>
      </c>
      <c r="P99" t="e">
        <v>#N/A</v>
      </c>
    </row>
    <row r="100" spans="1:16" x14ac:dyDescent="0.25">
      <c r="A100" s="37">
        <v>7.6715311722821214E-3</v>
      </c>
      <c r="B100">
        <v>1.5867855528796587E-16</v>
      </c>
      <c r="C100">
        <v>-1.0225606491497672E-2</v>
      </c>
      <c r="D100">
        <v>0</v>
      </c>
      <c r="E100">
        <v>0</v>
      </c>
      <c r="F100">
        <v>5.0957474670133753E-3</v>
      </c>
      <c r="G100">
        <v>0</v>
      </c>
      <c r="H100">
        <v>-2.5757837052687469E-3</v>
      </c>
      <c r="I100">
        <v>0.66424125152808244</v>
      </c>
      <c r="J100">
        <v>2.2910908648153221</v>
      </c>
      <c r="K100" t="e">
        <v>#N/A</v>
      </c>
      <c r="L100" t="e">
        <v>#N/A</v>
      </c>
      <c r="M100" t="e">
        <v>#N/A</v>
      </c>
      <c r="N100" t="e">
        <v>#N/A</v>
      </c>
      <c r="O100" t="e">
        <v>#N/A</v>
      </c>
      <c r="P100" t="e">
        <v>#N/A</v>
      </c>
    </row>
    <row r="101" spans="1:16" ht="35.1" customHeight="1" x14ac:dyDescent="0.25">
      <c r="A101" s="51">
        <v>7.0686195067000742E-3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</row>
    <row r="102" spans="1:16" ht="39.950000000000003" customHeight="1" x14ac:dyDescent="0.3">
      <c r="A102" s="26">
        <v>1.84311697030798E-2</v>
      </c>
      <c r="B102" s="30">
        <v>1.5867855528796587E-16</v>
      </c>
      <c r="C102" s="31">
        <v>-2.4567440883596765E-2</v>
      </c>
      <c r="D102" s="31">
        <v>0</v>
      </c>
      <c r="E102" s="31">
        <v>0</v>
      </c>
      <c r="F102" s="5">
        <v>1.2242743230700234E-2</v>
      </c>
      <c r="G102" s="5">
        <v>0</v>
      </c>
      <c r="H102" s="7">
        <v>-6.1884264723795906E-3</v>
      </c>
      <c r="I102" s="7">
        <v>0.66424125152808289</v>
      </c>
      <c r="J102" s="7">
        <v>5.5044401940461114</v>
      </c>
      <c r="K102" s="7" t="e">
        <v>#N/A</v>
      </c>
      <c r="L102" s="7" t="e">
        <v>#N/A</v>
      </c>
      <c r="M102" s="7" t="e">
        <v>#N/A</v>
      </c>
      <c r="N102" s="7" t="e">
        <v>#N/A</v>
      </c>
      <c r="O102" s="7" t="e">
        <v>#N/A</v>
      </c>
      <c r="P102" s="7" t="e">
        <v>#N/A</v>
      </c>
    </row>
    <row r="103" spans="1:16" ht="16.5" thickBot="1" x14ac:dyDescent="0.3">
      <c r="A103" s="46">
        <v>1.6982649592630367E-2</v>
      </c>
      <c r="B103" s="32">
        <v>1.5867855528796587E-16</v>
      </c>
      <c r="C103">
        <v>-2.2636666399098292E-2</v>
      </c>
      <c r="D103" s="4">
        <v>0</v>
      </c>
      <c r="E103">
        <v>0</v>
      </c>
      <c r="F103" s="6">
        <v>1.1280576419671697E-2</v>
      </c>
      <c r="G103" s="33">
        <v>1.5962505704459633E-4</v>
      </c>
      <c r="H103" s="34">
        <v>1.5867855528796587E-16</v>
      </c>
      <c r="I103" s="34">
        <v>-1.7737423073124168E-4</v>
      </c>
      <c r="J103" s="34">
        <v>0</v>
      </c>
      <c r="K103" s="34">
        <v>0</v>
      </c>
      <c r="L103" s="34">
        <v>1.4613465677956286E-4</v>
      </c>
      <c r="M103" s="34">
        <v>0</v>
      </c>
      <c r="N103" s="35">
        <v>-1.3490400265032085E-5</v>
      </c>
      <c r="O103" s="35">
        <v>0.91548695101632371</v>
      </c>
      <c r="P103" s="36">
        <v>5.2450995861617847E-2</v>
      </c>
    </row>
    <row r="104" spans="1:16" ht="16.5" thickBot="1" x14ac:dyDescent="0.3">
      <c r="A104" s="47"/>
      <c r="B104" s="32">
        <v>1.5867855528796587E-16</v>
      </c>
      <c r="C104">
        <v>-9.1330150748720439E-3</v>
      </c>
      <c r="D104" s="4">
        <v>0</v>
      </c>
      <c r="E104">
        <v>0</v>
      </c>
      <c r="F104" s="6">
        <v>4.5512741442446606E-3</v>
      </c>
      <c r="G104" s="33">
        <v>1.4564719442977924E-4</v>
      </c>
      <c r="H104" s="34">
        <v>1.5867855528796587E-16</v>
      </c>
      <c r="I104" s="34">
        <v>-1.6184212897688317E-4</v>
      </c>
      <c r="J104" s="34">
        <v>0</v>
      </c>
      <c r="K104" s="34">
        <v>0</v>
      </c>
      <c r="L104" s="34">
        <v>1.3333810595263495E-4</v>
      </c>
      <c r="M104" s="34">
        <v>0</v>
      </c>
      <c r="N104" s="35">
        <v>-1.230908847713373E-5</v>
      </c>
      <c r="O104" s="35">
        <v>0.91548695101663424</v>
      </c>
      <c r="P104" s="36">
        <v>4.7858027641380203E-2</v>
      </c>
    </row>
    <row r="105" spans="1:16" ht="16.5" thickBot="1" x14ac:dyDescent="0.3">
      <c r="A105" s="47"/>
      <c r="B105" s="32">
        <v>1.5867855528796587E-16</v>
      </c>
      <c r="C105">
        <v>-1.0350750422967833E-2</v>
      </c>
      <c r="D105" s="4">
        <v>0</v>
      </c>
      <c r="E105">
        <v>0</v>
      </c>
      <c r="F105" s="6">
        <v>5.1581106991924735E-3</v>
      </c>
      <c r="G105" s="33">
        <v>1.1064918723831063E-4</v>
      </c>
      <c r="H105" s="34">
        <v>1.5867855528796587E-16</v>
      </c>
      <c r="I105" s="34">
        <v>-1.2295259172201059E-4</v>
      </c>
      <c r="J105" s="34">
        <v>0</v>
      </c>
      <c r="K105" s="34">
        <v>0</v>
      </c>
      <c r="L105" s="34">
        <v>1.0129788705726844E-4</v>
      </c>
      <c r="M105" s="34">
        <v>0</v>
      </c>
      <c r="N105" s="35">
        <v>-9.3513001810879579E-6</v>
      </c>
      <c r="O105" s="35">
        <v>0.91548695101620947</v>
      </c>
      <c r="P105" s="36">
        <v>3.6358076666521841E-2</v>
      </c>
    </row>
    <row r="106" spans="1:16" ht="16.5" thickBot="1" x14ac:dyDescent="0.3">
      <c r="A106" s="47"/>
      <c r="B106" s="32">
        <v>1.5867855528796587E-16</v>
      </c>
      <c r="C106">
        <v>-1.0388804649359727E-2</v>
      </c>
      <c r="D106" s="4">
        <v>0</v>
      </c>
      <c r="E106">
        <v>0</v>
      </c>
      <c r="F106" s="6">
        <v>5.1770743399218947E-3</v>
      </c>
      <c r="G106" s="33">
        <v>9.3363586140756002E-5</v>
      </c>
      <c r="H106" s="34">
        <v>1.5867855528796587E-16</v>
      </c>
      <c r="I106" s="34">
        <v>-1.0374495443650685E-4</v>
      </c>
      <c r="J106" s="34">
        <v>0</v>
      </c>
      <c r="K106" s="34">
        <v>0</v>
      </c>
      <c r="L106" s="34">
        <v>8.5473144812039028E-5</v>
      </c>
      <c r="M106" s="34">
        <v>0</v>
      </c>
      <c r="N106" s="35">
        <v>-7.8904413287690507E-6</v>
      </c>
      <c r="O106" s="35">
        <v>0.91548695101671296</v>
      </c>
      <c r="P106" s="36">
        <v>3.0678222836410626E-2</v>
      </c>
    </row>
    <row r="107" spans="1:16" ht="16.5" thickBot="1" x14ac:dyDescent="0.3">
      <c r="A107" s="47"/>
      <c r="B107" s="32">
        <v>1.5867855528796587E-16</v>
      </c>
      <c r="C107">
        <v>-1.6233934304287878E-2</v>
      </c>
      <c r="D107" s="4">
        <v>0</v>
      </c>
      <c r="E107">
        <v>0</v>
      </c>
      <c r="F107" s="6">
        <v>8.0898897957317438E-3</v>
      </c>
      <c r="G107" s="33">
        <v>1.9312924680856913E-4</v>
      </c>
      <c r="H107" s="34">
        <v>1.5867855528796587E-16</v>
      </c>
      <c r="I107" s="34">
        <v>-2.1460384866027951E-4</v>
      </c>
      <c r="J107" s="34">
        <v>0</v>
      </c>
      <c r="K107" s="34">
        <v>0</v>
      </c>
      <c r="L107" s="34">
        <v>1.7680730531288602E-4</v>
      </c>
      <c r="M107" s="34">
        <v>0</v>
      </c>
      <c r="N107" s="35">
        <v>-1.6321941495660397E-5</v>
      </c>
      <c r="O107" s="35">
        <v>0.91548695101659661</v>
      </c>
      <c r="P107" s="36">
        <v>6.3460095254878515E-2</v>
      </c>
    </row>
    <row r="108" spans="1:16" ht="16.5" thickBot="1" x14ac:dyDescent="0.3">
      <c r="A108" s="47"/>
      <c r="B108" s="32">
        <v>1.5867855528796587E-16</v>
      </c>
      <c r="C108">
        <v>-6.6594901610509925E-3</v>
      </c>
      <c r="D108" s="4">
        <v>0</v>
      </c>
      <c r="E108">
        <v>0</v>
      </c>
      <c r="F108" s="6">
        <v>3.3186373979863844E-3</v>
      </c>
      <c r="G108" s="33">
        <v>7.0853209662025205E-4</v>
      </c>
      <c r="H108" s="34">
        <v>1.5867855528796587E-16</v>
      </c>
      <c r="I108" s="34">
        <v>-7.8731583821079723E-4</v>
      </c>
      <c r="J108" s="34">
        <v>0</v>
      </c>
      <c r="K108" s="34">
        <v>0</v>
      </c>
      <c r="L108" s="34">
        <v>6.4865188883210783E-4</v>
      </c>
      <c r="M108" s="34">
        <v>0</v>
      </c>
      <c r="N108" s="35">
        <v>-5.9880207788157844E-5</v>
      </c>
      <c r="O108" s="35">
        <v>0.91548695101634681</v>
      </c>
      <c r="P108" s="36">
        <v>0.23281566663612052</v>
      </c>
    </row>
    <row r="109" spans="1:16" ht="16.5" thickBot="1" x14ac:dyDescent="0.3">
      <c r="A109" s="47"/>
      <c r="B109" s="32">
        <v>1.5867855528796587E-16</v>
      </c>
      <c r="C109">
        <v>-1.2329570354661916E-2</v>
      </c>
      <c r="D109" s="4">
        <v>0</v>
      </c>
      <c r="E109">
        <v>0</v>
      </c>
      <c r="F109" s="6">
        <v>6.1442200965166859E-3</v>
      </c>
      <c r="G109" s="33">
        <v>6.1484190214437426E-4</v>
      </c>
      <c r="H109" s="34">
        <v>1.5867855528796587E-16</v>
      </c>
      <c r="I109" s="34">
        <v>-6.8320795890967228E-4</v>
      </c>
      <c r="J109" s="34">
        <v>0</v>
      </c>
      <c r="K109" s="34">
        <v>0</v>
      </c>
      <c r="L109" s="34">
        <v>5.6287973835130541E-4</v>
      </c>
      <c r="M109" s="34">
        <v>0</v>
      </c>
      <c r="N109" s="35">
        <v>-5.1962163793087425E-5</v>
      </c>
      <c r="O109" s="35">
        <v>0.91548695101641608</v>
      </c>
      <c r="P109" s="36">
        <v>0.20203012397941575</v>
      </c>
    </row>
    <row r="110" spans="1:16" ht="16.5" thickBot="1" x14ac:dyDescent="0.3">
      <c r="A110" s="47"/>
      <c r="B110" s="32">
        <v>1.5867855528796587E-16</v>
      </c>
      <c r="C110">
        <v>-4.3670779661685089</v>
      </c>
      <c r="D110" s="4">
        <v>0</v>
      </c>
      <c r="E110">
        <v>0</v>
      </c>
      <c r="F110" s="6">
        <v>2.1762549246204426</v>
      </c>
      <c r="G110" s="33">
        <v>4.6709967219168101E-4</v>
      </c>
      <c r="H110" s="34">
        <v>1.5867855528796587E-16</v>
      </c>
      <c r="I110" s="34">
        <v>-5.1903784132544006E-4</v>
      </c>
      <c r="J110" s="34">
        <v>0</v>
      </c>
      <c r="K110" s="34">
        <v>0</v>
      </c>
      <c r="L110" s="34">
        <v>4.2762365471550888E-4</v>
      </c>
      <c r="M110" s="34">
        <v>0</v>
      </c>
      <c r="N110" s="35">
        <v>-3.9476017476154278E-5</v>
      </c>
      <c r="O110" s="35">
        <v>0.9154869510164102</v>
      </c>
      <c r="P110" s="36">
        <v>0.15348369126192851</v>
      </c>
    </row>
    <row r="111" spans="1:16" ht="16.5" thickBot="1" x14ac:dyDescent="0.3">
      <c r="A111" s="47"/>
      <c r="B111" s="32">
        <v>1.5867855528796587E-16</v>
      </c>
      <c r="C111">
        <v>-3.8211932203974448</v>
      </c>
      <c r="D111" s="4">
        <v>0</v>
      </c>
      <c r="E111">
        <v>0</v>
      </c>
      <c r="F111" s="6">
        <v>1.904223059042887</v>
      </c>
      <c r="G111" s="33">
        <v>3.9412942446531317E-4</v>
      </c>
      <c r="H111" s="34">
        <v>1.5867855528796587E-16</v>
      </c>
      <c r="I111" s="34">
        <v>-4.3795381982909517E-4</v>
      </c>
      <c r="J111" s="34">
        <v>0</v>
      </c>
      <c r="K111" s="34">
        <v>0</v>
      </c>
      <c r="L111" s="34">
        <v>3.6082034510959051E-4</v>
      </c>
      <c r="M111" s="34">
        <v>0</v>
      </c>
      <c r="N111" s="35">
        <v>-3.3309079355669296E-5</v>
      </c>
      <c r="O111" s="35">
        <v>0.91548695101651612</v>
      </c>
      <c r="P111" s="36">
        <v>0.12950648973479681</v>
      </c>
    </row>
    <row r="112" spans="1:16" ht="16.5" thickBot="1" x14ac:dyDescent="0.3">
      <c r="A112" s="48">
        <v>2.1779007363083083</v>
      </c>
      <c r="B112" s="32">
        <v>1.5867855528796587E-16</v>
      </c>
      <c r="C112">
        <v>-2.9029870839209888</v>
      </c>
      <c r="D112" s="4">
        <v>0</v>
      </c>
      <c r="E112">
        <v>0</v>
      </c>
      <c r="F112" s="6">
        <v>1.4466515107893578</v>
      </c>
      <c r="G112" s="33">
        <v>8.1528486690808091E-4</v>
      </c>
      <c r="H112" s="34">
        <v>1.5867855528796587E-16</v>
      </c>
      <c r="I112" s="34">
        <v>-9.0593875906564781E-4</v>
      </c>
      <c r="J112" s="34">
        <v>0</v>
      </c>
      <c r="K112" s="34">
        <v>0</v>
      </c>
      <c r="L112" s="34">
        <v>7.4638265701549135E-4</v>
      </c>
      <c r="M112" s="34">
        <v>0</v>
      </c>
      <c r="N112" s="35">
        <v>-6.8902209892566705E-5</v>
      </c>
      <c r="O112" s="35">
        <v>0.91548695101642918</v>
      </c>
      <c r="P112" s="36">
        <v>0.26789342457872439</v>
      </c>
    </row>
    <row r="113" spans="1:16" ht="16.5" thickBot="1" x14ac:dyDescent="0.3">
      <c r="A113" s="48"/>
      <c r="B113" s="32">
        <v>1.5867855528796587E-16</v>
      </c>
      <c r="C113">
        <v>-2.4494828335881058</v>
      </c>
      <c r="D113" s="4">
        <v>0</v>
      </c>
      <c r="E113">
        <v>0</v>
      </c>
      <c r="F113" s="6">
        <v>1.2206558070787741</v>
      </c>
      <c r="G113" s="33">
        <v>2.8506499553618933E-2</v>
      </c>
      <c r="H113" s="34">
        <v>1.5867855528796587E-16</v>
      </c>
      <c r="I113" s="34">
        <v>-3.1676220029516554E-2</v>
      </c>
      <c r="J113" s="34">
        <v>0</v>
      </c>
      <c r="K113" s="34">
        <v>0</v>
      </c>
      <c r="L113" s="34">
        <v>2.6097328360492215E-2</v>
      </c>
      <c r="M113" s="34">
        <v>0</v>
      </c>
      <c r="N113" s="35">
        <v>-2.4091711931266829E-3</v>
      </c>
      <c r="O113" s="35">
        <v>0.91548695101637489</v>
      </c>
      <c r="P113" s="36">
        <v>9.3669146799377341</v>
      </c>
    </row>
    <row r="114" spans="1:16" ht="16.5" thickBot="1" x14ac:dyDescent="0.3">
      <c r="A114" s="48"/>
      <c r="B114" s="32">
        <v>1.5867855528796587E-16</v>
      </c>
      <c r="C114">
        <v>-5.0669302043365398</v>
      </c>
      <c r="D114" s="4">
        <v>0</v>
      </c>
      <c r="E114">
        <v>0</v>
      </c>
      <c r="F114" s="6">
        <v>2.5250137266429498</v>
      </c>
      <c r="G114" s="33">
        <v>2.6266151351627E-2</v>
      </c>
      <c r="H114" s="34">
        <v>1.5867855528796587E-16</v>
      </c>
      <c r="I114" s="34">
        <v>-2.9186761004372098E-2</v>
      </c>
      <c r="J114" s="34">
        <v>0</v>
      </c>
      <c r="K114" s="34">
        <v>0</v>
      </c>
      <c r="L114" s="34">
        <v>2.4046318815835591E-2</v>
      </c>
      <c r="M114" s="34">
        <v>0</v>
      </c>
      <c r="N114" s="35">
        <v>-2.2198325357913606E-3</v>
      </c>
      <c r="O114" s="35">
        <v>0.91548695101637501</v>
      </c>
      <c r="P114" s="36">
        <v>8.6307614941724964</v>
      </c>
    </row>
    <row r="115" spans="1:16" ht="16.5" thickBot="1" x14ac:dyDescent="0.3">
      <c r="A115" s="47">
        <v>3.6487067594958393</v>
      </c>
      <c r="B115" s="32">
        <v>1.5867855528796587E-16</v>
      </c>
      <c r="C115">
        <v>-4.8634671081410481</v>
      </c>
      <c r="D115" s="4">
        <v>0</v>
      </c>
      <c r="E115">
        <v>0</v>
      </c>
      <c r="F115" s="6">
        <v>2.4236215443864824</v>
      </c>
      <c r="G115" s="33">
        <v>2.6362718084471486E-2</v>
      </c>
      <c r="H115" s="34">
        <v>1.5867855528796587E-16</v>
      </c>
      <c r="I115" s="34">
        <v>-2.9294065272697359E-2</v>
      </c>
      <c r="J115" s="34">
        <v>0</v>
      </c>
      <c r="K115" s="34">
        <v>0</v>
      </c>
      <c r="L115" s="34">
        <v>2.4134724399657081E-2</v>
      </c>
      <c r="M115" s="34">
        <v>0</v>
      </c>
      <c r="N115" s="35">
        <v>-2.2279936848144033E-3</v>
      </c>
      <c r="O115" s="35">
        <v>0.91548695101637623</v>
      </c>
      <c r="P115" s="36">
        <v>8.662492234938286</v>
      </c>
    </row>
    <row r="116" spans="1:16" ht="16.5" thickBot="1" x14ac:dyDescent="0.3">
      <c r="A116" s="47"/>
      <c r="B116" s="32">
        <v>1.5867855528796587E-16</v>
      </c>
      <c r="C116">
        <v>-4.3567093187871908</v>
      </c>
      <c r="D116" s="4">
        <v>0</v>
      </c>
      <c r="E116">
        <v>0</v>
      </c>
      <c r="F116" s="6">
        <v>2.1710878952932688</v>
      </c>
      <c r="G116" s="33">
        <v>4.1195368255359736E-2</v>
      </c>
      <c r="H116" s="34">
        <v>1.5867855528796587E-16</v>
      </c>
      <c r="I116" s="34">
        <v>-4.5776000894086559E-2</v>
      </c>
      <c r="J116" s="34">
        <v>0</v>
      </c>
      <c r="K116" s="34">
        <v>0</v>
      </c>
      <c r="L116" s="34">
        <v>3.7713822080095986E-2</v>
      </c>
      <c r="M116" s="34">
        <v>0</v>
      </c>
      <c r="N116" s="35">
        <v>-3.4815461752637144E-3</v>
      </c>
      <c r="O116" s="35">
        <v>0.91548695101637434</v>
      </c>
      <c r="P116" s="36">
        <v>13.536334018519833</v>
      </c>
    </row>
    <row r="117" spans="1:16" ht="16.5" thickBot="1" x14ac:dyDescent="0.3">
      <c r="A117" s="47"/>
      <c r="B117" s="32">
        <v>1.5867855528796587E-16</v>
      </c>
      <c r="C117">
        <v>-2.5136795059649821</v>
      </c>
      <c r="D117" s="4">
        <v>0</v>
      </c>
      <c r="E117">
        <v>0</v>
      </c>
      <c r="F117" s="6">
        <v>1.2526470665632012</v>
      </c>
      <c r="G117" s="33">
        <v>1.6899178259736296E-2</v>
      </c>
      <c r="H117" s="34">
        <v>1.5867855528796587E-16</v>
      </c>
      <c r="I117" s="34">
        <v>-1.8778246970188647E-2</v>
      </c>
      <c r="J117" s="34">
        <v>0</v>
      </c>
      <c r="K117" s="34">
        <v>0</v>
      </c>
      <c r="L117" s="34">
        <v>1.5470977179688138E-2</v>
      </c>
      <c r="M117" s="34">
        <v>0</v>
      </c>
      <c r="N117" s="35">
        <v>-1.4282010800481069E-3</v>
      </c>
      <c r="O117" s="35">
        <v>0.91548695101637478</v>
      </c>
      <c r="P117" s="36">
        <v>5.5528796379320235</v>
      </c>
    </row>
    <row r="118" spans="1:16" ht="15.75" x14ac:dyDescent="0.25">
      <c r="A118" s="49"/>
      <c r="B118" s="32" t="e">
        <v>#N/A</v>
      </c>
      <c r="C118" t="e">
        <v>#N/A</v>
      </c>
      <c r="D118" s="4" t="e">
        <v>#N/A</v>
      </c>
      <c r="E118" t="e">
        <v>#N/A</v>
      </c>
      <c r="F118" s="6" t="e">
        <v>#N/A</v>
      </c>
      <c r="G118" s="33">
        <v>3.1287621459539949E-2</v>
      </c>
      <c r="H118" s="34">
        <v>1.5867855528796587E-16</v>
      </c>
      <c r="I118" s="34">
        <v>-3.4766582957281821E-2</v>
      </c>
      <c r="J118" s="34">
        <v>0</v>
      </c>
      <c r="K118" s="34">
        <v>0</v>
      </c>
      <c r="L118" s="34">
        <v>2.8643409174548683E-2</v>
      </c>
      <c r="M118" s="34">
        <v>0</v>
      </c>
      <c r="N118" s="35">
        <v>-2.6442122849912328E-3</v>
      </c>
      <c r="O118" s="35">
        <v>0.91548695101637445</v>
      </c>
      <c r="P118" s="36">
        <v>10.28076001399111</v>
      </c>
    </row>
    <row r="119" spans="1:16" x14ac:dyDescent="0.25">
      <c r="G119">
        <v>1.7542461261007261E-3</v>
      </c>
      <c r="H119">
        <v>1.5867855528796587E-16</v>
      </c>
      <c r="I119">
        <v>-1.9493058476636694E-3</v>
      </c>
      <c r="J119">
        <v>0</v>
      </c>
      <c r="K119">
        <v>0</v>
      </c>
      <c r="L119">
        <v>1.6059894373162702E-3</v>
      </c>
      <c r="M119">
        <v>0</v>
      </c>
      <c r="N119">
        <v>-1.4825668878441488E-4</v>
      </c>
      <c r="O119">
        <v>0.91548695101641497</v>
      </c>
      <c r="P119">
        <v>0.57642551867475456</v>
      </c>
    </row>
    <row r="120" spans="1:16" x14ac:dyDescent="0.25">
      <c r="G120">
        <v>7.6715311722821214E-3</v>
      </c>
      <c r="H120">
        <v>1.5867855528796587E-16</v>
      </c>
      <c r="I120">
        <v>-8.5245510035149019E-3</v>
      </c>
      <c r="J120">
        <v>0</v>
      </c>
      <c r="K120">
        <v>0</v>
      </c>
      <c r="L120">
        <v>7.0231866825397078E-3</v>
      </c>
      <c r="M120">
        <v>0</v>
      </c>
      <c r="N120">
        <v>-6.4834448974241527E-4</v>
      </c>
      <c r="O120">
        <v>0.91548695101638411</v>
      </c>
      <c r="P120">
        <v>2.5207787374976451</v>
      </c>
    </row>
    <row r="121" spans="1:16" x14ac:dyDescent="0.25">
      <c r="G121">
        <v>7.0686195067000742E-3</v>
      </c>
      <c r="H121">
        <v>1.5867855528796587E-16</v>
      </c>
      <c r="I121">
        <v>-7.85459983881945E-3</v>
      </c>
      <c r="J121">
        <v>0</v>
      </c>
      <c r="K121">
        <v>0</v>
      </c>
      <c r="L121">
        <v>6.4712289200837452E-3</v>
      </c>
      <c r="M121">
        <v>0</v>
      </c>
      <c r="N121">
        <v>-5.9739058661628631E-4</v>
      </c>
      <c r="O121">
        <v>0.91548695101638411</v>
      </c>
      <c r="P121">
        <v>2.3226687548803659</v>
      </c>
    </row>
    <row r="122" spans="1:16" x14ac:dyDescent="0.25">
      <c r="G122">
        <v>1.84311697030798E-2</v>
      </c>
      <c r="H122">
        <v>1.5867855528796587E-16</v>
      </c>
      <c r="I122">
        <v>-2.0480584991432068E-2</v>
      </c>
      <c r="J122">
        <v>0</v>
      </c>
      <c r="K122">
        <v>0</v>
      </c>
      <c r="L122">
        <v>1.6873495355137932E-2</v>
      </c>
      <c r="M122">
        <v>0</v>
      </c>
      <c r="N122">
        <v>-1.5576743479418923E-3</v>
      </c>
      <c r="O122">
        <v>0.91548695101637478</v>
      </c>
      <c r="P122">
        <v>6.056274771143709</v>
      </c>
    </row>
    <row r="123" spans="1:16" x14ac:dyDescent="0.25">
      <c r="G123">
        <v>1.6982649592630367E-2</v>
      </c>
      <c r="H123">
        <v>1.5867855528796587E-16</v>
      </c>
      <c r="I123">
        <v>-1.887099972301028E-2</v>
      </c>
      <c r="J123">
        <v>0</v>
      </c>
      <c r="K123">
        <v>0</v>
      </c>
      <c r="L123">
        <v>1.5547394095736728E-2</v>
      </c>
      <c r="M123">
        <v>0</v>
      </c>
      <c r="N123">
        <v>-1.4352554968936936E-3</v>
      </c>
      <c r="O123">
        <v>0.915486951016376</v>
      </c>
      <c r="P123">
        <v>5.5803073777696666</v>
      </c>
    </row>
    <row r="124" spans="1:16" x14ac:dyDescent="0.25">
      <c r="G124">
        <v>6.8518390475968138E-3</v>
      </c>
      <c r="H124">
        <v>1.5867855528796587E-16</v>
      </c>
      <c r="I124">
        <v>-7.6137149308798243E-3</v>
      </c>
      <c r="J124">
        <v>0</v>
      </c>
      <c r="K124">
        <v>0</v>
      </c>
      <c r="L124">
        <v>6.2727692385393169E-3</v>
      </c>
      <c r="M124">
        <v>0</v>
      </c>
      <c r="N124">
        <v>-5.7906980905745567E-4</v>
      </c>
      <c r="O124">
        <v>0.91548695101637623</v>
      </c>
      <c r="P124">
        <v>2.2514371376528843</v>
      </c>
    </row>
    <row r="125" spans="1:16" x14ac:dyDescent="0.25">
      <c r="G125">
        <v>7.7654175908620938E-3</v>
      </c>
      <c r="H125">
        <v>1.5867855528796587E-16</v>
      </c>
      <c r="I125">
        <v>-8.6288769256481906E-3</v>
      </c>
      <c r="J125">
        <v>0</v>
      </c>
      <c r="K125">
        <v>0</v>
      </c>
      <c r="L125">
        <v>7.1091384736273241E-3</v>
      </c>
      <c r="M125">
        <v>0</v>
      </c>
      <c r="N125">
        <v>-6.562791172347864E-4</v>
      </c>
      <c r="O125">
        <v>0.91548695101638078</v>
      </c>
      <c r="P125">
        <v>2.5516287571849161</v>
      </c>
    </row>
    <row r="126" spans="1:16" x14ac:dyDescent="0.25">
      <c r="G126">
        <v>7.7939669179113132E-3</v>
      </c>
      <c r="H126">
        <v>1.5867855528796587E-16</v>
      </c>
      <c r="I126">
        <v>-8.6606007352868757E-3</v>
      </c>
      <c r="J126">
        <v>0</v>
      </c>
      <c r="K126">
        <v>0</v>
      </c>
      <c r="L126">
        <v>7.1352750100011032E-3</v>
      </c>
      <c r="M126">
        <v>0</v>
      </c>
      <c r="N126">
        <v>-6.586919079101868E-4</v>
      </c>
      <c r="O126">
        <v>0.91548695101637567</v>
      </c>
      <c r="P126">
        <v>2.5610097444974889</v>
      </c>
    </row>
    <row r="127" spans="1:16" x14ac:dyDescent="0.25">
      <c r="G127">
        <v>1.2179143913632307E-2</v>
      </c>
      <c r="H127">
        <v>1.5867855528796587E-16</v>
      </c>
      <c r="I127">
        <v>-1.3533378296893885E-2</v>
      </c>
      <c r="J127">
        <v>0</v>
      </c>
      <c r="K127">
        <v>0</v>
      </c>
      <c r="L127">
        <v>1.1149847327480951E-2</v>
      </c>
      <c r="M127">
        <v>0</v>
      </c>
      <c r="N127">
        <v>-1.029296586151379E-3</v>
      </c>
      <c r="O127">
        <v>0.91548695101637889</v>
      </c>
      <c r="P127">
        <v>4.0019295143234999</v>
      </c>
    </row>
    <row r="128" spans="1:16" x14ac:dyDescent="0.25">
      <c r="G128">
        <v>4.9961326405908273E-3</v>
      </c>
      <c r="H128">
        <v>1.5867855528796587E-16</v>
      </c>
      <c r="I128">
        <v>-5.5516671390089881E-3</v>
      </c>
      <c r="J128">
        <v>0</v>
      </c>
      <c r="K128">
        <v>0</v>
      </c>
      <c r="L128">
        <v>4.573894238007927E-3</v>
      </c>
      <c r="M128">
        <v>0</v>
      </c>
      <c r="N128">
        <v>-4.2223840258288404E-4</v>
      </c>
      <c r="O128">
        <v>0.91548695101638633</v>
      </c>
      <c r="P128">
        <v>1.6416729134364734</v>
      </c>
    </row>
    <row r="129" spans="7:16" x14ac:dyDescent="0.25">
      <c r="G129">
        <v>9.249982716944976E-3</v>
      </c>
      <c r="H129">
        <v>1.5867855528796587E-16</v>
      </c>
      <c r="I129">
        <v>-1.0278515159676134E-2</v>
      </c>
      <c r="J129">
        <v>0</v>
      </c>
      <c r="K129">
        <v>0</v>
      </c>
      <c r="L129">
        <v>8.468238474490181E-3</v>
      </c>
      <c r="M129">
        <v>0</v>
      </c>
      <c r="N129">
        <v>-7.8174424245484723E-4</v>
      </c>
      <c r="O129">
        <v>0.91548695101637589</v>
      </c>
      <c r="P129">
        <v>3.0394401367151715</v>
      </c>
    </row>
    <row r="130" spans="7:16" x14ac:dyDescent="0.25">
      <c r="G130">
        <v>3.2763019755457679</v>
      </c>
      <c r="H130">
        <v>1.5867855528796587E-16</v>
      </c>
      <c r="I130">
        <v>-3.6406035074675689</v>
      </c>
      <c r="J130">
        <v>0</v>
      </c>
      <c r="K130">
        <v>0</v>
      </c>
      <c r="L130">
        <v>2.9994117062013141</v>
      </c>
      <c r="M130">
        <v>0</v>
      </c>
      <c r="N130">
        <v>-0.27689026934445371</v>
      </c>
      <c r="O130">
        <v>0.9154869510163729</v>
      </c>
      <c r="P130">
        <v>1076.5559276376632</v>
      </c>
    </row>
    <row r="131" spans="7:16" x14ac:dyDescent="0.25">
      <c r="G131">
        <v>2.8667642286025465</v>
      </c>
      <c r="H131">
        <v>1.5867855528796587E-16</v>
      </c>
      <c r="I131">
        <v>-3.185528069034123</v>
      </c>
      <c r="J131">
        <v>0</v>
      </c>
      <c r="K131">
        <v>0</v>
      </c>
      <c r="L131">
        <v>2.6244852429261494</v>
      </c>
      <c r="M131">
        <v>0</v>
      </c>
      <c r="N131">
        <v>-0.24227898567639733</v>
      </c>
      <c r="O131">
        <v>0.91548695101637279</v>
      </c>
      <c r="P131">
        <v>941.98643668295529</v>
      </c>
    </row>
    <row r="132" spans="7:16" x14ac:dyDescent="0.25">
      <c r="G132">
        <v>2.1779007363083083</v>
      </c>
      <c r="H132">
        <v>1.5867855528796587E-16</v>
      </c>
      <c r="I132">
        <v>-2.4200678443870949</v>
      </c>
      <c r="J132">
        <v>0</v>
      </c>
      <c r="K132">
        <v>0</v>
      </c>
      <c r="L132">
        <v>1.9938397046992062</v>
      </c>
      <c r="M132">
        <v>0</v>
      </c>
      <c r="N132">
        <v>-0.18406103160910203</v>
      </c>
      <c r="O132">
        <v>0.91548695101637267</v>
      </c>
      <c r="P132">
        <v>715.63365189760054</v>
      </c>
    </row>
    <row r="133" spans="7:16" x14ac:dyDescent="0.25">
      <c r="G133">
        <v>1.8376693773093249</v>
      </c>
      <c r="H133">
        <v>1.5867855528796587E-16</v>
      </c>
      <c r="I133">
        <v>-2.0420051724577712</v>
      </c>
      <c r="J133">
        <v>0</v>
      </c>
      <c r="K133">
        <v>0</v>
      </c>
      <c r="L133">
        <v>1.6823623352090704</v>
      </c>
      <c r="M133">
        <v>0</v>
      </c>
      <c r="N133">
        <v>-0.15530704210025439</v>
      </c>
      <c r="O133">
        <v>0.9154869510163729</v>
      </c>
      <c r="P133">
        <v>603.83745941215068</v>
      </c>
    </row>
    <row r="134" spans="7:16" x14ac:dyDescent="0.25">
      <c r="G134">
        <v>3.8013503690627184</v>
      </c>
      <c r="H134">
        <v>1.5867855528796587E-16</v>
      </c>
      <c r="I134">
        <v>-4.2240335567412188</v>
      </c>
      <c r="J134">
        <v>0</v>
      </c>
      <c r="K134">
        <v>0</v>
      </c>
      <c r="L134">
        <v>3.4800866591181925</v>
      </c>
      <c r="M134">
        <v>0</v>
      </c>
      <c r="N134">
        <v>-0.32126370994452663</v>
      </c>
      <c r="O134">
        <v>0.91548695101637279</v>
      </c>
      <c r="P134">
        <v>1249.0809160411354</v>
      </c>
    </row>
    <row r="135" spans="7:16" x14ac:dyDescent="0.25">
      <c r="G135">
        <v>3.6487067594958393</v>
      </c>
      <c r="H135">
        <v>1.5867855528796587E-16</v>
      </c>
      <c r="I135">
        <v>-4.0544170609085608</v>
      </c>
      <c r="J135">
        <v>0</v>
      </c>
      <c r="K135">
        <v>0</v>
      </c>
      <c r="L135">
        <v>3.3403434264036767</v>
      </c>
      <c r="M135">
        <v>0</v>
      </c>
      <c r="N135">
        <v>-0.30836333309216346</v>
      </c>
      <c r="O135">
        <v>0.91548695101637279</v>
      </c>
      <c r="P135">
        <v>1198.9239451874769</v>
      </c>
    </row>
    <row r="136" spans="7:16" x14ac:dyDescent="0.25">
      <c r="G136">
        <v>3.2685231311646232</v>
      </c>
      <c r="H136">
        <v>1.5867855528796587E-16</v>
      </c>
      <c r="I136">
        <v>-3.6319597107878314</v>
      </c>
      <c r="J136">
        <v>0</v>
      </c>
      <c r="K136">
        <v>0</v>
      </c>
      <c r="L136">
        <v>2.9922902756763889</v>
      </c>
      <c r="M136">
        <v>0</v>
      </c>
      <c r="N136">
        <v>-0.27623285548823417</v>
      </c>
      <c r="O136">
        <v>0.91548695101637279</v>
      </c>
      <c r="P136">
        <v>1073.9998869884198</v>
      </c>
    </row>
    <row r="137" spans="7:16" x14ac:dyDescent="0.25">
      <c r="G137">
        <v>1.8858314861979735</v>
      </c>
      <c r="H137">
        <v>1.5867855528796587E-16</v>
      </c>
      <c r="I137">
        <v>-2.0955225661094476</v>
      </c>
      <c r="J137">
        <v>0</v>
      </c>
      <c r="K137">
        <v>0</v>
      </c>
      <c r="L137">
        <v>1.7264541174300574</v>
      </c>
      <c r="M137">
        <v>0</v>
      </c>
      <c r="N137">
        <v>-0.15937736876791603</v>
      </c>
      <c r="O137">
        <v>0.91548695101637267</v>
      </c>
      <c r="P137">
        <v>619.66298593522663</v>
      </c>
    </row>
  </sheetData>
  <mergeCells count="24">
    <mergeCell ref="A115:A118"/>
    <mergeCell ref="A61:P61"/>
    <mergeCell ref="A63:A71"/>
    <mergeCell ref="A72:A74"/>
    <mergeCell ref="A75:A78"/>
    <mergeCell ref="A81:P81"/>
    <mergeCell ref="A83:A91"/>
    <mergeCell ref="A92:A94"/>
    <mergeCell ref="A95:A98"/>
    <mergeCell ref="A101:P101"/>
    <mergeCell ref="A103:A111"/>
    <mergeCell ref="A112:A114"/>
    <mergeCell ref="A55:A58"/>
    <mergeCell ref="A1:P1"/>
    <mergeCell ref="A3:A11"/>
    <mergeCell ref="A12:A14"/>
    <mergeCell ref="A15:A18"/>
    <mergeCell ref="A21:P21"/>
    <mergeCell ref="A23:A31"/>
    <mergeCell ref="A32:A34"/>
    <mergeCell ref="A35:A38"/>
    <mergeCell ref="A41:P41"/>
    <mergeCell ref="A43:A51"/>
    <mergeCell ref="A52:A5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2"/>
  <sheetViews>
    <sheetView topLeftCell="A185" zoomScale="85" zoomScaleNormal="85" zoomScalePageLayoutView="150" workbookViewId="0">
      <selection activeCell="C209" sqref="C209"/>
    </sheetView>
  </sheetViews>
  <sheetFormatPr defaultColWidth="8.85546875" defaultRowHeight="15" x14ac:dyDescent="0.25"/>
  <cols>
    <col min="1" max="1" width="12.42578125" customWidth="1"/>
    <col min="2" max="2" width="29.28515625" style="27" customWidth="1"/>
    <col min="3" max="3" width="36.28515625" customWidth="1"/>
    <col min="4" max="4" width="24.42578125" customWidth="1"/>
    <col min="5" max="5" width="11.42578125" customWidth="1"/>
    <col min="6" max="6" width="15.28515625" customWidth="1"/>
    <col min="7" max="7" width="20" customWidth="1"/>
    <col min="8" max="10" width="18.85546875" customWidth="1"/>
    <col min="11" max="13" width="23.140625" customWidth="1"/>
    <col min="14" max="14" width="28.140625" customWidth="1"/>
    <col min="15" max="15" width="24.42578125" customWidth="1"/>
    <col min="16" max="16" width="18.42578125" customWidth="1"/>
  </cols>
  <sheetData>
    <row r="1" spans="1:16" ht="30.75" customHeight="1" x14ac:dyDescent="0.25">
      <c r="A1" s="51" t="s">
        <v>37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46.5" customHeight="1" x14ac:dyDescent="0.3">
      <c r="A2" s="26" t="s">
        <v>45</v>
      </c>
      <c r="B2" s="1" t="s">
        <v>0</v>
      </c>
      <c r="C2" s="1" t="s">
        <v>1</v>
      </c>
      <c r="D2" s="1" t="s">
        <v>2</v>
      </c>
      <c r="E2" s="1" t="s">
        <v>3</v>
      </c>
      <c r="F2" s="5" t="s">
        <v>30</v>
      </c>
      <c r="G2" s="5" t="s">
        <v>34</v>
      </c>
      <c r="H2" s="7" t="s">
        <v>32</v>
      </c>
      <c r="I2" s="7" t="s">
        <v>26</v>
      </c>
      <c r="J2" s="7" t="s">
        <v>27</v>
      </c>
      <c r="K2" s="7" t="s">
        <v>33</v>
      </c>
      <c r="L2" s="7" t="s">
        <v>28</v>
      </c>
      <c r="M2" s="7" t="s">
        <v>29</v>
      </c>
      <c r="N2" s="7" t="s">
        <v>36</v>
      </c>
      <c r="O2" s="7" t="s">
        <v>35</v>
      </c>
      <c r="P2" s="7" t="s">
        <v>31</v>
      </c>
    </row>
    <row r="3" spans="1:16" ht="15.75" x14ac:dyDescent="0.25">
      <c r="A3" s="50" t="s">
        <v>4</v>
      </c>
      <c r="B3" s="3" t="s">
        <v>5</v>
      </c>
      <c r="C3" t="s">
        <v>13</v>
      </c>
      <c r="D3" s="4">
        <v>78.279968349613</v>
      </c>
      <c r="E3" t="s">
        <v>14</v>
      </c>
      <c r="F3" t="str">
        <f>IF(Table368[[#This Row],[% Price Change
Fuel]]&lt;-1, "Market Collapse", "")</f>
        <v/>
      </c>
      <c r="G3" s="9">
        <v>1.5962505704459617E-4</v>
      </c>
      <c r="H3" s="8">
        <v>3.8717567490263655E-17</v>
      </c>
      <c r="I3" s="8">
        <v>-2.8678207935216711E-4</v>
      </c>
      <c r="J3" s="8">
        <v>0</v>
      </c>
      <c r="K3" s="8">
        <v>-1.1861842153849267E-18</v>
      </c>
      <c r="L3" s="8">
        <v>8.0904411052913709E-5</v>
      </c>
      <c r="M3" s="8">
        <v>0</v>
      </c>
      <c r="N3" s="8">
        <v>-7.8708082209568775E-5</v>
      </c>
      <c r="O3" s="8">
        <v>0.50691900340195961</v>
      </c>
      <c r="P3" s="20">
        <v>3.7678017447906345E-2</v>
      </c>
    </row>
    <row r="4" spans="1:16" ht="15.75" x14ac:dyDescent="0.25">
      <c r="A4" s="50"/>
      <c r="B4" s="3" t="s">
        <v>5</v>
      </c>
      <c r="C4" t="s">
        <v>15</v>
      </c>
      <c r="D4" s="4">
        <v>71.425238501169304</v>
      </c>
      <c r="E4" t="s">
        <v>14</v>
      </c>
      <c r="F4" t="str">
        <f>IF(Table368[[#This Row],[% Price Change
Fuel]]&lt;-1, "Market Collapse", "")</f>
        <v/>
      </c>
      <c r="G4" s="9">
        <v>1.4564719442977731E-4</v>
      </c>
      <c r="H4" s="8">
        <v>3.8717567490263655E-17</v>
      </c>
      <c r="I4" s="8">
        <v>-2.6166947748501888E-4</v>
      </c>
      <c r="J4" s="8">
        <v>0</v>
      </c>
      <c r="K4" s="8">
        <v>-1.1861842153849267E-18</v>
      </c>
      <c r="L4" s="8">
        <v>7.3819867037275464E-5</v>
      </c>
      <c r="M4" s="8">
        <v>0</v>
      </c>
      <c r="N4" s="8">
        <v>-7.1816867467233792E-5</v>
      </c>
      <c r="O4" s="8">
        <v>0.50691211218724275</v>
      </c>
      <c r="P4" s="20">
        <v>3.4378672337328407E-2</v>
      </c>
    </row>
    <row r="5" spans="1:16" ht="15.75" x14ac:dyDescent="0.25">
      <c r="A5" s="50"/>
      <c r="B5" s="3" t="s">
        <v>5</v>
      </c>
      <c r="C5" t="s">
        <v>16</v>
      </c>
      <c r="D5" s="4">
        <v>54.2622507724803</v>
      </c>
      <c r="E5" t="s">
        <v>14</v>
      </c>
      <c r="F5" t="str">
        <f>IF(Table368[[#This Row],[% Price Change
Fuel]]&lt;-1, "Market Collapse", "")</f>
        <v/>
      </c>
      <c r="G5" s="9">
        <v>1.1064918723831179E-4</v>
      </c>
      <c r="H5" s="8">
        <v>3.8717567490263655E-17</v>
      </c>
      <c r="I5" s="8">
        <v>-1.9879212313119173E-4</v>
      </c>
      <c r="J5" s="8">
        <v>0</v>
      </c>
      <c r="K5" s="8">
        <v>-1.1861842153849267E-18</v>
      </c>
      <c r="L5" s="8">
        <v>5.6081466736790432E-5</v>
      </c>
      <c r="M5" s="8">
        <v>0</v>
      </c>
      <c r="N5" s="8">
        <v>-5.4561683295654963E-5</v>
      </c>
      <c r="O5" s="8">
        <v>0.50689485700294556</v>
      </c>
      <c r="P5" s="20">
        <v>2.6117716632657505E-2</v>
      </c>
    </row>
    <row r="6" spans="1:16" ht="15.75" x14ac:dyDescent="0.25">
      <c r="A6" s="50"/>
      <c r="B6" s="3" t="s">
        <v>5</v>
      </c>
      <c r="C6" t="s">
        <v>17</v>
      </c>
      <c r="D6" s="4">
        <v>45.7854092798406</v>
      </c>
      <c r="E6" t="s">
        <v>14</v>
      </c>
      <c r="F6" t="str">
        <f>IF(Table368[[#This Row],[% Price Change
Fuel]]&lt;-1, "Market Collapse", "")</f>
        <v/>
      </c>
      <c r="G6" s="9">
        <v>9.3363586140756476E-5</v>
      </c>
      <c r="H6" s="8">
        <v>3.8717567490263655E-17</v>
      </c>
      <c r="I6" s="8">
        <v>-1.6773684448389238E-4</v>
      </c>
      <c r="J6" s="8">
        <v>0</v>
      </c>
      <c r="K6" s="8">
        <v>-1.1861842153849267E-18</v>
      </c>
      <c r="L6" s="8">
        <v>4.7320427571739131E-5</v>
      </c>
      <c r="M6" s="8">
        <v>0</v>
      </c>
      <c r="N6" s="8">
        <v>-4.603886021597739E-5</v>
      </c>
      <c r="O6" s="8">
        <v>0.50688633417991613</v>
      </c>
      <c r="P6" s="20">
        <v>2.2037610465054164E-2</v>
      </c>
    </row>
    <row r="7" spans="1:16" ht="15.75" x14ac:dyDescent="0.25">
      <c r="A7" s="50"/>
      <c r="B7" s="3" t="s">
        <v>5</v>
      </c>
      <c r="C7" t="s">
        <v>18</v>
      </c>
      <c r="D7" s="4">
        <v>94.710389505675494</v>
      </c>
      <c r="E7" t="s">
        <v>14</v>
      </c>
      <c r="F7" t="str">
        <f>IF(Table368[[#This Row],[% Price Change
Fuel]]&lt;-1, "Market Collapse", "")</f>
        <v/>
      </c>
      <c r="G7" s="9">
        <v>1.931292468085671E-4</v>
      </c>
      <c r="H7" s="8">
        <v>3.8717567490263655E-17</v>
      </c>
      <c r="I7" s="8">
        <v>-3.4697564410584225E-4</v>
      </c>
      <c r="J7" s="8">
        <v>0</v>
      </c>
      <c r="K7" s="8">
        <v>-1.1861842153849267E-18</v>
      </c>
      <c r="L7" s="8">
        <v>9.7885684487307873E-5</v>
      </c>
      <c r="M7" s="8">
        <v>0</v>
      </c>
      <c r="N7" s="8">
        <v>-9.5225171555578592E-5</v>
      </c>
      <c r="O7" s="8">
        <v>0.5069355204912781</v>
      </c>
      <c r="P7" s="20">
        <v>4.5586371373522519E-2</v>
      </c>
    </row>
    <row r="8" spans="1:16" ht="15.75" x14ac:dyDescent="0.25">
      <c r="A8" s="50"/>
      <c r="B8" s="3" t="s">
        <v>6</v>
      </c>
      <c r="C8" t="s">
        <v>13</v>
      </c>
      <c r="D8" s="4">
        <v>347.463431650475</v>
      </c>
      <c r="E8" t="s">
        <v>14</v>
      </c>
      <c r="F8" t="str">
        <f>IF(Table368[[#This Row],[% Price Change
Fuel]]&lt;-1, "Market Collapse", "")</f>
        <v/>
      </c>
      <c r="G8" s="9">
        <v>7.085320966202514E-4</v>
      </c>
      <c r="H8" s="8">
        <v>3.8717567490263655E-17</v>
      </c>
      <c r="I8" s="8">
        <v>-1.2729474414525121E-3</v>
      </c>
      <c r="J8" s="8">
        <v>0</v>
      </c>
      <c r="K8" s="8">
        <v>-1.1861842153849267E-18</v>
      </c>
      <c r="L8" s="8">
        <v>3.5911261709432819E-4</v>
      </c>
      <c r="M8" s="8">
        <v>0</v>
      </c>
      <c r="N8" s="8">
        <v>-3.491720799000837E-4</v>
      </c>
      <c r="O8" s="8">
        <v>0.50718946739934645</v>
      </c>
      <c r="P8" s="20">
        <v>0.1672424442198793</v>
      </c>
    </row>
    <row r="9" spans="1:16" ht="15.75" x14ac:dyDescent="0.25">
      <c r="A9" s="50"/>
      <c r="B9" s="3" t="s">
        <v>6</v>
      </c>
      <c r="C9" t="s">
        <v>15</v>
      </c>
      <c r="D9" s="4">
        <v>301.51785396969899</v>
      </c>
      <c r="E9" t="s">
        <v>14</v>
      </c>
      <c r="F9" t="str">
        <f>IF(Table368[[#This Row],[% Price Change
Fuel]]&lt;-1, "Market Collapse", "")</f>
        <v/>
      </c>
      <c r="G9" s="9">
        <v>6.1484190214437253E-4</v>
      </c>
      <c r="H9" s="8">
        <v>3.8717567490263655E-17</v>
      </c>
      <c r="I9" s="8">
        <v>-1.1046238130436377E-3</v>
      </c>
      <c r="J9" s="8">
        <v>0</v>
      </c>
      <c r="K9" s="8">
        <v>-1.1861842153849267E-18</v>
      </c>
      <c r="L9" s="8">
        <v>3.1162665125764874E-4</v>
      </c>
      <c r="M9" s="8">
        <v>0</v>
      </c>
      <c r="N9" s="8">
        <v>-3.030289359993292E-4</v>
      </c>
      <c r="O9" s="8">
        <v>0.50714332425545483</v>
      </c>
      <c r="P9" s="20">
        <v>0.14512774087993752</v>
      </c>
    </row>
    <row r="10" spans="1:16" ht="15.75" x14ac:dyDescent="0.25">
      <c r="A10" s="50"/>
      <c r="B10" s="3" t="s">
        <v>6</v>
      </c>
      <c r="C10" t="s">
        <v>16</v>
      </c>
      <c r="D10" s="4">
        <v>229.06521214312818</v>
      </c>
      <c r="E10" t="s">
        <v>14</v>
      </c>
      <c r="F10" t="str">
        <f>IF(Table368[[#This Row],[% Price Change
Fuel]]&lt;-1, "Market Collapse", "")</f>
        <v/>
      </c>
      <c r="G10" s="9">
        <v>4.6709967219167391E-4</v>
      </c>
      <c r="H10" s="8">
        <v>3.8717567490263655E-17</v>
      </c>
      <c r="I10" s="8">
        <v>-8.3919039865077924E-4</v>
      </c>
      <c r="J10" s="8">
        <v>0</v>
      </c>
      <c r="K10" s="8">
        <v>-1.1861842153849267E-18</v>
      </c>
      <c r="L10" s="8">
        <v>2.3674493579726197E-4</v>
      </c>
      <c r="M10" s="8">
        <v>0</v>
      </c>
      <c r="N10" s="8">
        <v>-2.3024718800835939E-4</v>
      </c>
      <c r="O10" s="8">
        <v>0.50707054250752215</v>
      </c>
      <c r="P10" s="20">
        <v>0.11025455479612405</v>
      </c>
    </row>
    <row r="11" spans="1:16" ht="15.75" x14ac:dyDescent="0.25">
      <c r="A11" s="50"/>
      <c r="B11" s="3" t="s">
        <v>6</v>
      </c>
      <c r="C11" t="s">
        <v>17</v>
      </c>
      <c r="D11" s="4">
        <v>193.28067562836512</v>
      </c>
      <c r="E11" t="s">
        <v>14</v>
      </c>
      <c r="F11" t="str">
        <f>IF(Table368[[#This Row],[% Price Change
Fuel]]&lt;-1, "Market Collapse", "")</f>
        <v/>
      </c>
      <c r="G11" s="9">
        <v>3.9412942446531626E-4</v>
      </c>
      <c r="H11" s="8">
        <v>3.8717567490263655E-17</v>
      </c>
      <c r="I11" s="8">
        <v>-7.0809218787307052E-4</v>
      </c>
      <c r="J11" s="8">
        <v>0</v>
      </c>
      <c r="K11" s="8">
        <v>-1.1861842153849267E-18</v>
      </c>
      <c r="L11" s="8">
        <v>1.9976067389008547E-4</v>
      </c>
      <c r="M11" s="8">
        <v>0</v>
      </c>
      <c r="N11" s="8">
        <v>-1.9429217431233458E-4</v>
      </c>
      <c r="O11" s="8">
        <v>0.50703458749390085</v>
      </c>
      <c r="P11" s="20">
        <v>9.303060313139537E-2</v>
      </c>
    </row>
    <row r="12" spans="1:16" ht="16.5" thickBot="1" x14ac:dyDescent="0.3">
      <c r="A12" s="46"/>
      <c r="B12" s="3" t="s">
        <v>6</v>
      </c>
      <c r="C12" t="s">
        <v>18</v>
      </c>
      <c r="D12" s="4">
        <v>399.81488344685596</v>
      </c>
      <c r="E12" t="s">
        <v>14</v>
      </c>
      <c r="F12" t="str">
        <f>IF(Table368[[#This Row],[% Price Change
Fuel]]&lt;-1, "Market Collapse", "")</f>
        <v/>
      </c>
      <c r="G12" s="9">
        <v>8.1528486690807418E-4</v>
      </c>
      <c r="H12" s="8">
        <v>3.8717567490263655E-17</v>
      </c>
      <c r="I12" s="8">
        <v>-1.4647392691679246E-3</v>
      </c>
      <c r="J12" s="8">
        <v>0</v>
      </c>
      <c r="K12" s="8">
        <v>-1.1861842153849267E-18</v>
      </c>
      <c r="L12" s="8">
        <v>4.1321922271315536E-4</v>
      </c>
      <c r="M12" s="8">
        <v>0</v>
      </c>
      <c r="N12" s="8">
        <v>-4.0173811319075815E-4</v>
      </c>
      <c r="O12" s="8">
        <v>0.50724203343265029</v>
      </c>
      <c r="P12" s="20">
        <v>0.1924404476911952</v>
      </c>
    </row>
    <row r="13" spans="1:16" ht="15.75" x14ac:dyDescent="0.25">
      <c r="A13" s="50" t="s">
        <v>8</v>
      </c>
      <c r="B13" s="3" t="s">
        <v>9</v>
      </c>
      <c r="C13" t="s">
        <v>13</v>
      </c>
      <c r="D13" s="4">
        <v>13979.558874595172</v>
      </c>
      <c r="E13" t="s">
        <v>14</v>
      </c>
      <c r="F13" t="str">
        <f>IF(Table368[[#This Row],[% Price Change
Fuel]]&lt;-1, "Market Collapse", "")</f>
        <v/>
      </c>
      <c r="G13" s="9">
        <v>2.8506499553618409E-2</v>
      </c>
      <c r="H13" s="8">
        <v>3.8717567490263655E-17</v>
      </c>
      <c r="I13" s="8">
        <v>-5.1214723856046064E-2</v>
      </c>
      <c r="J13" s="8">
        <v>0</v>
      </c>
      <c r="K13" s="8">
        <v>-1.1861842153849267E-18</v>
      </c>
      <c r="L13" s="8">
        <v>1.4448242652277985E-2</v>
      </c>
      <c r="M13" s="8">
        <v>0</v>
      </c>
      <c r="N13" s="8">
        <v>-1.3668612602295009E-2</v>
      </c>
      <c r="O13" s="8">
        <v>0.52050890792167592</v>
      </c>
      <c r="P13" s="20">
        <v>6.7286954031328232</v>
      </c>
    </row>
    <row r="14" spans="1:16" ht="15.75" x14ac:dyDescent="0.25">
      <c r="A14" s="50"/>
      <c r="B14" s="3" t="s">
        <v>9</v>
      </c>
      <c r="C14" t="s">
        <v>19</v>
      </c>
      <c r="D14" s="4">
        <v>12880.894356686529</v>
      </c>
      <c r="E14" t="s">
        <v>14</v>
      </c>
      <c r="F14" t="str">
        <f>IF(Table368[[#This Row],[% Price Change
Fuel]]&lt;-1, "Market Collapse", "")</f>
        <v/>
      </c>
      <c r="G14" s="9">
        <v>2.6266151351627531E-2</v>
      </c>
      <c r="H14" s="8">
        <v>3.8717567490263655E-17</v>
      </c>
      <c r="I14" s="8">
        <v>-4.7189718460676836E-2</v>
      </c>
      <c r="J14" s="8">
        <v>0</v>
      </c>
      <c r="K14" s="8">
        <v>-1.1861842153849267E-18</v>
      </c>
      <c r="L14" s="8">
        <v>1.3312743907962145E-2</v>
      </c>
      <c r="M14" s="8">
        <v>0</v>
      </c>
      <c r="N14" s="8">
        <v>-1.2621879252867027E-2</v>
      </c>
      <c r="O14" s="8">
        <v>0.5194621745722483</v>
      </c>
      <c r="P14" s="20">
        <v>6.1998819435985961</v>
      </c>
    </row>
    <row r="15" spans="1:16" ht="15.75" x14ac:dyDescent="0.25">
      <c r="A15" s="50"/>
      <c r="B15" s="3" t="s">
        <v>9</v>
      </c>
      <c r="C15" t="s">
        <v>15</v>
      </c>
      <c r="D15" s="4">
        <v>12928.250585906731</v>
      </c>
      <c r="E15" t="s">
        <v>14</v>
      </c>
      <c r="F15" t="str">
        <f>IF(Table368[[#This Row],[% Price Change
Fuel]]&lt;-1, "Market Collapse", "")</f>
        <v/>
      </c>
      <c r="G15" s="9">
        <v>2.6362718084471028E-2</v>
      </c>
      <c r="H15" s="8">
        <v>3.8717567490263655E-17</v>
      </c>
      <c r="I15" s="8">
        <v>-4.7363210072546229E-2</v>
      </c>
      <c r="J15" s="8">
        <v>0</v>
      </c>
      <c r="K15" s="8">
        <v>-1.1861842153849267E-18</v>
      </c>
      <c r="L15" s="8">
        <v>1.3361687819355105E-2</v>
      </c>
      <c r="M15" s="8">
        <v>0</v>
      </c>
      <c r="N15" s="8">
        <v>-1.266709130801298E-2</v>
      </c>
      <c r="O15" s="8">
        <v>0.51950738662739293</v>
      </c>
      <c r="P15" s="20">
        <v>6.2226756271992247</v>
      </c>
    </row>
    <row r="16" spans="1:16" ht="15.75" x14ac:dyDescent="0.25">
      <c r="A16" s="50"/>
      <c r="B16" s="3" t="s">
        <v>9</v>
      </c>
      <c r="C16" t="s">
        <v>20</v>
      </c>
      <c r="D16" s="4">
        <v>20202.167397060159</v>
      </c>
      <c r="E16" t="s">
        <v>14</v>
      </c>
      <c r="F16" t="str">
        <f>IF(Table368[[#This Row],[% Price Change
Fuel]]&lt;-1, "Market Collapse", "")</f>
        <v/>
      </c>
      <c r="G16" s="9">
        <v>4.1195368255359265E-2</v>
      </c>
      <c r="H16" s="8">
        <v>3.8717567490263655E-17</v>
      </c>
      <c r="I16" s="8">
        <v>-7.401152166641714E-2</v>
      </c>
      <c r="J16" s="8">
        <v>0</v>
      </c>
      <c r="K16" s="8">
        <v>-1.1861842153849267E-18</v>
      </c>
      <c r="L16" s="8">
        <v>2.087947261233709E-2</v>
      </c>
      <c r="M16" s="8">
        <v>0</v>
      </c>
      <c r="N16" s="8">
        <v>-1.951208799273102E-2</v>
      </c>
      <c r="O16" s="8">
        <v>0.52635238331211087</v>
      </c>
      <c r="P16" s="20">
        <v>9.7237854296640194</v>
      </c>
    </row>
    <row r="17" spans="1:16" ht="15.75" x14ac:dyDescent="0.25">
      <c r="A17" s="50"/>
      <c r="B17" s="3" t="s">
        <v>9</v>
      </c>
      <c r="C17" t="s">
        <v>17</v>
      </c>
      <c r="D17" s="4">
        <v>8287.3401193964201</v>
      </c>
      <c r="E17" t="s">
        <v>14</v>
      </c>
      <c r="F17" t="str">
        <f>IF(Table368[[#This Row],[% Price Change
Fuel]]&lt;-1, "Market Collapse", "")</f>
        <v/>
      </c>
      <c r="G17" s="9">
        <v>1.6899178259736206E-2</v>
      </c>
      <c r="H17" s="8">
        <v>3.8717567490263655E-17</v>
      </c>
      <c r="I17" s="8">
        <v>-3.036103209861182E-2</v>
      </c>
      <c r="J17" s="8">
        <v>0</v>
      </c>
      <c r="K17" s="8">
        <v>-1.1861842153849267E-18</v>
      </c>
      <c r="L17" s="8">
        <v>8.565184499819592E-3</v>
      </c>
      <c r="M17" s="8">
        <v>0</v>
      </c>
      <c r="N17" s="8">
        <v>-8.19549660191384E-3</v>
      </c>
      <c r="O17" s="8">
        <v>0.51503579192129723</v>
      </c>
      <c r="P17" s="20">
        <v>3.9888946329284978</v>
      </c>
    </row>
    <row r="18" spans="1:16" ht="15.75" x14ac:dyDescent="0.25">
      <c r="A18" s="50"/>
      <c r="B18" s="3" t="s">
        <v>9</v>
      </c>
      <c r="C18" t="s">
        <v>21</v>
      </c>
      <c r="D18" s="4">
        <v>15343.41827613693</v>
      </c>
      <c r="E18" t="s">
        <v>14</v>
      </c>
      <c r="F18" t="str">
        <f>IF(Table368[[#This Row],[% Price Change
Fuel]]&lt;-1, "Market Collapse", "")</f>
        <v/>
      </c>
      <c r="G18" s="9">
        <v>3.1287621459540373E-2</v>
      </c>
      <c r="H18" s="8">
        <v>3.8717567490263655E-17</v>
      </c>
      <c r="I18" s="8">
        <v>-5.6211282277883801E-2</v>
      </c>
      <c r="J18" s="8">
        <v>0</v>
      </c>
      <c r="K18" s="8">
        <v>-1.1861842153849267E-18</v>
      </c>
      <c r="L18" s="8">
        <v>1.5857827300394197E-2</v>
      </c>
      <c r="M18" s="8">
        <v>0</v>
      </c>
      <c r="N18" s="8">
        <v>-1.4961678815952976E-2</v>
      </c>
      <c r="O18" s="8">
        <v>0.52180197413533358</v>
      </c>
      <c r="P18" s="20">
        <v>7.3851534908304872</v>
      </c>
    </row>
    <row r="19" spans="1:16" ht="15.75" x14ac:dyDescent="0.25">
      <c r="A19" s="50"/>
      <c r="B19" s="3" t="s">
        <v>9</v>
      </c>
      <c r="C19" t="s">
        <v>22</v>
      </c>
      <c r="D19" s="4">
        <v>860.28054599366999</v>
      </c>
      <c r="E19" t="s">
        <v>14</v>
      </c>
      <c r="F19" t="str">
        <f>IF(Table368[[#This Row],[% Price Change
Fuel]]&lt;-1, "Market Collapse", "")</f>
        <v/>
      </c>
      <c r="G19" s="9">
        <v>1.7542461261006962E-3</v>
      </c>
      <c r="H19" s="8">
        <v>3.8717567490263655E-17</v>
      </c>
      <c r="I19" s="8">
        <v>-3.151675313722407E-3</v>
      </c>
      <c r="J19" s="8">
        <v>0</v>
      </c>
      <c r="K19" s="8">
        <v>-1.1861842153849267E-18</v>
      </c>
      <c r="L19" s="8">
        <v>8.8912262461580157E-4</v>
      </c>
      <c r="M19" s="8">
        <v>0</v>
      </c>
      <c r="N19" s="8">
        <v>-8.6360851958493386E-4</v>
      </c>
      <c r="O19" s="8">
        <v>0.50770390383900643</v>
      </c>
      <c r="P19" s="20">
        <v>0.41407356320457306</v>
      </c>
    </row>
    <row r="20" spans="1:16" ht="15.75" x14ac:dyDescent="0.25">
      <c r="A20" s="50"/>
      <c r="B20" s="3" t="s">
        <v>10</v>
      </c>
      <c r="C20" t="s">
        <v>13</v>
      </c>
      <c r="D20">
        <v>3762.1112153559802</v>
      </c>
      <c r="E20" t="s">
        <v>14</v>
      </c>
      <c r="F20" t="str">
        <f>IF(Table368[[#This Row],[% Price Change
Fuel]]&lt;-1, "Market Collapse", "")</f>
        <v/>
      </c>
      <c r="G20" s="9">
        <v>7.671531172282189E-3</v>
      </c>
      <c r="H20" s="8">
        <v>3.8717567490263655E-17</v>
      </c>
      <c r="I20" s="8">
        <v>-1.3782658575896448E-2</v>
      </c>
      <c r="J20" s="8">
        <v>0</v>
      </c>
      <c r="K20" s="8">
        <v>-1.1861842153849267E-18</v>
      </c>
      <c r="L20" s="8">
        <v>3.8882411249113423E-3</v>
      </c>
      <c r="M20" s="8">
        <v>0</v>
      </c>
      <c r="N20" s="8">
        <v>-3.7544873803961277E-3</v>
      </c>
      <c r="O20" s="8">
        <v>0.5105947826997822</v>
      </c>
      <c r="P20" s="20">
        <v>1.8107939361980097</v>
      </c>
    </row>
    <row r="21" spans="1:16" ht="15.75" x14ac:dyDescent="0.25">
      <c r="A21" s="50"/>
      <c r="B21" s="3" t="s">
        <v>10</v>
      </c>
      <c r="C21" t="s">
        <v>19</v>
      </c>
      <c r="D21">
        <v>3466.4439374662097</v>
      </c>
      <c r="E21" t="s">
        <v>14</v>
      </c>
      <c r="F21" t="str">
        <f>IF(Table368[[#This Row],[% Price Change
Fuel]]&lt;-1, "Market Collapse", "")</f>
        <v/>
      </c>
      <c r="G21" s="9">
        <v>7.0686195067002191E-3</v>
      </c>
      <c r="H21" s="8">
        <v>3.8717567490263655E-17</v>
      </c>
      <c r="I21" s="8">
        <v>-1.2699468603578169E-2</v>
      </c>
      <c r="J21" s="8">
        <v>0</v>
      </c>
      <c r="K21" s="8">
        <v>-1.1861842153849267E-18</v>
      </c>
      <c r="L21" s="8">
        <v>3.5826611982762214E-3</v>
      </c>
      <c r="M21" s="8">
        <v>0</v>
      </c>
      <c r="N21" s="8">
        <v>-3.4614903502120514E-3</v>
      </c>
      <c r="O21" s="8">
        <v>0.51030178566960172</v>
      </c>
      <c r="P21" s="20">
        <v>1.6684822172489071</v>
      </c>
    </row>
    <row r="22" spans="1:16" ht="15.75" x14ac:dyDescent="0.25">
      <c r="A22" s="50"/>
      <c r="B22" s="3" t="s">
        <v>11</v>
      </c>
      <c r="C22" t="s">
        <v>13</v>
      </c>
      <c r="D22">
        <v>9038.6271912206303</v>
      </c>
      <c r="E22" t="s">
        <v>14</v>
      </c>
      <c r="F22" t="str">
        <f>IF(Table368[[#This Row],[% Price Change
Fuel]]&lt;-1, "Market Collapse", "")</f>
        <v/>
      </c>
      <c r="G22" s="9">
        <v>1.8431169703079928E-2</v>
      </c>
      <c r="H22" s="8">
        <v>3.8717567490263655E-17</v>
      </c>
      <c r="I22" s="8">
        <v>-3.3113405064401129E-2</v>
      </c>
      <c r="J22" s="8">
        <v>0</v>
      </c>
      <c r="K22" s="8">
        <v>-1.1861842153849267E-18</v>
      </c>
      <c r="L22" s="8">
        <v>9.3416594953906161E-3</v>
      </c>
      <c r="M22" s="8">
        <v>0</v>
      </c>
      <c r="N22" s="8">
        <v>-8.9250118005905366E-3</v>
      </c>
      <c r="O22" s="8">
        <v>0.51576530711997115</v>
      </c>
      <c r="P22" s="20">
        <v>4.3505070351484072</v>
      </c>
    </row>
    <row r="23" spans="1:16" ht="15.75" x14ac:dyDescent="0.25">
      <c r="A23" s="50"/>
      <c r="B23" s="3" t="s">
        <v>11</v>
      </c>
      <c r="C23" t="s">
        <v>19</v>
      </c>
      <c r="D23">
        <v>8328.2743775763392</v>
      </c>
      <c r="E23" t="s">
        <v>14</v>
      </c>
      <c r="F23" t="str">
        <f>IF(Table368[[#This Row],[% Price Change
Fuel]]&lt;-1, "Market Collapse", "")</f>
        <v/>
      </c>
      <c r="G23" s="9">
        <v>1.6982649592630534E-2</v>
      </c>
      <c r="H23" s="8">
        <v>3.8717567490263655E-17</v>
      </c>
      <c r="I23" s="8">
        <v>-3.0510996539388924E-2</v>
      </c>
      <c r="J23" s="8">
        <v>0</v>
      </c>
      <c r="K23" s="8">
        <v>-1.1861842153849267E-18</v>
      </c>
      <c r="L23" s="8">
        <v>8.6074911348343729E-3</v>
      </c>
      <c r="M23" s="8">
        <v>0</v>
      </c>
      <c r="N23" s="8">
        <v>-8.2353012228388069E-3</v>
      </c>
      <c r="O23" s="8">
        <v>0.51507559654221913</v>
      </c>
      <c r="P23" s="20">
        <v>4.0085972685636486</v>
      </c>
    </row>
    <row r="24" spans="1:16" ht="15.75" x14ac:dyDescent="0.25">
      <c r="A24" s="50"/>
      <c r="B24" s="3" t="s">
        <v>12</v>
      </c>
      <c r="C24" t="s">
        <v>13</v>
      </c>
      <c r="D24">
        <v>3360.1350171024301</v>
      </c>
      <c r="E24" t="s">
        <v>14</v>
      </c>
      <c r="F24" t="str">
        <f>IF(Table368[[#This Row],[% Price Change
Fuel]]&lt;-1, "Market Collapse", "")</f>
        <v/>
      </c>
      <c r="G24" s="9">
        <v>6.8518390475968824E-3</v>
      </c>
      <c r="H24" s="8">
        <v>3.8717567490263655E-17</v>
      </c>
      <c r="I24" s="8">
        <v>-1.2310001235637108E-2</v>
      </c>
      <c r="J24" s="8">
        <v>0</v>
      </c>
      <c r="K24" s="8">
        <v>-1.1861842153849267E-18</v>
      </c>
      <c r="L24" s="8">
        <v>3.4727881263648527E-3</v>
      </c>
      <c r="M24" s="8">
        <v>0</v>
      </c>
      <c r="N24" s="8">
        <v>-3.3560557672797546E-3</v>
      </c>
      <c r="O24" s="8">
        <v>0.51019635108666872</v>
      </c>
      <c r="P24" s="20">
        <v>1.6173131960959006</v>
      </c>
    </row>
    <row r="25" spans="1:16" ht="15.75" x14ac:dyDescent="0.25">
      <c r="A25" s="50"/>
      <c r="B25" s="3" t="s">
        <v>12</v>
      </c>
      <c r="C25" t="s">
        <v>19</v>
      </c>
      <c r="D25">
        <v>3808.15302114118</v>
      </c>
      <c r="E25" t="s">
        <v>14</v>
      </c>
      <c r="F25" t="str">
        <f>IF(Table368[[#This Row],[% Price Change
Fuel]]&lt;-1, "Market Collapse", "")</f>
        <v/>
      </c>
      <c r="G25" s="9">
        <v>7.7654175908621805E-3</v>
      </c>
      <c r="H25" s="8">
        <v>3.8717567490263655E-17</v>
      </c>
      <c r="I25" s="8">
        <v>-1.3951334740164276E-2</v>
      </c>
      <c r="J25" s="8">
        <v>0</v>
      </c>
      <c r="K25" s="8">
        <v>-1.1861842153849267E-18</v>
      </c>
      <c r="L25" s="8">
        <v>3.9358265450309057E-3</v>
      </c>
      <c r="M25" s="8">
        <v>0</v>
      </c>
      <c r="N25" s="8">
        <v>-3.8000818235915737E-3</v>
      </c>
      <c r="O25" s="8">
        <v>0.51064037714297694</v>
      </c>
      <c r="P25" s="20">
        <v>1.8329549564217456</v>
      </c>
    </row>
    <row r="26" spans="1:16" ht="15.75" x14ac:dyDescent="0.25">
      <c r="A26" s="50"/>
      <c r="B26" s="3" t="s">
        <v>12</v>
      </c>
      <c r="C26" t="s">
        <v>15</v>
      </c>
      <c r="D26">
        <v>3822.1535825767901</v>
      </c>
      <c r="E26" t="s">
        <v>14</v>
      </c>
      <c r="F26" t="str">
        <f>IF(Table368[[#This Row],[% Price Change
Fuel]]&lt;-1, "Market Collapse", "")</f>
        <v/>
      </c>
      <c r="G26" s="9">
        <v>7.7939669179114095E-3</v>
      </c>
      <c r="H26" s="8">
        <v>3.8717567490263655E-17</v>
      </c>
      <c r="I26" s="8">
        <v>-1.4002626407818871E-2</v>
      </c>
      <c r="J26" s="8">
        <v>0</v>
      </c>
      <c r="K26" s="8">
        <v>-1.1861842153849267E-18</v>
      </c>
      <c r="L26" s="8">
        <v>3.950296494383684E-3</v>
      </c>
      <c r="M26" s="8">
        <v>0</v>
      </c>
      <c r="N26" s="8">
        <v>-3.8139446649819945E-3</v>
      </c>
      <c r="O26" s="8">
        <v>0.51065423998436943</v>
      </c>
      <c r="P26" s="20">
        <v>1.8396937608588551</v>
      </c>
    </row>
    <row r="27" spans="1:16" ht="15.75" x14ac:dyDescent="0.25">
      <c r="A27" s="50"/>
      <c r="B27" s="3" t="s">
        <v>12</v>
      </c>
      <c r="C27" t="s">
        <v>20</v>
      </c>
      <c r="D27">
        <v>5972.6399961013694</v>
      </c>
      <c r="E27" t="s">
        <v>14</v>
      </c>
      <c r="F27" t="str">
        <f>IF(Table368[[#This Row],[% Price Change
Fuel]]&lt;-1, "Market Collapse", "")</f>
        <v/>
      </c>
      <c r="G27" s="9">
        <v>1.2179143913632583E-2</v>
      </c>
      <c r="H27" s="8">
        <v>3.8717567490263655E-17</v>
      </c>
      <c r="I27" s="8">
        <v>-2.1881027208075238E-2</v>
      </c>
      <c r="J27" s="8">
        <v>0</v>
      </c>
      <c r="K27" s="8">
        <v>-1.1861842153849267E-18</v>
      </c>
      <c r="L27" s="8">
        <v>6.1728808979226819E-3</v>
      </c>
      <c r="M27" s="8">
        <v>0</v>
      </c>
      <c r="N27" s="8">
        <v>-5.9339920722790134E-3</v>
      </c>
      <c r="O27" s="8">
        <v>0.51277428739166031</v>
      </c>
      <c r="P27" s="20">
        <v>2.8747742076016154</v>
      </c>
    </row>
    <row r="28" spans="1:16" ht="15.75" x14ac:dyDescent="0.25">
      <c r="A28" s="50"/>
      <c r="B28" s="3" t="s">
        <v>12</v>
      </c>
      <c r="C28" t="s">
        <v>17</v>
      </c>
      <c r="D28">
        <v>2450.098450813101</v>
      </c>
      <c r="E28" t="s">
        <v>14</v>
      </c>
      <c r="F28" t="str">
        <f>IF(Table368[[#This Row],[% Price Change
Fuel]]&lt;-1, "Market Collapse", "")</f>
        <v/>
      </c>
      <c r="G28" s="9">
        <v>4.9961326405908437E-3</v>
      </c>
      <c r="H28" s="8">
        <v>3.8717567490263655E-17</v>
      </c>
      <c r="I28" s="8">
        <v>-8.9760425707388746E-3</v>
      </c>
      <c r="J28" s="8">
        <v>0</v>
      </c>
      <c r="K28" s="8">
        <v>-1.1861842153849267E-18</v>
      </c>
      <c r="L28" s="8">
        <v>2.5322413430118877E-3</v>
      </c>
      <c r="M28" s="8">
        <v>0</v>
      </c>
      <c r="N28" s="8">
        <v>-2.45164256613121E-3</v>
      </c>
      <c r="O28" s="8">
        <v>0.50929193788552185</v>
      </c>
      <c r="P28" s="20">
        <v>1.1792908725588147</v>
      </c>
    </row>
    <row r="29" spans="1:16" ht="16.5" thickBot="1" x14ac:dyDescent="0.3">
      <c r="A29" s="50"/>
      <c r="B29" s="3" t="s">
        <v>12</v>
      </c>
      <c r="C29" s="28" t="s">
        <v>22</v>
      </c>
      <c r="D29">
        <v>4536.1822744070996</v>
      </c>
      <c r="E29" t="s">
        <v>14</v>
      </c>
      <c r="F29" t="str">
        <f>IF(Table368[[#This Row],[% Price Change
Fuel]]&lt;-1, "Market Collapse", "")</f>
        <v/>
      </c>
      <c r="G29" s="9">
        <v>9.2499827169448198E-3</v>
      </c>
      <c r="H29" s="8">
        <v>3.8717567490263655E-17</v>
      </c>
      <c r="I29" s="8">
        <v>-1.6618501672941918E-2</v>
      </c>
      <c r="J29" s="8">
        <v>0</v>
      </c>
      <c r="K29" s="8">
        <v>-1.1861842153849267E-18</v>
      </c>
      <c r="L29" s="8">
        <v>4.6882639719556243E-3</v>
      </c>
      <c r="M29" s="8">
        <v>0</v>
      </c>
      <c r="N29" s="8">
        <v>-4.5199096587636971E-3</v>
      </c>
      <c r="O29" s="8">
        <v>0.5113602049781456</v>
      </c>
      <c r="P29" s="20">
        <v>2.1833728153642813</v>
      </c>
    </row>
    <row r="30" spans="1:16" ht="15.75" x14ac:dyDescent="0.25">
      <c r="A30" s="49" t="s">
        <v>44</v>
      </c>
      <c r="B30" s="3" t="s">
        <v>7</v>
      </c>
      <c r="C30" t="s">
        <v>13</v>
      </c>
      <c r="D30">
        <v>1606695.2125056691</v>
      </c>
      <c r="E30" t="s">
        <v>14</v>
      </c>
      <c r="F30" t="str">
        <f>IF(Table368[[#This Row],[% Price Change
Fuel]]&lt;-1, "Market Collapse", "")</f>
        <v/>
      </c>
      <c r="G30" s="9">
        <v>3.2763019755457292</v>
      </c>
      <c r="H30" s="8">
        <v>3.8717567490263655E-17</v>
      </c>
      <c r="I30" s="8">
        <v>-5.8861980100707818</v>
      </c>
      <c r="J30" s="8">
        <v>0</v>
      </c>
      <c r="K30" s="8">
        <v>-1.1861842153849267E-18</v>
      </c>
      <c r="L30" s="8">
        <v>1.6605618608410799</v>
      </c>
      <c r="M30" s="8">
        <v>0</v>
      </c>
      <c r="N30" s="8">
        <v>-0.37783583197453652</v>
      </c>
      <c r="O30" s="8">
        <v>0.88467612729391598</v>
      </c>
      <c r="P30" s="20">
        <v>773.34076043479786</v>
      </c>
    </row>
    <row r="31" spans="1:16" ht="15.75" x14ac:dyDescent="0.25">
      <c r="A31" s="50"/>
      <c r="B31" s="3" t="s">
        <v>7</v>
      </c>
      <c r="C31" t="s">
        <v>15</v>
      </c>
      <c r="D31">
        <v>1405858.3109424603</v>
      </c>
      <c r="E31" t="s">
        <v>14</v>
      </c>
      <c r="F31" t="str">
        <f>IF(Table368[[#This Row],[% Price Change
Fuel]]&lt;-1, "Market Collapse", "")</f>
        <v/>
      </c>
      <c r="G31" s="9">
        <v>2.866764228602579</v>
      </c>
      <c r="H31" s="8">
        <v>3.8717567490263655E-17</v>
      </c>
      <c r="I31" s="8">
        <v>-5.1504232588119354</v>
      </c>
      <c r="J31" s="8">
        <v>0</v>
      </c>
      <c r="K31" s="8">
        <v>-1.1861842153849267E-18</v>
      </c>
      <c r="L31" s="8">
        <v>1.4529916282359445</v>
      </c>
      <c r="M31" s="8">
        <v>0</v>
      </c>
      <c r="N31" s="8">
        <v>-0.36562161972765017</v>
      </c>
      <c r="O31" s="8">
        <v>0.87246191504702797</v>
      </c>
      <c r="P31" s="20">
        <v>676.67316538044827</v>
      </c>
    </row>
    <row r="32" spans="1:16" ht="15.75" x14ac:dyDescent="0.25">
      <c r="A32" s="50"/>
      <c r="B32" s="3" t="s">
        <v>7</v>
      </c>
      <c r="C32" t="s">
        <v>16</v>
      </c>
      <c r="D32">
        <v>1068040.3431848581</v>
      </c>
      <c r="E32" t="s">
        <v>14</v>
      </c>
      <c r="F32" t="str">
        <f>IF(Table368[[#This Row],[% Price Change
Fuel]]&lt;-1, "Market Collapse", "")</f>
        <v/>
      </c>
      <c r="G32" s="9">
        <v>2.1779007363083509</v>
      </c>
      <c r="H32" s="8">
        <v>3.8717567490263655E-17</v>
      </c>
      <c r="I32" s="8">
        <v>-3.9128123951560272</v>
      </c>
      <c r="J32" s="8">
        <v>0</v>
      </c>
      <c r="K32" s="8">
        <v>-1.1861842153849267E-18</v>
      </c>
      <c r="L32" s="8">
        <v>1.1038478523667963</v>
      </c>
      <c r="M32" s="8">
        <v>0</v>
      </c>
      <c r="N32" s="8">
        <v>-0.3379755923997852</v>
      </c>
      <c r="O32" s="8">
        <v>0.84481588771916349</v>
      </c>
      <c r="P32" s="20">
        <v>514.07331318646561</v>
      </c>
    </row>
    <row r="33" spans="1:16" ht="15.75" x14ac:dyDescent="0.25">
      <c r="A33" s="50"/>
      <c r="B33" s="3" t="s">
        <v>7</v>
      </c>
      <c r="C33" t="s">
        <v>17</v>
      </c>
      <c r="D33">
        <v>901191.22496311564</v>
      </c>
      <c r="E33" t="s">
        <v>14</v>
      </c>
      <c r="F33" t="str">
        <f>IF(Table368[[#This Row],[% Price Change
Fuel]]&lt;-1, "Market Collapse", "")</f>
        <v/>
      </c>
      <c r="G33" s="9">
        <v>1.8376693773093362</v>
      </c>
      <c r="H33" s="8">
        <v>3.8717567490263655E-17</v>
      </c>
      <c r="I33" s="8">
        <v>-3.3015533710332878</v>
      </c>
      <c r="J33" s="8">
        <v>0</v>
      </c>
      <c r="K33" s="8">
        <v>-1.1861842153849267E-18</v>
      </c>
      <c r="L33" s="8">
        <v>0.93140488989483827</v>
      </c>
      <c r="M33" s="8">
        <v>0</v>
      </c>
      <c r="N33" s="8">
        <v>-0.31936930167453403</v>
      </c>
      <c r="O33" s="8">
        <v>0.82620959699391339</v>
      </c>
      <c r="P33" s="20">
        <v>433.76484960285211</v>
      </c>
    </row>
    <row r="34" spans="1:16" ht="15.75" x14ac:dyDescent="0.25">
      <c r="A34" s="50"/>
      <c r="B34" s="3" t="s">
        <v>7</v>
      </c>
      <c r="C34" t="s">
        <v>18</v>
      </c>
      <c r="D34">
        <v>1864178.4196379881</v>
      </c>
      <c r="E34" t="s">
        <v>14</v>
      </c>
      <c r="F34" t="str">
        <f>IF(Table368[[#This Row],[% Price Change
Fuel]]&lt;-1, "Market Collapse", "")</f>
        <v/>
      </c>
      <c r="G34" s="9">
        <v>3.801350369062682</v>
      </c>
      <c r="H34" s="8">
        <v>3.8717567490263655E-17</v>
      </c>
      <c r="I34" s="8">
        <v>-6.829498973223151</v>
      </c>
      <c r="J34" s="8">
        <v>0</v>
      </c>
      <c r="K34" s="8">
        <v>-1.1861842153849267E-18</v>
      </c>
      <c r="L34" s="8">
        <v>1.9266775436681756</v>
      </c>
      <c r="M34" s="8">
        <v>0</v>
      </c>
      <c r="N34" s="8">
        <v>-0.39044699538569616</v>
      </c>
      <c r="O34" s="8">
        <v>0.89728729070507474</v>
      </c>
      <c r="P34" s="20">
        <v>897.27357460704241</v>
      </c>
    </row>
    <row r="35" spans="1:16" ht="15.75" x14ac:dyDescent="0.25">
      <c r="A35" s="50"/>
      <c r="B35" s="3" t="s">
        <v>7</v>
      </c>
      <c r="C35" t="s">
        <v>23</v>
      </c>
      <c r="D35">
        <v>1789322.1461500002</v>
      </c>
      <c r="E35" t="s">
        <v>14</v>
      </c>
      <c r="F35" t="str">
        <f>IF(Table368[[#This Row],[% Price Change
Fuel]]&lt;-1, "Market Collapse", "")</f>
        <v/>
      </c>
      <c r="G35" s="9">
        <v>3.6487067594958047</v>
      </c>
      <c r="H35" s="8">
        <v>3.8717567490263655E-17</v>
      </c>
      <c r="I35" s="8">
        <v>-6.5552597493698928</v>
      </c>
      <c r="J35" s="8">
        <v>0</v>
      </c>
      <c r="K35" s="8">
        <v>-1.1861842153849267E-18</v>
      </c>
      <c r="L35" s="8">
        <v>1.8493116115166834</v>
      </c>
      <c r="M35" s="8">
        <v>0</v>
      </c>
      <c r="N35" s="8">
        <v>-0.38707435015202002</v>
      </c>
      <c r="O35" s="8">
        <v>0.89391464547139732</v>
      </c>
      <c r="P35" s="20">
        <v>861.24346322565691</v>
      </c>
    </row>
    <row r="36" spans="1:16" ht="15.75" x14ac:dyDescent="0.25">
      <c r="A36" s="50"/>
      <c r="B36" s="3" t="s">
        <v>7</v>
      </c>
      <c r="C36" t="s">
        <v>24</v>
      </c>
      <c r="D36">
        <v>1602880.4750000001</v>
      </c>
      <c r="E36" t="s">
        <v>14</v>
      </c>
      <c r="F36" t="str">
        <f>IF(Table368[[#This Row],[% Price Change
Fuel]]&lt;-1, "Market Collapse", "")</f>
        <v/>
      </c>
      <c r="G36" s="9">
        <v>3.268523131164669</v>
      </c>
      <c r="H36" s="8">
        <v>3.8717567490263655E-17</v>
      </c>
      <c r="I36" s="8">
        <v>-5.8722225527842724</v>
      </c>
      <c r="J36" s="8">
        <v>0</v>
      </c>
      <c r="K36" s="8">
        <v>-1.1861842153849267E-18</v>
      </c>
      <c r="L36" s="8">
        <v>1.6566192290576982</v>
      </c>
      <c r="M36" s="8">
        <v>0</v>
      </c>
      <c r="N36" s="8">
        <v>-0.37762566877952741</v>
      </c>
      <c r="O36" s="8">
        <v>0.88446596409890677</v>
      </c>
      <c r="P36" s="20">
        <v>771.504636208791</v>
      </c>
    </row>
    <row r="37" spans="1:16" ht="15.75" x14ac:dyDescent="0.25">
      <c r="A37" s="50"/>
      <c r="B37" s="3" t="s">
        <v>7</v>
      </c>
      <c r="C37" t="s">
        <v>25</v>
      </c>
      <c r="D37">
        <v>924809.875</v>
      </c>
      <c r="E37" t="s">
        <v>14</v>
      </c>
      <c r="F37" t="str">
        <f>IF(Table368[[#This Row],[% Price Change
Fuel]]&lt;-1, "Market Collapse", "")</f>
        <v/>
      </c>
      <c r="G37" s="9">
        <v>1.8858314861979608</v>
      </c>
      <c r="H37" s="8">
        <v>3.8717567490263655E-17</v>
      </c>
      <c r="I37" s="8">
        <v>-3.3880813259095994</v>
      </c>
      <c r="J37" s="8">
        <v>0</v>
      </c>
      <c r="K37" s="8">
        <v>-1.1861842153849267E-18</v>
      </c>
      <c r="L37" s="8">
        <v>0.9558153873871631</v>
      </c>
      <c r="M37" s="8">
        <v>0</v>
      </c>
      <c r="N37" s="8">
        <v>-0.32226971784693081</v>
      </c>
      <c r="O37" s="8">
        <v>0.82911001316630972</v>
      </c>
      <c r="P37" s="20">
        <v>445.13306968454509</v>
      </c>
    </row>
    <row r="38" spans="1:16" x14ac:dyDescent="0.25">
      <c r="H38" s="10"/>
    </row>
    <row r="40" spans="1:16" ht="33.75" customHeight="1" x14ac:dyDescent="0.25">
      <c r="A40" s="51" t="s">
        <v>41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</row>
    <row r="41" spans="1:16" ht="37.5" x14ac:dyDescent="0.3">
      <c r="A41" s="26" t="s">
        <v>45</v>
      </c>
      <c r="B41" s="1" t="s">
        <v>0</v>
      </c>
      <c r="C41" s="1" t="s">
        <v>1</v>
      </c>
      <c r="D41" s="1" t="s">
        <v>2</v>
      </c>
      <c r="E41" s="1" t="s">
        <v>3</v>
      </c>
      <c r="F41" s="5" t="s">
        <v>30</v>
      </c>
      <c r="G41" s="5" t="s">
        <v>34</v>
      </c>
      <c r="H41" s="7" t="s">
        <v>32</v>
      </c>
      <c r="I41" s="7" t="s">
        <v>26</v>
      </c>
      <c r="J41" s="7" t="s">
        <v>27</v>
      </c>
      <c r="K41" s="7" t="s">
        <v>33</v>
      </c>
      <c r="L41" s="7" t="s">
        <v>28</v>
      </c>
      <c r="M41" s="7" t="s">
        <v>29</v>
      </c>
      <c r="N41" s="7" t="s">
        <v>36</v>
      </c>
      <c r="O41" s="7" t="s">
        <v>35</v>
      </c>
      <c r="P41" s="7" t="s">
        <v>31</v>
      </c>
    </row>
    <row r="42" spans="1:16" ht="15.75" x14ac:dyDescent="0.25">
      <c r="A42" s="50" t="s">
        <v>4</v>
      </c>
      <c r="B42" s="3" t="s">
        <v>5</v>
      </c>
      <c r="C42" t="s">
        <v>13</v>
      </c>
      <c r="D42" s="4">
        <v>78.279968349613</v>
      </c>
      <c r="E42" t="s">
        <v>14</v>
      </c>
      <c r="F42" t="str">
        <f>IF(Table3689[[#This Row],[% Price Change
Fuel]]&lt;-1, "Market Collapse", "")</f>
        <v/>
      </c>
      <c r="G42" s="9">
        <v>1.5962505704459633E-4</v>
      </c>
      <c r="H42" s="8">
        <v>-3.1735711057593174E-16</v>
      </c>
      <c r="I42" s="8">
        <v>-5.6258130325756038E-4</v>
      </c>
      <c r="J42" s="8">
        <v>0</v>
      </c>
      <c r="K42" s="8">
        <v>-1.482730269231158E-16</v>
      </c>
      <c r="L42" s="8">
        <v>5.063384820164667E-5</v>
      </c>
      <c r="M42" s="8">
        <v>0</v>
      </c>
      <c r="N42" s="8">
        <v>-1.0897381389168945E-4</v>
      </c>
      <c r="O42" s="8">
        <v>0.31731386093572922</v>
      </c>
      <c r="P42" s="20">
        <v>4.3776427933108061E-4</v>
      </c>
    </row>
    <row r="43" spans="1:16" ht="15.75" x14ac:dyDescent="0.25">
      <c r="A43" s="50"/>
      <c r="B43" s="3" t="s">
        <v>5</v>
      </c>
      <c r="C43" t="s">
        <v>15</v>
      </c>
      <c r="D43" s="4">
        <v>71.425238501169304</v>
      </c>
      <c r="E43" t="s">
        <v>14</v>
      </c>
      <c r="F43" t="str">
        <f>IF(Table3689[[#This Row],[% Price Change
Fuel]]&lt;-1, "Market Collapse", "")</f>
        <v/>
      </c>
      <c r="G43" s="9">
        <v>1.4564719442977924E-4</v>
      </c>
      <c r="H43" s="8">
        <v>-3.1735711057593174E-16</v>
      </c>
      <c r="I43" s="8">
        <v>-5.1331783352292625E-4</v>
      </c>
      <c r="J43" s="8">
        <v>0</v>
      </c>
      <c r="K43" s="8">
        <v>-1.482730269231158E-16</v>
      </c>
      <c r="L43" s="8">
        <v>4.6200001868731323E-5</v>
      </c>
      <c r="M43" s="8">
        <v>0</v>
      </c>
      <c r="N43" s="8">
        <v>-9.9432710465723476E-5</v>
      </c>
      <c r="O43" s="8">
        <v>0.31730431983251906</v>
      </c>
      <c r="P43" s="20">
        <v>3.9943064257409424E-4</v>
      </c>
    </row>
    <row r="44" spans="1:16" ht="15.75" x14ac:dyDescent="0.25">
      <c r="A44" s="50"/>
      <c r="B44" s="3" t="s">
        <v>5</v>
      </c>
      <c r="C44" t="s">
        <v>16</v>
      </c>
      <c r="D44" s="4">
        <v>54.2622507724803</v>
      </c>
      <c r="E44" t="s">
        <v>14</v>
      </c>
      <c r="F44" t="str">
        <f>IF(Table3689[[#This Row],[% Price Change
Fuel]]&lt;-1, "Market Collapse", "")</f>
        <v/>
      </c>
      <c r="G44" s="9">
        <v>1.1064918723831063E-4</v>
      </c>
      <c r="H44" s="8">
        <v>-3.1735711057593174E-16</v>
      </c>
      <c r="I44" s="8">
        <v>-3.8997113055706941E-4</v>
      </c>
      <c r="J44" s="8">
        <v>0</v>
      </c>
      <c r="K44" s="8">
        <v>-1.482730269231158E-16</v>
      </c>
      <c r="L44" s="8">
        <v>3.5098462947905659E-5</v>
      </c>
      <c r="M44" s="8">
        <v>0</v>
      </c>
      <c r="N44" s="8">
        <v>-7.5542365589096244E-5</v>
      </c>
      <c r="O44" s="8">
        <v>0.31728042948569601</v>
      </c>
      <c r="P44" s="20">
        <v>3.034502389868721E-4</v>
      </c>
    </row>
    <row r="45" spans="1:16" ht="15.75" x14ac:dyDescent="0.25">
      <c r="A45" s="50"/>
      <c r="B45" s="3" t="s">
        <v>5</v>
      </c>
      <c r="C45" t="s">
        <v>17</v>
      </c>
      <c r="D45" s="4">
        <v>45.7854092798406</v>
      </c>
      <c r="E45" t="s">
        <v>14</v>
      </c>
      <c r="F45" t="str">
        <f>IF(Table3689[[#This Row],[% Price Change
Fuel]]&lt;-1, "Market Collapse", "")</f>
        <v/>
      </c>
      <c r="G45" s="9">
        <v>9.3363586140756002E-5</v>
      </c>
      <c r="H45" s="8">
        <v>-3.1735711057593174E-16</v>
      </c>
      <c r="I45" s="8">
        <v>-3.290498931706178E-4</v>
      </c>
      <c r="J45" s="8">
        <v>0</v>
      </c>
      <c r="K45" s="8">
        <v>-1.482730269231158E-16</v>
      </c>
      <c r="L45" s="8">
        <v>2.9615385803185064E-5</v>
      </c>
      <c r="M45" s="8">
        <v>0</v>
      </c>
      <c r="N45" s="8">
        <v>-6.3742249132655316E-5</v>
      </c>
      <c r="O45" s="8">
        <v>0.31726862937166128</v>
      </c>
      <c r="P45" s="20">
        <v>2.5604528363142162E-4</v>
      </c>
    </row>
    <row r="46" spans="1:16" ht="15.75" x14ac:dyDescent="0.25">
      <c r="A46" s="50"/>
      <c r="B46" s="3" t="s">
        <v>5</v>
      </c>
      <c r="C46" t="s">
        <v>18</v>
      </c>
      <c r="D46" s="4">
        <v>94.710389505675494</v>
      </c>
      <c r="E46" t="s">
        <v>14</v>
      </c>
      <c r="F46" t="str">
        <f>IF(Table3689[[#This Row],[% Price Change
Fuel]]&lt;-1, "Market Collapse", "")</f>
        <v/>
      </c>
      <c r="G46" s="9">
        <v>1.9312924680856913E-4</v>
      </c>
      <c r="H46" s="8">
        <v>-3.1735711057593174E-16</v>
      </c>
      <c r="I46" s="8">
        <v>-6.8066320775901211E-4</v>
      </c>
      <c r="J46" s="8">
        <v>0</v>
      </c>
      <c r="K46" s="8">
        <v>-1.482730269231158E-16</v>
      </c>
      <c r="L46" s="8">
        <v>6.12615409337543E-5</v>
      </c>
      <c r="M46" s="8">
        <v>0</v>
      </c>
      <c r="N46" s="8">
        <v>-1.3184224328164959E-4</v>
      </c>
      <c r="O46" s="8">
        <v>0.31733672936480506</v>
      </c>
      <c r="P46" s="20">
        <v>5.296479582488537E-4</v>
      </c>
    </row>
    <row r="47" spans="1:16" ht="15.75" x14ac:dyDescent="0.25">
      <c r="A47" s="50"/>
      <c r="B47" s="3" t="s">
        <v>6</v>
      </c>
      <c r="C47" t="s">
        <v>13</v>
      </c>
      <c r="D47" s="4">
        <v>347.463431650475</v>
      </c>
      <c r="E47" t="s">
        <v>14</v>
      </c>
      <c r="F47" t="str">
        <f>IF(Table3689[[#This Row],[% Price Change
Fuel]]&lt;-1, "Market Collapse", "")</f>
        <v/>
      </c>
      <c r="G47" s="9">
        <v>7.0853209662025205E-4</v>
      </c>
      <c r="H47" s="8">
        <v>-3.1735711057593174E-16</v>
      </c>
      <c r="I47" s="8">
        <v>-2.497144982727855E-3</v>
      </c>
      <c r="J47" s="8">
        <v>0</v>
      </c>
      <c r="K47" s="8">
        <v>-1.482730269231158E-16</v>
      </c>
      <c r="L47" s="8">
        <v>2.247498437305091E-4</v>
      </c>
      <c r="M47" s="8">
        <v>0</v>
      </c>
      <c r="N47" s="8">
        <v>-4.8343972033112082E-4</v>
      </c>
      <c r="O47" s="8">
        <v>0.31768832684198456</v>
      </c>
      <c r="P47" s="20">
        <v>1.9431162527026608E-3</v>
      </c>
    </row>
    <row r="48" spans="1:16" ht="15.75" x14ac:dyDescent="0.25">
      <c r="A48" s="50"/>
      <c r="B48" s="3" t="s">
        <v>6</v>
      </c>
      <c r="C48" t="s">
        <v>15</v>
      </c>
      <c r="D48" s="4">
        <v>301.51785396969899</v>
      </c>
      <c r="E48" t="s">
        <v>14</v>
      </c>
      <c r="F48" t="str">
        <f>IF(Table3689[[#This Row],[% Price Change
Fuel]]&lt;-1, "Market Collapse", "")</f>
        <v/>
      </c>
      <c r="G48" s="9">
        <v>6.1484190214437426E-4</v>
      </c>
      <c r="H48" s="8">
        <v>-3.1735711057593174E-16</v>
      </c>
      <c r="I48" s="8">
        <v>-2.1669439936939879E-3</v>
      </c>
      <c r="J48" s="8">
        <v>0</v>
      </c>
      <c r="K48" s="8">
        <v>-1.482730269231158E-16</v>
      </c>
      <c r="L48" s="8">
        <v>1.9503085616734596E-4</v>
      </c>
      <c r="M48" s="8">
        <v>0</v>
      </c>
      <c r="N48" s="8">
        <v>-4.195530871588875E-4</v>
      </c>
      <c r="O48" s="8">
        <v>0.31762444020874486</v>
      </c>
      <c r="P48" s="20">
        <v>1.6861752609182148E-3</v>
      </c>
    </row>
    <row r="49" spans="1:16" ht="15.75" x14ac:dyDescent="0.25">
      <c r="A49" s="50"/>
      <c r="B49" s="3" t="s">
        <v>6</v>
      </c>
      <c r="C49" t="s">
        <v>16</v>
      </c>
      <c r="D49" s="4">
        <v>229.06521214312818</v>
      </c>
      <c r="E49" t="s">
        <v>14</v>
      </c>
      <c r="F49" t="str">
        <f>IF(Table3689[[#This Row],[% Price Change
Fuel]]&lt;-1, "Market Collapse", "")</f>
        <v/>
      </c>
      <c r="G49" s="9">
        <v>4.6709967219168101E-4</v>
      </c>
      <c r="H49" s="8">
        <v>-3.1735711057593174E-16</v>
      </c>
      <c r="I49" s="8">
        <v>-1.6462424333505677E-3</v>
      </c>
      <c r="J49" s="8">
        <v>0</v>
      </c>
      <c r="K49" s="8">
        <v>-1.482730269231158E-16</v>
      </c>
      <c r="L49" s="8">
        <v>1.4816629879206797E-4</v>
      </c>
      <c r="M49" s="8">
        <v>0</v>
      </c>
      <c r="N49" s="8">
        <v>-3.1878446927849542E-4</v>
      </c>
      <c r="O49" s="8">
        <v>0.31752367159085126</v>
      </c>
      <c r="P49" s="20">
        <v>1.280999081030488E-3</v>
      </c>
    </row>
    <row r="50" spans="1:16" ht="15.75" x14ac:dyDescent="0.25">
      <c r="A50" s="50"/>
      <c r="B50" s="3" t="s">
        <v>6</v>
      </c>
      <c r="C50" t="s">
        <v>17</v>
      </c>
      <c r="D50" s="4">
        <v>193.28067562836512</v>
      </c>
      <c r="E50" t="s">
        <v>14</v>
      </c>
      <c r="F50" t="str">
        <f>IF(Table3689[[#This Row],[% Price Change
Fuel]]&lt;-1, "Market Collapse", "")</f>
        <v/>
      </c>
      <c r="G50" s="9">
        <v>3.9412942446531317E-4</v>
      </c>
      <c r="H50" s="8">
        <v>-3.1735711057593174E-16</v>
      </c>
      <c r="I50" s="8">
        <v>-1.3890666626726455E-3</v>
      </c>
      <c r="J50" s="8">
        <v>0</v>
      </c>
      <c r="K50" s="8">
        <v>-1.482730269231158E-16</v>
      </c>
      <c r="L50" s="8">
        <v>1.2501977959893554E-4</v>
      </c>
      <c r="M50" s="8">
        <v>0</v>
      </c>
      <c r="N50" s="8">
        <v>-2.6900362262336066E-4</v>
      </c>
      <c r="O50" s="8">
        <v>0.31747389074464971</v>
      </c>
      <c r="P50" s="20">
        <v>1.0808815775597467E-3</v>
      </c>
    </row>
    <row r="51" spans="1:16" ht="16.5" thickBot="1" x14ac:dyDescent="0.3">
      <c r="A51" s="46"/>
      <c r="B51" s="3" t="s">
        <v>6</v>
      </c>
      <c r="C51" t="s">
        <v>18</v>
      </c>
      <c r="D51" s="4">
        <v>399.81488344685596</v>
      </c>
      <c r="E51" t="s">
        <v>14</v>
      </c>
      <c r="F51" t="str">
        <f>IF(Table3689[[#This Row],[% Price Change
Fuel]]&lt;-1, "Market Collapse", "")</f>
        <v/>
      </c>
      <c r="G51" s="9">
        <v>8.1528486690808091E-4</v>
      </c>
      <c r="H51" s="8">
        <v>-3.1735711057593174E-16</v>
      </c>
      <c r="I51" s="8">
        <v>-2.8733836118429341E-3</v>
      </c>
      <c r="J51" s="8">
        <v>0</v>
      </c>
      <c r="K51" s="8">
        <v>-1.482730269231158E-16</v>
      </c>
      <c r="L51" s="8">
        <v>2.5861234417953689E-4</v>
      </c>
      <c r="M51" s="8">
        <v>0</v>
      </c>
      <c r="N51" s="8">
        <v>-5.5621904575782878E-4</v>
      </c>
      <c r="O51" s="8">
        <v>0.31776110616739861</v>
      </c>
      <c r="P51" s="20">
        <v>2.2358807498244569E-3</v>
      </c>
    </row>
    <row r="52" spans="1:16" ht="15.75" x14ac:dyDescent="0.25">
      <c r="A52" s="50" t="s">
        <v>8</v>
      </c>
      <c r="B52" s="3" t="s">
        <v>9</v>
      </c>
      <c r="C52" t="s">
        <v>13</v>
      </c>
      <c r="D52" s="4">
        <v>13979.558874595172</v>
      </c>
      <c r="E52" t="s">
        <v>14</v>
      </c>
      <c r="F52" t="str">
        <f>IF(Table3689[[#This Row],[% Price Change
Fuel]]&lt;-1, "Market Collapse", "")</f>
        <v/>
      </c>
      <c r="G52" s="9">
        <v>2.8506499553618933E-2</v>
      </c>
      <c r="H52" s="8">
        <v>-3.1735711057593174E-16</v>
      </c>
      <c r="I52" s="8">
        <v>-0.10046808419126731</v>
      </c>
      <c r="J52" s="8">
        <v>0</v>
      </c>
      <c r="K52" s="8">
        <v>-1.482730269231158E-16</v>
      </c>
      <c r="L52" s="8">
        <v>9.0424009731396617E-3</v>
      </c>
      <c r="M52" s="8">
        <v>0</v>
      </c>
      <c r="N52" s="8">
        <v>-1.8924623800556272E-2</v>
      </c>
      <c r="O52" s="8">
        <v>0.33612951092222865</v>
      </c>
      <c r="P52" s="20">
        <v>7.8177746434667142E-2</v>
      </c>
    </row>
    <row r="53" spans="1:16" ht="15.75" x14ac:dyDescent="0.25">
      <c r="A53" s="50"/>
      <c r="B53" s="3" t="s">
        <v>9</v>
      </c>
      <c r="C53" t="s">
        <v>19</v>
      </c>
      <c r="D53" s="4">
        <v>12880.894356686529</v>
      </c>
      <c r="E53" t="s">
        <v>14</v>
      </c>
      <c r="F53" t="str">
        <f>IF(Table3689[[#This Row],[% Price Change
Fuel]]&lt;-1, "Market Collapse", "")</f>
        <v/>
      </c>
      <c r="G53" s="9">
        <v>2.6266151351627E-2</v>
      </c>
      <c r="H53" s="8">
        <v>-3.1735711057593174E-16</v>
      </c>
      <c r="I53" s="8">
        <v>-9.2572218500984571E-2</v>
      </c>
      <c r="J53" s="8">
        <v>0</v>
      </c>
      <c r="K53" s="8">
        <v>-1.482730269231158E-16</v>
      </c>
      <c r="L53" s="8">
        <v>8.331751574613671E-3</v>
      </c>
      <c r="M53" s="8">
        <v>0</v>
      </c>
      <c r="N53" s="8">
        <v>-1.7475388575754033E-2</v>
      </c>
      <c r="O53" s="8">
        <v>0.33468027569743075</v>
      </c>
      <c r="P53" s="20">
        <v>7.2033695905676112E-2</v>
      </c>
    </row>
    <row r="54" spans="1:16" ht="15.75" x14ac:dyDescent="0.25">
      <c r="A54" s="50"/>
      <c r="B54" s="3" t="s">
        <v>9</v>
      </c>
      <c r="C54" t="s">
        <v>15</v>
      </c>
      <c r="D54" s="4">
        <v>12928.250585906731</v>
      </c>
      <c r="E54" t="s">
        <v>14</v>
      </c>
      <c r="F54" t="str">
        <f>IF(Table3689[[#This Row],[% Price Change
Fuel]]&lt;-1, "Market Collapse", "")</f>
        <v/>
      </c>
      <c r="G54" s="9">
        <v>2.6362718084471486E-2</v>
      </c>
      <c r="H54" s="8">
        <v>-3.1735711057593174E-16</v>
      </c>
      <c r="I54" s="8">
        <v>-9.2912557539359023E-2</v>
      </c>
      <c r="J54" s="8">
        <v>0</v>
      </c>
      <c r="K54" s="8">
        <v>-1.482730269231158E-16</v>
      </c>
      <c r="L54" s="8">
        <v>8.3623830142053237E-3</v>
      </c>
      <c r="M54" s="8">
        <v>0</v>
      </c>
      <c r="N54" s="8">
        <v>-1.7537986087277871E-2</v>
      </c>
      <c r="O54" s="8">
        <v>0.33474287320895313</v>
      </c>
      <c r="P54" s="20">
        <v>7.2298525669888591E-2</v>
      </c>
    </row>
    <row r="55" spans="1:16" ht="15.75" x14ac:dyDescent="0.25">
      <c r="A55" s="50"/>
      <c r="B55" s="3" t="s">
        <v>9</v>
      </c>
      <c r="C55" t="s">
        <v>20</v>
      </c>
      <c r="D55" s="4">
        <v>20202.167397060159</v>
      </c>
      <c r="E55" t="s">
        <v>14</v>
      </c>
      <c r="F55" t="str">
        <f>IF(Table3689[[#This Row],[% Price Change
Fuel]]&lt;-1, "Market Collapse", "")</f>
        <v/>
      </c>
      <c r="G55" s="9">
        <v>4.1195368255359736E-2</v>
      </c>
      <c r="H55" s="8">
        <v>-3.1735711057593174E-16</v>
      </c>
      <c r="I55" s="8">
        <v>-0.14518863385470715</v>
      </c>
      <c r="J55" s="8">
        <v>0</v>
      </c>
      <c r="K55" s="8">
        <v>-1.482730269231158E-16</v>
      </c>
      <c r="L55" s="8">
        <v>1.3067372137377303E-2</v>
      </c>
      <c r="M55" s="8">
        <v>0</v>
      </c>
      <c r="N55" s="8">
        <v>-2.7015099159645731E-2</v>
      </c>
      <c r="O55" s="8">
        <v>0.34421998628132366</v>
      </c>
      <c r="P55" s="20">
        <v>0.11297637746406067</v>
      </c>
    </row>
    <row r="56" spans="1:16" ht="15.75" x14ac:dyDescent="0.25">
      <c r="A56" s="50"/>
      <c r="B56" s="3" t="s">
        <v>9</v>
      </c>
      <c r="C56" t="s">
        <v>17</v>
      </c>
      <c r="D56" s="4">
        <v>8287.3401193964201</v>
      </c>
      <c r="E56" t="s">
        <v>14</v>
      </c>
      <c r="F56" t="str">
        <f>IF(Table3689[[#This Row],[% Price Change
Fuel]]&lt;-1, "Market Collapse", "")</f>
        <v/>
      </c>
      <c r="G56" s="9">
        <v>1.6899178259736296E-2</v>
      </c>
      <c r="H56" s="8">
        <v>-3.1735711057593174E-16</v>
      </c>
      <c r="I56" s="8">
        <v>-5.9559331757619259E-2</v>
      </c>
      <c r="J56" s="8">
        <v>0</v>
      </c>
      <c r="K56" s="8">
        <v>-1.482730269231158E-16</v>
      </c>
      <c r="L56" s="8">
        <v>5.3605019323286389E-3</v>
      </c>
      <c r="M56" s="8">
        <v>0</v>
      </c>
      <c r="N56" s="8">
        <v>-1.1346922658698815E-2</v>
      </c>
      <c r="O56" s="8">
        <v>0.32855180978037218</v>
      </c>
      <c r="P56" s="20">
        <v>4.6345208763998932E-2</v>
      </c>
    </row>
    <row r="57" spans="1:16" ht="15.75" x14ac:dyDescent="0.25">
      <c r="A57" s="50"/>
      <c r="B57" s="3" t="s">
        <v>9</v>
      </c>
      <c r="C57" t="s">
        <v>21</v>
      </c>
      <c r="D57" s="4">
        <v>15343.41827613693</v>
      </c>
      <c r="E57" t="s">
        <v>14</v>
      </c>
      <c r="F57" t="str">
        <f>IF(Table3689[[#This Row],[% Price Change
Fuel]]&lt;-1, "Market Collapse", "")</f>
        <v/>
      </c>
      <c r="G57" s="9">
        <v>3.1287621459539949E-2</v>
      </c>
      <c r="H57" s="8">
        <v>-3.1735711057593174E-16</v>
      </c>
      <c r="I57" s="8">
        <v>-0.11026984849644603</v>
      </c>
      <c r="J57" s="8">
        <v>0</v>
      </c>
      <c r="K57" s="8">
        <v>-1.482730269231158E-16</v>
      </c>
      <c r="L57" s="8">
        <v>9.92458643337908E-3</v>
      </c>
      <c r="M57" s="8">
        <v>0</v>
      </c>
      <c r="N57" s="8">
        <v>-2.071491461899503E-2</v>
      </c>
      <c r="O57" s="8">
        <v>0.33791980174067154</v>
      </c>
      <c r="P57" s="20">
        <v>8.5804843642964021E-2</v>
      </c>
    </row>
    <row r="58" spans="1:16" ht="15.75" x14ac:dyDescent="0.25">
      <c r="A58" s="50"/>
      <c r="B58" s="3" t="s">
        <v>9</v>
      </c>
      <c r="C58" t="s">
        <v>22</v>
      </c>
      <c r="D58" s="4">
        <v>860.28054599366999</v>
      </c>
      <c r="E58" t="s">
        <v>14</v>
      </c>
      <c r="F58" t="str">
        <f>IF(Table3689[[#This Row],[% Price Change
Fuel]]&lt;-1, "Market Collapse", "")</f>
        <v/>
      </c>
      <c r="G58" s="9">
        <v>1.7542461261007261E-3</v>
      </c>
      <c r="H58" s="8">
        <v>-3.1735711057593174E-16</v>
      </c>
      <c r="I58" s="8">
        <v>-6.1826513338747837E-3</v>
      </c>
      <c r="J58" s="8">
        <v>0</v>
      </c>
      <c r="K58" s="8">
        <v>-1.482730269231158E-16</v>
      </c>
      <c r="L58" s="8">
        <v>5.564554444135321E-4</v>
      </c>
      <c r="M58" s="8">
        <v>0</v>
      </c>
      <c r="N58" s="8">
        <v>-1.1956931416254514E-3</v>
      </c>
      <c r="O58" s="8">
        <v>0.31840058026338969</v>
      </c>
      <c r="P58" s="20">
        <v>4.81093824138958E-3</v>
      </c>
    </row>
    <row r="59" spans="1:16" ht="15.75" x14ac:dyDescent="0.25">
      <c r="A59" s="50"/>
      <c r="B59" s="3" t="s">
        <v>10</v>
      </c>
      <c r="C59" t="s">
        <v>13</v>
      </c>
      <c r="D59">
        <v>3762.1112153559802</v>
      </c>
      <c r="E59" t="s">
        <v>14</v>
      </c>
      <c r="F59" t="str">
        <f>IF(Table3689[[#This Row],[% Price Change
Fuel]]&lt;-1, "Market Collapse", "")</f>
        <v/>
      </c>
      <c r="G59" s="9">
        <v>7.6715311722821214E-3</v>
      </c>
      <c r="H59" s="8">
        <v>-3.1735711057593174E-16</v>
      </c>
      <c r="I59" s="8">
        <v>-2.7037484495177878E-2</v>
      </c>
      <c r="J59" s="8">
        <v>0</v>
      </c>
      <c r="K59" s="8">
        <v>-1.482730269231158E-16</v>
      </c>
      <c r="L59" s="8">
        <v>2.433447179554145E-3</v>
      </c>
      <c r="M59" s="8">
        <v>0</v>
      </c>
      <c r="N59" s="8">
        <v>-5.1982057949322173E-3</v>
      </c>
      <c r="O59" s="8">
        <v>0.32240309291660496</v>
      </c>
      <c r="P59" s="20">
        <v>2.1038816695970481E-2</v>
      </c>
    </row>
    <row r="60" spans="1:16" ht="15.75" x14ac:dyDescent="0.25">
      <c r="A60" s="50"/>
      <c r="B60" s="3" t="s">
        <v>10</v>
      </c>
      <c r="C60" t="s">
        <v>19</v>
      </c>
      <c r="D60">
        <v>3466.4439374662097</v>
      </c>
      <c r="E60" t="s">
        <v>14</v>
      </c>
      <c r="F60" t="str">
        <f>IF(Table3689[[#This Row],[% Price Change
Fuel]]&lt;-1, "Market Collapse", "")</f>
        <v/>
      </c>
      <c r="G60" s="9">
        <v>7.0686195067000742E-3</v>
      </c>
      <c r="H60" s="8">
        <v>-3.1735711057593174E-16</v>
      </c>
      <c r="I60" s="8">
        <v>-2.4912587333965126E-2</v>
      </c>
      <c r="J60" s="8">
        <v>0</v>
      </c>
      <c r="K60" s="8">
        <v>-1.482730269231158E-16</v>
      </c>
      <c r="L60" s="8">
        <v>2.2422006527290537E-3</v>
      </c>
      <c r="M60" s="8">
        <v>0</v>
      </c>
      <c r="N60" s="8">
        <v>-4.7925421967126118E-3</v>
      </c>
      <c r="O60" s="8">
        <v>0.32199742931842007</v>
      </c>
      <c r="P60" s="20">
        <v>1.9385359552774577E-2</v>
      </c>
    </row>
    <row r="61" spans="1:16" ht="15.75" x14ac:dyDescent="0.25">
      <c r="A61" s="50"/>
      <c r="B61" s="3" t="s">
        <v>11</v>
      </c>
      <c r="C61" t="s">
        <v>13</v>
      </c>
      <c r="D61">
        <v>9038.6271912206303</v>
      </c>
      <c r="E61" t="s">
        <v>14</v>
      </c>
      <c r="F61" t="str">
        <f>IF(Table3689[[#This Row],[% Price Change
Fuel]]&lt;-1, "Market Collapse", "")</f>
        <v/>
      </c>
      <c r="G61" s="9">
        <v>1.84311697030798E-2</v>
      </c>
      <c r="H61" s="8">
        <v>-3.1735711057593174E-16</v>
      </c>
      <c r="I61" s="8">
        <v>-6.4958670424951459E-2</v>
      </c>
      <c r="J61" s="8">
        <v>0</v>
      </c>
      <c r="K61" s="8">
        <v>-1.482730269231158E-16</v>
      </c>
      <c r="L61" s="8">
        <v>5.8464571051858455E-3</v>
      </c>
      <c r="M61" s="8">
        <v>0</v>
      </c>
      <c r="N61" s="8">
        <v>-1.2356959382501038E-2</v>
      </c>
      <c r="O61" s="8">
        <v>0.32956184650417369</v>
      </c>
      <c r="P61" s="20">
        <v>5.0546623896424656E-2</v>
      </c>
    </row>
    <row r="62" spans="1:16" ht="15.75" x14ac:dyDescent="0.25">
      <c r="A62" s="50"/>
      <c r="B62" s="3" t="s">
        <v>11</v>
      </c>
      <c r="C62" t="s">
        <v>19</v>
      </c>
      <c r="D62">
        <v>8328.2743775763392</v>
      </c>
      <c r="E62" t="s">
        <v>14</v>
      </c>
      <c r="F62" t="str">
        <f>IF(Table3689[[#This Row],[% Price Change
Fuel]]&lt;-1, "Market Collapse", "")</f>
        <v/>
      </c>
      <c r="G62" s="9">
        <v>1.6982649592630367E-2</v>
      </c>
      <c r="H62" s="8">
        <v>-3.1735711057593174E-16</v>
      </c>
      <c r="I62" s="8">
        <v>-5.9853517470775428E-2</v>
      </c>
      <c r="J62" s="8">
        <v>0</v>
      </c>
      <c r="K62" s="8">
        <v>-1.482730269231158E-16</v>
      </c>
      <c r="L62" s="8">
        <v>5.3869794470573166E-3</v>
      </c>
      <c r="M62" s="8">
        <v>0</v>
      </c>
      <c r="N62" s="8">
        <v>-1.1402033407568898E-2</v>
      </c>
      <c r="O62" s="8">
        <v>0.32860692052924306</v>
      </c>
      <c r="P62" s="20">
        <v>4.6574125004140661E-2</v>
      </c>
    </row>
    <row r="63" spans="1:16" ht="15.75" x14ac:dyDescent="0.25">
      <c r="A63" s="50"/>
      <c r="B63" s="3" t="s">
        <v>12</v>
      </c>
      <c r="C63" t="s">
        <v>13</v>
      </c>
      <c r="D63">
        <v>3360.1350171024301</v>
      </c>
      <c r="E63" t="s">
        <v>14</v>
      </c>
      <c r="F63" t="str">
        <f>IF(Table3689[[#This Row],[% Price Change
Fuel]]&lt;-1, "Market Collapse", "")</f>
        <v/>
      </c>
      <c r="G63" s="9">
        <v>6.8518390475968138E-3</v>
      </c>
      <c r="H63" s="8">
        <v>-3.1735711057593174E-16</v>
      </c>
      <c r="I63" s="8">
        <v>-2.4148567978475994E-2</v>
      </c>
      <c r="J63" s="8">
        <v>0</v>
      </c>
      <c r="K63" s="8">
        <v>-1.482730269231158E-16</v>
      </c>
      <c r="L63" s="8">
        <v>2.1734368316688253E-3</v>
      </c>
      <c r="M63" s="8">
        <v>0</v>
      </c>
      <c r="N63" s="8">
        <v>-4.64656470246243E-3</v>
      </c>
      <c r="O63" s="8">
        <v>0.32185145182414243</v>
      </c>
      <c r="P63" s="20">
        <v>1.8790849247076549E-2</v>
      </c>
    </row>
    <row r="64" spans="1:16" ht="15.75" x14ac:dyDescent="0.25">
      <c r="A64" s="50"/>
      <c r="B64" s="3" t="s">
        <v>12</v>
      </c>
      <c r="C64" t="s">
        <v>19</v>
      </c>
      <c r="D64">
        <v>3808.15302114118</v>
      </c>
      <c r="E64" t="s">
        <v>14</v>
      </c>
      <c r="F64" t="str">
        <f>IF(Table3689[[#This Row],[% Price Change
Fuel]]&lt;-1, "Market Collapse", "")</f>
        <v/>
      </c>
      <c r="G64" s="9">
        <v>7.7654175908620938E-3</v>
      </c>
      <c r="H64" s="8">
        <v>-3.1735711057593174E-16</v>
      </c>
      <c r="I64" s="8">
        <v>-2.736837705491036E-2</v>
      </c>
      <c r="J64" s="8">
        <v>0</v>
      </c>
      <c r="K64" s="8">
        <v>-1.482730269231158E-16</v>
      </c>
      <c r="L64" s="8">
        <v>2.4632284103620387E-3</v>
      </c>
      <c r="M64" s="8">
        <v>0</v>
      </c>
      <c r="N64" s="8">
        <v>-5.2613327347304176E-3</v>
      </c>
      <c r="O64" s="8">
        <v>0.32246621985639795</v>
      </c>
      <c r="P64" s="20">
        <v>2.1296295823200605E-2</v>
      </c>
    </row>
    <row r="65" spans="1:16" ht="15.75" x14ac:dyDescent="0.25">
      <c r="A65" s="50"/>
      <c r="B65" s="3" t="s">
        <v>12</v>
      </c>
      <c r="C65" t="s">
        <v>15</v>
      </c>
      <c r="D65">
        <v>3822.1535825767901</v>
      </c>
      <c r="E65" t="s">
        <v>14</v>
      </c>
      <c r="F65" t="str">
        <f>IF(Table3689[[#This Row],[% Price Change
Fuel]]&lt;-1, "Market Collapse", "")</f>
        <v/>
      </c>
      <c r="G65" s="9">
        <v>7.7939669179113132E-3</v>
      </c>
      <c r="H65" s="8">
        <v>-3.1735711057593174E-16</v>
      </c>
      <c r="I65" s="8">
        <v>-2.7468996079992185E-2</v>
      </c>
      <c r="J65" s="8">
        <v>0</v>
      </c>
      <c r="K65" s="8">
        <v>-1.482730269231158E-16</v>
      </c>
      <c r="L65" s="8">
        <v>2.472284396426108E-3</v>
      </c>
      <c r="M65" s="8">
        <v>0</v>
      </c>
      <c r="N65" s="8">
        <v>-5.2805262743933984E-3</v>
      </c>
      <c r="O65" s="8">
        <v>0.3224854133960689</v>
      </c>
      <c r="P65" s="20">
        <v>2.1374591022004372E-2</v>
      </c>
    </row>
    <row r="66" spans="1:16" ht="15.75" x14ac:dyDescent="0.25">
      <c r="A66" s="50"/>
      <c r="B66" s="3" t="s">
        <v>12</v>
      </c>
      <c r="C66" t="s">
        <v>20</v>
      </c>
      <c r="D66">
        <v>5972.6399961013694</v>
      </c>
      <c r="E66" t="s">
        <v>14</v>
      </c>
      <c r="F66" t="str">
        <f>IF(Table3689[[#This Row],[% Price Change
Fuel]]&lt;-1, "Market Collapse", "")</f>
        <v/>
      </c>
      <c r="G66" s="9">
        <v>1.2179143913632307E-2</v>
      </c>
      <c r="H66" s="8">
        <v>-3.1735711057593174E-16</v>
      </c>
      <c r="I66" s="8">
        <v>-4.2924079604752169E-2</v>
      </c>
      <c r="J66" s="8">
        <v>0</v>
      </c>
      <c r="K66" s="8">
        <v>-1.482730269231158E-16</v>
      </c>
      <c r="L66" s="8">
        <v>3.8632839703624314E-3</v>
      </c>
      <c r="M66" s="8">
        <v>0</v>
      </c>
      <c r="N66" s="8">
        <v>-8.215798550359657E-3</v>
      </c>
      <c r="O66" s="8">
        <v>0.32542068567203769</v>
      </c>
      <c r="P66" s="20">
        <v>3.3400734554585997E-2</v>
      </c>
    </row>
    <row r="67" spans="1:16" ht="15.75" x14ac:dyDescent="0.25">
      <c r="A67" s="50"/>
      <c r="B67" s="3" t="s">
        <v>12</v>
      </c>
      <c r="C67" t="s">
        <v>17</v>
      </c>
      <c r="D67">
        <v>2450.098450813101</v>
      </c>
      <c r="E67" t="s">
        <v>14</v>
      </c>
      <c r="F67" t="str">
        <f>IF(Table3689[[#This Row],[% Price Change
Fuel]]&lt;-1, "Market Collapse", "")</f>
        <v/>
      </c>
      <c r="G67" s="9">
        <v>4.9961326405908273E-3</v>
      </c>
      <c r="H67" s="8">
        <v>-3.1735711057593174E-16</v>
      </c>
      <c r="I67" s="8">
        <v>-1.7608330823694091E-2</v>
      </c>
      <c r="J67" s="8">
        <v>0</v>
      </c>
      <c r="K67" s="8">
        <v>-1.482730269231158E-16</v>
      </c>
      <c r="L67" s="8">
        <v>1.5847976903035537E-3</v>
      </c>
      <c r="M67" s="8">
        <v>0</v>
      </c>
      <c r="N67" s="8">
        <v>-3.3943761965770942E-3</v>
      </c>
      <c r="O67" s="8">
        <v>0.32059926331826016</v>
      </c>
      <c r="P67" s="20">
        <v>1.370166091403365E-2</v>
      </c>
    </row>
    <row r="68" spans="1:16" ht="16.5" thickBot="1" x14ac:dyDescent="0.3">
      <c r="A68" s="50"/>
      <c r="B68" s="3" t="s">
        <v>12</v>
      </c>
      <c r="C68" t="s">
        <v>22</v>
      </c>
      <c r="D68">
        <v>4536.1822744070996</v>
      </c>
      <c r="E68" t="s">
        <v>14</v>
      </c>
      <c r="F68" t="str">
        <f>IF(Table3689[[#This Row],[% Price Change
Fuel]]&lt;-1, "Market Collapse", "")</f>
        <v/>
      </c>
      <c r="G68" s="9">
        <v>9.249982716944976E-3</v>
      </c>
      <c r="H68" s="8">
        <v>-3.1735711057593174E-16</v>
      </c>
      <c r="I68" s="8">
        <v>-3.2600566780421079E-2</v>
      </c>
      <c r="J68" s="8">
        <v>0</v>
      </c>
      <c r="K68" s="8">
        <v>-1.482730269231158E-16</v>
      </c>
      <c r="L68" s="8">
        <v>2.9341397236059713E-3</v>
      </c>
      <c r="M68" s="8">
        <v>0</v>
      </c>
      <c r="N68" s="8">
        <v>-6.2579569992525855E-3</v>
      </c>
      <c r="O68" s="8">
        <v>0.32346284412092147</v>
      </c>
      <c r="P68" s="20">
        <v>2.5367646490952932E-2</v>
      </c>
    </row>
    <row r="69" spans="1:16" ht="15.75" x14ac:dyDescent="0.25">
      <c r="A69" s="49" t="s">
        <v>44</v>
      </c>
      <c r="B69" s="3" t="s">
        <v>7</v>
      </c>
      <c r="C69" t="s">
        <v>13</v>
      </c>
      <c r="D69">
        <v>1606695.2125056691</v>
      </c>
      <c r="E69" t="s">
        <v>14</v>
      </c>
      <c r="F69" s="6" t="str">
        <f>IF(Table3689[[#This Row],[% Price Change
Fuel]]&lt;-1, "Market Collapse", "")</f>
        <v/>
      </c>
      <c r="G69" s="9">
        <v>3.2763019755457679</v>
      </c>
      <c r="H69" s="8">
        <v>-3.1735711057593174E-16</v>
      </c>
      <c r="I69" s="8">
        <v>-11.546973071738</v>
      </c>
      <c r="J69" s="8">
        <v>0</v>
      </c>
      <c r="K69" s="8">
        <v>-1.482730269231158E-16</v>
      </c>
      <c r="L69" s="8">
        <v>1.0392589983295142</v>
      </c>
      <c r="M69" s="8">
        <v>0</v>
      </c>
      <c r="N69" s="8">
        <v>-0.52312558608089144</v>
      </c>
      <c r="O69" s="8">
        <v>0.84033047320256582</v>
      </c>
      <c r="P69" s="20">
        <v>8.9851054706239548</v>
      </c>
    </row>
    <row r="70" spans="1:16" ht="15.75" x14ac:dyDescent="0.25">
      <c r="A70" s="50"/>
      <c r="B70" s="3" t="s">
        <v>7</v>
      </c>
      <c r="C70" t="s">
        <v>15</v>
      </c>
      <c r="D70">
        <v>1405858.3109424603</v>
      </c>
      <c r="E70" t="s">
        <v>14</v>
      </c>
      <c r="F70" s="6" t="str">
        <f>IF(Table3689[[#This Row],[% Price Change
Fuel]]&lt;-1, "Market Collapse", "")</f>
        <v/>
      </c>
      <c r="G70" s="9">
        <v>2.8667642286025465</v>
      </c>
      <c r="H70" s="8">
        <v>-3.1735711057593174E-16</v>
      </c>
      <c r="I70" s="8">
        <v>-10.103601437770749</v>
      </c>
      <c r="J70" s="8">
        <v>0</v>
      </c>
      <c r="K70" s="8">
        <v>-1.482730269231158E-16</v>
      </c>
      <c r="L70" s="8">
        <v>0.90935162353832488</v>
      </c>
      <c r="M70" s="8">
        <v>0</v>
      </c>
      <c r="N70" s="8">
        <v>-0.50621462528932959</v>
      </c>
      <c r="O70" s="8">
        <v>0.82341951241100397</v>
      </c>
      <c r="P70" s="20">
        <v>7.8619672867958466</v>
      </c>
    </row>
    <row r="71" spans="1:16" ht="15.75" x14ac:dyDescent="0.25">
      <c r="A71" s="50"/>
      <c r="B71" s="3" t="s">
        <v>7</v>
      </c>
      <c r="C71" t="s">
        <v>16</v>
      </c>
      <c r="D71">
        <v>1068040.3431848581</v>
      </c>
      <c r="E71" t="s">
        <v>14</v>
      </c>
      <c r="F71" s="6" t="str">
        <f>IF(Table3689[[#This Row],[% Price Change
Fuel]]&lt;-1, "Market Collapse", "")</f>
        <v/>
      </c>
      <c r="G71" s="9">
        <v>2.1779007363083083</v>
      </c>
      <c r="H71" s="8">
        <v>-3.1735711057593174E-16</v>
      </c>
      <c r="I71" s="8">
        <v>-7.6757763303796835</v>
      </c>
      <c r="J71" s="8">
        <v>0</v>
      </c>
      <c r="K71" s="8">
        <v>-1.482730269231158E-16</v>
      </c>
      <c r="L71" s="8">
        <v>0.69084075722288851</v>
      </c>
      <c r="M71" s="8">
        <v>0</v>
      </c>
      <c r="N71" s="8">
        <v>-0.46793783144180334</v>
      </c>
      <c r="O71" s="8">
        <v>0.78514271856347762</v>
      </c>
      <c r="P71" s="20">
        <v>5.9727912647672738</v>
      </c>
    </row>
    <row r="72" spans="1:16" ht="15.75" x14ac:dyDescent="0.25">
      <c r="A72" s="50"/>
      <c r="B72" s="3" t="s">
        <v>7</v>
      </c>
      <c r="C72" t="s">
        <v>17</v>
      </c>
      <c r="D72">
        <v>901191.22496311564</v>
      </c>
      <c r="E72" t="s">
        <v>14</v>
      </c>
      <c r="F72" s="6" t="str">
        <f>IF(Table3689[[#This Row],[% Price Change
Fuel]]&lt;-1, "Market Collapse", "")</f>
        <v/>
      </c>
      <c r="G72" s="9">
        <v>1.8376693773093249</v>
      </c>
      <c r="H72" s="8">
        <v>-3.1735711057593174E-16</v>
      </c>
      <c r="I72" s="8">
        <v>-6.4766675883145837</v>
      </c>
      <c r="J72" s="8">
        <v>0</v>
      </c>
      <c r="K72" s="8">
        <v>-1.482730269231158E-16</v>
      </c>
      <c r="L72" s="8">
        <v>0.58291770739636228</v>
      </c>
      <c r="M72" s="8">
        <v>0</v>
      </c>
      <c r="N72" s="8">
        <v>-0.44217683707138455</v>
      </c>
      <c r="O72" s="8">
        <v>0.75938172419305905</v>
      </c>
      <c r="P72" s="20">
        <v>5.0397226197406537</v>
      </c>
    </row>
    <row r="73" spans="1:16" ht="15.75" x14ac:dyDescent="0.25">
      <c r="A73" s="50"/>
      <c r="B73" s="3" t="s">
        <v>7</v>
      </c>
      <c r="C73" t="s">
        <v>18</v>
      </c>
      <c r="D73">
        <v>1864178.4196379881</v>
      </c>
      <c r="E73" t="s">
        <v>14</v>
      </c>
      <c r="F73" s="6" t="str">
        <f>IF(Table3689[[#This Row],[% Price Change
Fuel]]&lt;-1, "Market Collapse", "")</f>
        <v/>
      </c>
      <c r="G73" s="9">
        <v>3.8013503690627184</v>
      </c>
      <c r="H73" s="8">
        <v>-3.1735711057593174E-16</v>
      </c>
      <c r="I73" s="8">
        <v>-13.397449525542168</v>
      </c>
      <c r="J73" s="8">
        <v>0</v>
      </c>
      <c r="K73" s="8">
        <v>-1.482730269231158E-16</v>
      </c>
      <c r="L73" s="8">
        <v>1.2058069147284751</v>
      </c>
      <c r="M73" s="8">
        <v>0</v>
      </c>
      <c r="N73" s="8">
        <v>-0.54058613823696533</v>
      </c>
      <c r="O73" s="8">
        <v>0.85779102535863982</v>
      </c>
      <c r="P73" s="20">
        <v>10.425026219121738</v>
      </c>
    </row>
    <row r="74" spans="1:16" ht="15.75" x14ac:dyDescent="0.25">
      <c r="A74" s="50"/>
      <c r="B74" s="3" t="s">
        <v>7</v>
      </c>
      <c r="C74" t="s">
        <v>23</v>
      </c>
      <c r="D74">
        <v>1789322.1461500002</v>
      </c>
      <c r="E74" t="s">
        <v>14</v>
      </c>
      <c r="F74" s="6" t="str">
        <f>IF(Table3689[[#This Row],[% Price Change
Fuel]]&lt;-1, "Market Collapse", "")</f>
        <v/>
      </c>
      <c r="G74" s="9">
        <v>3.6487067594958393</v>
      </c>
      <c r="H74" s="8">
        <v>-3.1735711057593174E-16</v>
      </c>
      <c r="I74" s="8">
        <v>-12.859473581200827</v>
      </c>
      <c r="J74" s="8">
        <v>0</v>
      </c>
      <c r="K74" s="8">
        <v>-1.482730269231158E-16</v>
      </c>
      <c r="L74" s="8">
        <v>1.1573876157859684</v>
      </c>
      <c r="M74" s="8">
        <v>0</v>
      </c>
      <c r="N74" s="8">
        <v>-0.53591660489681203</v>
      </c>
      <c r="O74" s="8">
        <v>0.85312149201848642</v>
      </c>
      <c r="P74" s="20">
        <v>10.006408234084956</v>
      </c>
    </row>
    <row r="75" spans="1:16" ht="15.75" x14ac:dyDescent="0.25">
      <c r="A75" s="50"/>
      <c r="B75" s="3" t="s">
        <v>7</v>
      </c>
      <c r="C75" t="s">
        <v>24</v>
      </c>
      <c r="D75">
        <v>1602880.4750000001</v>
      </c>
      <c r="E75" t="s">
        <v>14</v>
      </c>
      <c r="F75" s="6" t="str">
        <f>IF(Table3689[[#This Row],[% Price Change
Fuel]]&lt;-1, "Market Collapse", "")</f>
        <v/>
      </c>
      <c r="G75" s="9">
        <v>3.2685231311646232</v>
      </c>
      <c r="H75" s="8">
        <v>-3.1735711057593174E-16</v>
      </c>
      <c r="I75" s="8">
        <v>-11.519557373408373</v>
      </c>
      <c r="J75" s="8">
        <v>0</v>
      </c>
      <c r="K75" s="8">
        <v>-1.482730269231158E-16</v>
      </c>
      <c r="L75" s="8">
        <v>1.036791510875656</v>
      </c>
      <c r="M75" s="8">
        <v>0</v>
      </c>
      <c r="N75" s="8">
        <v>-0.52283460853123265</v>
      </c>
      <c r="O75" s="8">
        <v>0.84003949565290703</v>
      </c>
      <c r="P75" s="20">
        <v>8.96377235245407</v>
      </c>
    </row>
    <row r="76" spans="1:16" ht="15.75" x14ac:dyDescent="0.25">
      <c r="A76" s="50"/>
      <c r="B76" s="3" t="s">
        <v>7</v>
      </c>
      <c r="C76" t="s">
        <v>25</v>
      </c>
      <c r="D76">
        <v>924809.875</v>
      </c>
      <c r="E76" t="s">
        <v>14</v>
      </c>
      <c r="F76" t="str">
        <f>IF(Table3689[[#This Row],[% Price Change
Fuel]]&lt;-1, "Market Collapse", "")</f>
        <v/>
      </c>
      <c r="G76" s="9">
        <v>1.8858314861979735</v>
      </c>
      <c r="H76" s="8">
        <v>-3.1735711057593174E-16</v>
      </c>
      <c r="I76" s="8">
        <v>-6.6464097483981934</v>
      </c>
      <c r="J76" s="8">
        <v>0</v>
      </c>
      <c r="K76" s="8">
        <v>-1.482730269231158E-16</v>
      </c>
      <c r="L76" s="8">
        <v>0.59819496370992775</v>
      </c>
      <c r="M76" s="8">
        <v>0</v>
      </c>
      <c r="N76" s="8">
        <v>-0.44619255443237321</v>
      </c>
      <c r="O76" s="8">
        <v>0.76339744155404765</v>
      </c>
      <c r="P76" s="20">
        <v>5.1718049586958363</v>
      </c>
    </row>
    <row r="77" spans="1:16" x14ac:dyDescent="0.25">
      <c r="H77" s="10"/>
    </row>
    <row r="79" spans="1:16" ht="28.5" x14ac:dyDescent="0.25">
      <c r="A79" s="51" t="s">
        <v>38</v>
      </c>
      <c r="B79" s="51" t="s">
        <v>38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</row>
    <row r="80" spans="1:16" ht="37.5" x14ac:dyDescent="0.3">
      <c r="A80" s="26" t="s">
        <v>45</v>
      </c>
      <c r="B80" s="1" t="s">
        <v>0</v>
      </c>
      <c r="C80" s="1" t="s">
        <v>1</v>
      </c>
      <c r="D80" s="1" t="s">
        <v>2</v>
      </c>
      <c r="E80" s="1" t="s">
        <v>3</v>
      </c>
      <c r="F80" s="5" t="s">
        <v>30</v>
      </c>
      <c r="G80" s="5" t="s">
        <v>34</v>
      </c>
      <c r="H80" s="7" t="s">
        <v>32</v>
      </c>
      <c r="I80" s="7" t="s">
        <v>26</v>
      </c>
      <c r="J80" s="7" t="s">
        <v>27</v>
      </c>
      <c r="K80" s="7" t="s">
        <v>33</v>
      </c>
      <c r="L80" s="7" t="s">
        <v>28</v>
      </c>
      <c r="M80" s="7" t="s">
        <v>29</v>
      </c>
      <c r="N80" s="7" t="s">
        <v>36</v>
      </c>
      <c r="O80" s="7" t="s">
        <v>35</v>
      </c>
      <c r="P80" s="7" t="s">
        <v>31</v>
      </c>
    </row>
    <row r="81" spans="1:16" ht="15.75" x14ac:dyDescent="0.25">
      <c r="A81" s="50" t="s">
        <v>4</v>
      </c>
      <c r="B81" s="3" t="s">
        <v>5</v>
      </c>
      <c r="C81" t="s">
        <v>13</v>
      </c>
      <c r="D81" s="4">
        <v>78.279968349613</v>
      </c>
      <c r="E81" t="s">
        <v>14</v>
      </c>
      <c r="F81" t="str">
        <f>IF(Table36891314[[#This Row],[% Price Change
Fuel]]&lt;-1, "Market Collapse", "")</f>
        <v/>
      </c>
      <c r="G81" s="9">
        <v>1.5962505704459633E-4</v>
      </c>
      <c r="H81" s="8">
        <v>-1.5867855528796587E-16</v>
      </c>
      <c r="I81" s="8">
        <v>-3.8640791461552932E-4</v>
      </c>
      <c r="J81" s="8">
        <v>0</v>
      </c>
      <c r="K81" s="8">
        <v>0</v>
      </c>
      <c r="L81" s="8">
        <v>6.0925190359233751E-5</v>
      </c>
      <c r="M81" s="8">
        <v>0</v>
      </c>
      <c r="N81" s="8">
        <v>-9.868411422799816E-5</v>
      </c>
      <c r="O81" s="8">
        <v>0.38177554291850552</v>
      </c>
      <c r="P81" s="23">
        <v>2.4225871808050664E-2</v>
      </c>
    </row>
    <row r="82" spans="1:16" ht="15.75" x14ac:dyDescent="0.25">
      <c r="A82" s="50"/>
      <c r="B82" s="3" t="s">
        <v>5</v>
      </c>
      <c r="C82" t="s">
        <v>15</v>
      </c>
      <c r="D82" s="4">
        <v>71.425238501169304</v>
      </c>
      <c r="E82" t="s">
        <v>14</v>
      </c>
      <c r="F82" t="str">
        <f>IF(Table36891314[[#This Row],[% Price Change
Fuel]]&lt;-1, "Market Collapse", "")</f>
        <v/>
      </c>
      <c r="G82" s="9">
        <v>1.4564719442977924E-4</v>
      </c>
      <c r="H82" s="8">
        <v>-1.5867855528796587E-16</v>
      </c>
      <c r="I82" s="8">
        <v>-3.5257139268223637E-4</v>
      </c>
      <c r="J82" s="8">
        <v>0</v>
      </c>
      <c r="K82" s="8">
        <v>0</v>
      </c>
      <c r="L82" s="8">
        <v>5.5590163663665927E-5</v>
      </c>
      <c r="M82" s="8">
        <v>0</v>
      </c>
      <c r="N82" s="8">
        <v>-9.0043916122344061E-5</v>
      </c>
      <c r="O82" s="8">
        <v>0.38176690272082886</v>
      </c>
      <c r="P82" s="23">
        <v>2.2104488648480733E-2</v>
      </c>
    </row>
    <row r="83" spans="1:16" ht="15.75" x14ac:dyDescent="0.25">
      <c r="A83" s="50"/>
      <c r="B83" s="3" t="s">
        <v>5</v>
      </c>
      <c r="C83" t="s">
        <v>16</v>
      </c>
      <c r="D83" s="4">
        <v>54.2622507724803</v>
      </c>
      <c r="E83" t="s">
        <v>14</v>
      </c>
      <c r="F83" t="str">
        <f>IF(Table36891314[[#This Row],[% Price Change
Fuel]]&lt;-1, "Market Collapse", "")</f>
        <v/>
      </c>
      <c r="G83" s="9">
        <v>1.1064918723831063E-4</v>
      </c>
      <c r="H83" s="8">
        <v>-1.5867855528796587E-16</v>
      </c>
      <c r="I83" s="8">
        <v>-2.6785094073741172E-4</v>
      </c>
      <c r="J83" s="8">
        <v>0</v>
      </c>
      <c r="K83" s="8">
        <v>0</v>
      </c>
      <c r="L83" s="8">
        <v>4.2232234214446582E-5</v>
      </c>
      <c r="M83" s="8">
        <v>0</v>
      </c>
      <c r="N83" s="8">
        <v>-6.8409383581217071E-5</v>
      </c>
      <c r="O83" s="8">
        <v>0.38174526818818477</v>
      </c>
      <c r="P83" s="23">
        <v>1.6792933862162754E-2</v>
      </c>
    </row>
    <row r="84" spans="1:16" ht="15.75" x14ac:dyDescent="0.25">
      <c r="A84" s="50"/>
      <c r="B84" s="3" t="s">
        <v>5</v>
      </c>
      <c r="C84" t="s">
        <v>17</v>
      </c>
      <c r="D84" s="4">
        <v>45.7854092798406</v>
      </c>
      <c r="E84" t="s">
        <v>14</v>
      </c>
      <c r="F84" t="str">
        <f>IF(Table36891314[[#This Row],[% Price Change
Fuel]]&lt;-1, "Market Collapse", "")</f>
        <v/>
      </c>
      <c r="G84" s="9">
        <v>9.3363586140756002E-5</v>
      </c>
      <c r="H84" s="8">
        <v>-1.5867855528796587E-16</v>
      </c>
      <c r="I84" s="8">
        <v>-2.2600730292359389E-4</v>
      </c>
      <c r="J84" s="8">
        <v>0</v>
      </c>
      <c r="K84" s="8">
        <v>0</v>
      </c>
      <c r="L84" s="8">
        <v>3.5634720284923168E-5</v>
      </c>
      <c r="M84" s="8">
        <v>0</v>
      </c>
      <c r="N84" s="8">
        <v>-5.7723476585106411E-5</v>
      </c>
      <c r="O84" s="8">
        <v>0.38173458228048518</v>
      </c>
      <c r="P84" s="23">
        <v>1.4169544000567403E-2</v>
      </c>
    </row>
    <row r="85" spans="1:16" ht="15.75" x14ac:dyDescent="0.25">
      <c r="A85" s="50"/>
      <c r="B85" s="3" t="s">
        <v>5</v>
      </c>
      <c r="C85" t="s">
        <v>18</v>
      </c>
      <c r="D85" s="4">
        <v>94.710389505675494</v>
      </c>
      <c r="E85" t="s">
        <v>14</v>
      </c>
      <c r="F85" t="str">
        <f>IF(Table36891314[[#This Row],[% Price Change
Fuel]]&lt;-1, "Market Collapse", "")</f>
        <v/>
      </c>
      <c r="G85" s="9">
        <v>1.9312924680856913E-4</v>
      </c>
      <c r="H85" s="8">
        <v>-1.5867855528796587E-16</v>
      </c>
      <c r="I85" s="8">
        <v>-4.6751224959449238E-4</v>
      </c>
      <c r="J85" s="8">
        <v>0</v>
      </c>
      <c r="K85" s="8">
        <v>0</v>
      </c>
      <c r="L85" s="8">
        <v>7.3712964265163866E-5</v>
      </c>
      <c r="M85" s="8">
        <v>0</v>
      </c>
      <c r="N85" s="8">
        <v>-1.1939322421991491E-4</v>
      </c>
      <c r="O85" s="8">
        <v>0.38179625202878675</v>
      </c>
      <c r="P85" s="23">
        <v>2.9310713882825336E-2</v>
      </c>
    </row>
    <row r="86" spans="1:16" ht="15.75" x14ac:dyDescent="0.25">
      <c r="A86" s="50"/>
      <c r="B86" s="3" t="s">
        <v>6</v>
      </c>
      <c r="C86" t="s">
        <v>13</v>
      </c>
      <c r="D86" s="4">
        <v>347.463431650475</v>
      </c>
      <c r="E86" t="s">
        <v>14</v>
      </c>
      <c r="F86" t="str">
        <f>IF(Table36891314[[#This Row],[% Price Change
Fuel]]&lt;-1, "Market Collapse", "")</f>
        <v/>
      </c>
      <c r="G86" s="9">
        <v>7.0853209662025205E-4</v>
      </c>
      <c r="H86" s="8">
        <v>-1.5867855528796587E-16</v>
      </c>
      <c r="I86" s="8">
        <v>-1.7151593550682523E-3</v>
      </c>
      <c r="J86" s="8">
        <v>0</v>
      </c>
      <c r="K86" s="8">
        <v>0</v>
      </c>
      <c r="L86" s="8">
        <v>2.7043030499978985E-4</v>
      </c>
      <c r="M86" s="8">
        <v>0</v>
      </c>
      <c r="N86" s="8">
        <v>-4.3779160221867308E-4</v>
      </c>
      <c r="O86" s="8">
        <v>0.38211465040614279</v>
      </c>
      <c r="P86" s="23">
        <v>0.10753203828030219</v>
      </c>
    </row>
    <row r="87" spans="1:16" ht="15.75" x14ac:dyDescent="0.25">
      <c r="A87" s="50"/>
      <c r="B87" s="3" t="s">
        <v>6</v>
      </c>
      <c r="C87" t="s">
        <v>15</v>
      </c>
      <c r="D87" s="4">
        <v>301.51785396969899</v>
      </c>
      <c r="E87" t="s">
        <v>14</v>
      </c>
      <c r="F87" t="str">
        <f>IF(Table36891314[[#This Row],[% Price Change
Fuel]]&lt;-1, "Market Collapse", "")</f>
        <v/>
      </c>
      <c r="G87" s="9">
        <v>6.1484190214437426E-4</v>
      </c>
      <c r="H87" s="8">
        <v>-1.5867855528796587E-16</v>
      </c>
      <c r="I87" s="8">
        <v>-1.4883614241065239E-3</v>
      </c>
      <c r="J87" s="8">
        <v>0</v>
      </c>
      <c r="K87" s="8">
        <v>0</v>
      </c>
      <c r="L87" s="8">
        <v>2.3467092587156448E-4</v>
      </c>
      <c r="M87" s="8">
        <v>0</v>
      </c>
      <c r="N87" s="8">
        <v>-3.7993737485457696E-4</v>
      </c>
      <c r="O87" s="8">
        <v>0.3820567961788624</v>
      </c>
      <c r="P87" s="23">
        <v>9.3312925798394258E-2</v>
      </c>
    </row>
    <row r="88" spans="1:16" ht="15.75" x14ac:dyDescent="0.25">
      <c r="A88" s="50"/>
      <c r="B88" s="3" t="s">
        <v>6</v>
      </c>
      <c r="C88" t="s">
        <v>16</v>
      </c>
      <c r="D88" s="4">
        <v>229.06521214312818</v>
      </c>
      <c r="E88" t="s">
        <v>14</v>
      </c>
      <c r="F88" t="str">
        <f>IF(Table36891314[[#This Row],[% Price Change
Fuel]]&lt;-1, "Market Collapse", "")</f>
        <v/>
      </c>
      <c r="G88" s="9">
        <v>4.6709967219168101E-4</v>
      </c>
      <c r="H88" s="8">
        <v>-1.5867855528796587E-16</v>
      </c>
      <c r="I88" s="8">
        <v>-1.1307185324847709E-3</v>
      </c>
      <c r="J88" s="8">
        <v>0</v>
      </c>
      <c r="K88" s="8">
        <v>0</v>
      </c>
      <c r="L88" s="8">
        <v>1.7828113563049278E-4</v>
      </c>
      <c r="M88" s="8">
        <v>0</v>
      </c>
      <c r="N88" s="8">
        <v>-2.8868369250303514E-4</v>
      </c>
      <c r="O88" s="8">
        <v>0.38196554249652814</v>
      </c>
      <c r="P88" s="23">
        <v>7.0890479161652725E-2</v>
      </c>
    </row>
    <row r="89" spans="1:16" ht="15.75" x14ac:dyDescent="0.25">
      <c r="A89" s="50"/>
      <c r="B89" s="3" t="s">
        <v>6</v>
      </c>
      <c r="C89" t="s">
        <v>17</v>
      </c>
      <c r="D89" s="4">
        <v>193.28067562836512</v>
      </c>
      <c r="E89" t="s">
        <v>14</v>
      </c>
      <c r="F89" t="str">
        <f>IF(Table36891314[[#This Row],[% Price Change
Fuel]]&lt;-1, "Market Collapse", "")</f>
        <v/>
      </c>
      <c r="G89" s="9">
        <v>3.9412942446531317E-4</v>
      </c>
      <c r="H89" s="8">
        <v>-1.5867855528796587E-16</v>
      </c>
      <c r="I89" s="8">
        <v>-9.5407783599884015E-4</v>
      </c>
      <c r="J89" s="8">
        <v>0</v>
      </c>
      <c r="K89" s="8">
        <v>0</v>
      </c>
      <c r="L89" s="8">
        <v>1.504300806922096E-4</v>
      </c>
      <c r="M89" s="8">
        <v>0</v>
      </c>
      <c r="N89" s="8">
        <v>-2.4360333253180161E-4</v>
      </c>
      <c r="O89" s="8">
        <v>0.38192046213682063</v>
      </c>
      <c r="P89" s="23">
        <v>5.9815978077957868E-2</v>
      </c>
    </row>
    <row r="90" spans="1:16" ht="16.5" thickBot="1" x14ac:dyDescent="0.3">
      <c r="A90" s="46"/>
      <c r="B90" s="3" t="s">
        <v>6</v>
      </c>
      <c r="C90" t="s">
        <v>18</v>
      </c>
      <c r="D90" s="4">
        <v>399.81488344685596</v>
      </c>
      <c r="E90" t="s">
        <v>14</v>
      </c>
      <c r="F90" t="str">
        <f>IF(Table36891314[[#This Row],[% Price Change
Fuel]]&lt;-1, "Market Collapse", "")</f>
        <v/>
      </c>
      <c r="G90" s="9">
        <v>8.1528486690808091E-4</v>
      </c>
      <c r="H90" s="8">
        <v>-1.5867855528796587E-16</v>
      </c>
      <c r="I90" s="8">
        <v>-1.973578152906815E-3</v>
      </c>
      <c r="J90" s="8">
        <v>0</v>
      </c>
      <c r="K90" s="8">
        <v>0</v>
      </c>
      <c r="L90" s="8">
        <v>3.1117536703188109E-4</v>
      </c>
      <c r="M90" s="8">
        <v>0</v>
      </c>
      <c r="N90" s="8">
        <v>-5.0369884183295145E-4</v>
      </c>
      <c r="O90" s="8">
        <v>0.38218055764582115</v>
      </c>
      <c r="P90" s="23">
        <v>0.12373362326967716</v>
      </c>
    </row>
    <row r="91" spans="1:16" ht="15.75" x14ac:dyDescent="0.25">
      <c r="A91" s="50" t="s">
        <v>8</v>
      </c>
      <c r="B91" s="3" t="s">
        <v>9</v>
      </c>
      <c r="C91" t="s">
        <v>13</v>
      </c>
      <c r="D91" s="4">
        <v>13979.558874595172</v>
      </c>
      <c r="E91" t="s">
        <v>14</v>
      </c>
      <c r="F91" t="str">
        <f>IF(Table36891314[[#This Row],[% Price Change
Fuel]]&lt;-1, "Market Collapse", "")</f>
        <v/>
      </c>
      <c r="G91" s="9">
        <v>2.8506499553618933E-2</v>
      </c>
      <c r="H91" s="8">
        <v>-1.5867855528796587E-16</v>
      </c>
      <c r="I91" s="8">
        <v>-6.9006315483619754E-2</v>
      </c>
      <c r="J91" s="8">
        <v>0</v>
      </c>
      <c r="K91" s="8">
        <v>0</v>
      </c>
      <c r="L91" s="8">
        <v>1.0880271205119411E-2</v>
      </c>
      <c r="M91" s="8">
        <v>0</v>
      </c>
      <c r="N91" s="8">
        <v>-1.7137692718664808E-2</v>
      </c>
      <c r="O91" s="8">
        <v>0.39881455152254364</v>
      </c>
      <c r="P91" s="23">
        <v>4.3263558783851206</v>
      </c>
    </row>
    <row r="92" spans="1:16" ht="15.75" x14ac:dyDescent="0.25">
      <c r="A92" s="50"/>
      <c r="B92" s="3" t="s">
        <v>9</v>
      </c>
      <c r="C92" t="s">
        <v>19</v>
      </c>
      <c r="D92" s="4">
        <v>12880.894356686529</v>
      </c>
      <c r="E92" t="s">
        <v>14</v>
      </c>
      <c r="F92" t="str">
        <f>IF(Table36891314[[#This Row],[% Price Change
Fuel]]&lt;-1, "Market Collapse", "")</f>
        <v/>
      </c>
      <c r="G92" s="9">
        <v>2.6266151351627E-2</v>
      </c>
      <c r="H92" s="8">
        <v>-1.5867855528796587E-16</v>
      </c>
      <c r="I92" s="8">
        <v>-6.3583054920567206E-2</v>
      </c>
      <c r="J92" s="8">
        <v>0</v>
      </c>
      <c r="K92" s="8">
        <v>0</v>
      </c>
      <c r="L92" s="8">
        <v>1.0025182140756199E-2</v>
      </c>
      <c r="M92" s="8">
        <v>0</v>
      </c>
      <c r="N92" s="8">
        <v>-1.5825299499044036E-2</v>
      </c>
      <c r="O92" s="8">
        <v>0.39750215830292274</v>
      </c>
      <c r="P92" s="23">
        <v>3.9863441699995823</v>
      </c>
    </row>
    <row r="93" spans="1:16" ht="15.75" x14ac:dyDescent="0.25">
      <c r="A93" s="50"/>
      <c r="B93" s="3" t="s">
        <v>9</v>
      </c>
      <c r="C93" t="s">
        <v>15</v>
      </c>
      <c r="D93" s="4">
        <v>12928.250585906731</v>
      </c>
      <c r="E93" t="s">
        <v>14</v>
      </c>
      <c r="F93" t="str">
        <f>IF(Table36891314[[#This Row],[% Price Change
Fuel]]&lt;-1, "Market Collapse", "")</f>
        <v/>
      </c>
      <c r="G93" s="9">
        <v>2.6362718084471486E-2</v>
      </c>
      <c r="H93" s="8">
        <v>-1.5867855528796587E-16</v>
      </c>
      <c r="I93" s="8">
        <v>-6.381681615173343E-2</v>
      </c>
      <c r="J93" s="8">
        <v>0</v>
      </c>
      <c r="K93" s="8">
        <v>0</v>
      </c>
      <c r="L93" s="8">
        <v>1.0062039428013234E-2</v>
      </c>
      <c r="M93" s="8">
        <v>0</v>
      </c>
      <c r="N93" s="8">
        <v>-1.5881986328264777E-2</v>
      </c>
      <c r="O93" s="8">
        <v>0.39755884513214157</v>
      </c>
      <c r="P93" s="23">
        <v>4.0009998470851524</v>
      </c>
    </row>
    <row r="94" spans="1:16" ht="15.75" x14ac:dyDescent="0.25">
      <c r="A94" s="50"/>
      <c r="B94" s="3" t="s">
        <v>9</v>
      </c>
      <c r="C94" t="s">
        <v>20</v>
      </c>
      <c r="D94" s="4">
        <v>20202.167397060159</v>
      </c>
      <c r="E94" t="s">
        <v>14</v>
      </c>
      <c r="F94" t="str">
        <f>IF(Table36891314[[#This Row],[% Price Change
Fuel]]&lt;-1, "Market Collapse", "")</f>
        <v/>
      </c>
      <c r="G94" s="9">
        <v>4.1195368255359736E-2</v>
      </c>
      <c r="H94" s="8">
        <v>-1.5867855528796587E-16</v>
      </c>
      <c r="I94" s="8">
        <v>-9.9722541273306459E-2</v>
      </c>
      <c r="J94" s="8">
        <v>0</v>
      </c>
      <c r="K94" s="8">
        <v>0</v>
      </c>
      <c r="L94" s="8">
        <v>1.5723318752974495E-2</v>
      </c>
      <c r="M94" s="8">
        <v>0</v>
      </c>
      <c r="N94" s="8">
        <v>-2.4464236279754584E-2</v>
      </c>
      <c r="O94" s="8">
        <v>0.40614109508362856</v>
      </c>
      <c r="P94" s="23">
        <v>6.2521118483377407</v>
      </c>
    </row>
    <row r="95" spans="1:16" ht="15.75" x14ac:dyDescent="0.25">
      <c r="A95" s="50"/>
      <c r="B95" s="3" t="s">
        <v>9</v>
      </c>
      <c r="C95" t="s">
        <v>17</v>
      </c>
      <c r="D95" s="4">
        <v>8287.3401193964201</v>
      </c>
      <c r="E95" t="s">
        <v>14</v>
      </c>
      <c r="F95" t="str">
        <f>IF(Table36891314[[#This Row],[% Price Change
Fuel]]&lt;-1, "Market Collapse", "")</f>
        <v/>
      </c>
      <c r="G95" s="9">
        <v>1.6899178259736296E-2</v>
      </c>
      <c r="H95" s="8">
        <v>-1.5867855528796587E-16</v>
      </c>
      <c r="I95" s="8">
        <v>-4.0908215482993011E-2</v>
      </c>
      <c r="J95" s="8">
        <v>0</v>
      </c>
      <c r="K95" s="8">
        <v>0</v>
      </c>
      <c r="L95" s="8">
        <v>6.4500252745428935E-3</v>
      </c>
      <c r="M95" s="8">
        <v>0</v>
      </c>
      <c r="N95" s="8">
        <v>-1.0275505387933776E-2</v>
      </c>
      <c r="O95" s="8">
        <v>0.3919523641918124</v>
      </c>
      <c r="P95" s="23">
        <v>2.5647434917910261</v>
      </c>
    </row>
    <row r="96" spans="1:16" ht="15.75" x14ac:dyDescent="0.25">
      <c r="A96" s="50"/>
      <c r="B96" s="3" t="s">
        <v>9</v>
      </c>
      <c r="C96" t="s">
        <v>21</v>
      </c>
      <c r="D96" s="4">
        <v>15343.41827613693</v>
      </c>
      <c r="E96" t="s">
        <v>14</v>
      </c>
      <c r="F96" t="str">
        <f>IF(Table36891314[[#This Row],[% Price Change
Fuel]]&lt;-1, "Market Collapse", "")</f>
        <v/>
      </c>
      <c r="G96" s="9">
        <v>3.1287621459539949E-2</v>
      </c>
      <c r="H96" s="8">
        <v>-1.5867855528796587E-16</v>
      </c>
      <c r="I96" s="8">
        <v>-7.5738638941202308E-2</v>
      </c>
      <c r="J96" s="8">
        <v>0</v>
      </c>
      <c r="K96" s="8">
        <v>0</v>
      </c>
      <c r="L96" s="8">
        <v>1.1941761078121818E-2</v>
      </c>
      <c r="M96" s="8">
        <v>0</v>
      </c>
      <c r="N96" s="8">
        <v>-1.8758937835439818E-2</v>
      </c>
      <c r="O96" s="8">
        <v>0.40043579663931261</v>
      </c>
      <c r="P96" s="23">
        <v>4.7484393784499073</v>
      </c>
    </row>
    <row r="97" spans="1:16" ht="15.75" x14ac:dyDescent="0.25">
      <c r="A97" s="50"/>
      <c r="B97" s="3" t="s">
        <v>9</v>
      </c>
      <c r="C97" t="s">
        <v>22</v>
      </c>
      <c r="D97" s="4">
        <v>860.28054599366999</v>
      </c>
      <c r="E97" t="s">
        <v>14</v>
      </c>
      <c r="F97" t="str">
        <f>IF(Table36891314[[#This Row],[% Price Change
Fuel]]&lt;-1, "Market Collapse", "")</f>
        <v/>
      </c>
      <c r="G97" s="9">
        <v>1.7542461261007261E-3</v>
      </c>
      <c r="H97" s="8">
        <v>-1.5867855528796587E-16</v>
      </c>
      <c r="I97" s="8">
        <v>-4.2465424906316263E-3</v>
      </c>
      <c r="J97" s="8">
        <v>0</v>
      </c>
      <c r="K97" s="8">
        <v>0</v>
      </c>
      <c r="L97" s="8">
        <v>6.6955515097904986E-4</v>
      </c>
      <c r="M97" s="8">
        <v>0</v>
      </c>
      <c r="N97" s="8">
        <v>-1.0827914923408216E-3</v>
      </c>
      <c r="O97" s="8">
        <v>0.3827596502962724</v>
      </c>
      <c r="P97" s="23">
        <v>0.26623728478181408</v>
      </c>
    </row>
    <row r="98" spans="1:16" ht="15.75" x14ac:dyDescent="0.25">
      <c r="A98" s="50"/>
      <c r="B98" s="3" t="s">
        <v>10</v>
      </c>
      <c r="C98" t="s">
        <v>13</v>
      </c>
      <c r="D98">
        <v>3762.1112153559802</v>
      </c>
      <c r="E98" t="s">
        <v>14</v>
      </c>
      <c r="F98" t="str">
        <f>IF(Table36891314[[#This Row],[% Price Change
Fuel]]&lt;-1, "Market Collapse", "")</f>
        <v/>
      </c>
      <c r="G98" s="9">
        <v>7.6715311722821214E-3</v>
      </c>
      <c r="H98" s="8">
        <v>-1.5867855528796587E-16</v>
      </c>
      <c r="I98" s="8">
        <v>-1.8570645593338431E-2</v>
      </c>
      <c r="J98" s="8">
        <v>0</v>
      </c>
      <c r="K98" s="8">
        <v>0</v>
      </c>
      <c r="L98" s="8">
        <v>2.9280459200527855E-3</v>
      </c>
      <c r="M98" s="8">
        <v>0</v>
      </c>
      <c r="N98" s="8">
        <v>-4.7073724973761728E-3</v>
      </c>
      <c r="O98" s="8">
        <v>0.38638423130126881</v>
      </c>
      <c r="P98" s="23">
        <v>1.1642879519805303</v>
      </c>
    </row>
    <row r="99" spans="1:16" ht="15.75" x14ac:dyDescent="0.25">
      <c r="A99" s="50"/>
      <c r="B99" s="3" t="s">
        <v>10</v>
      </c>
      <c r="C99" t="s">
        <v>19</v>
      </c>
      <c r="D99">
        <v>3466.4439374662097</v>
      </c>
      <c r="E99" t="s">
        <v>14</v>
      </c>
      <c r="F99" t="str">
        <f>IF(Table36891314[[#This Row],[% Price Change
Fuel]]&lt;-1, "Market Collapse", "")</f>
        <v/>
      </c>
      <c r="G99" s="9">
        <v>7.0686195067000742E-3</v>
      </c>
      <c r="H99" s="8">
        <v>-1.5867855528796587E-16</v>
      </c>
      <c r="I99" s="8">
        <v>-1.7111163957381818E-2</v>
      </c>
      <c r="J99" s="8">
        <v>0</v>
      </c>
      <c r="K99" s="8">
        <v>0</v>
      </c>
      <c r="L99" s="8">
        <v>2.6979284893971119E-3</v>
      </c>
      <c r="M99" s="8">
        <v>0</v>
      </c>
      <c r="N99" s="8">
        <v>-4.3400131159323074E-3</v>
      </c>
      <c r="O99" s="8">
        <v>0.38601687191981771</v>
      </c>
      <c r="P99" s="23">
        <v>1.0727856465630619</v>
      </c>
    </row>
    <row r="100" spans="1:16" ht="15.75" x14ac:dyDescent="0.25">
      <c r="A100" s="50"/>
      <c r="B100" s="3" t="s">
        <v>11</v>
      </c>
      <c r="C100" t="s">
        <v>13</v>
      </c>
      <c r="D100">
        <v>9038.6271912206303</v>
      </c>
      <c r="E100" t="s">
        <v>14</v>
      </c>
      <c r="F100" t="str">
        <f>IF(Table36891314[[#This Row],[% Price Change
Fuel]]&lt;-1, "Market Collapse", "")</f>
        <v/>
      </c>
      <c r="G100" s="9">
        <v>1.84311697030798E-2</v>
      </c>
      <c r="H100" s="8">
        <v>-1.5867855528796587E-16</v>
      </c>
      <c r="I100" s="8">
        <v>-4.461674113549291E-2</v>
      </c>
      <c r="J100" s="8">
        <v>0</v>
      </c>
      <c r="K100" s="8">
        <v>0</v>
      </c>
      <c r="L100" s="8">
        <v>7.0347509563527299E-3</v>
      </c>
      <c r="M100" s="8">
        <v>0</v>
      </c>
      <c r="N100" s="8">
        <v>-1.1190170809530192E-2</v>
      </c>
      <c r="O100" s="8">
        <v>0.39286702961340836</v>
      </c>
      <c r="P100" s="23">
        <v>2.7972497724754852</v>
      </c>
    </row>
    <row r="101" spans="1:16" ht="15.75" x14ac:dyDescent="0.25">
      <c r="A101" s="50"/>
      <c r="B101" s="3" t="s">
        <v>11</v>
      </c>
      <c r="C101" t="s">
        <v>19</v>
      </c>
      <c r="D101">
        <v>8328.2743775763392</v>
      </c>
      <c r="E101" t="s">
        <v>14</v>
      </c>
      <c r="F101" t="str">
        <f>IF(Table36891314[[#This Row],[% Price Change
Fuel]]&lt;-1, "Market Collapse", "")</f>
        <v/>
      </c>
      <c r="G101" s="9">
        <v>1.6982649592630367E-2</v>
      </c>
      <c r="H101" s="8">
        <v>-1.5867855528796587E-16</v>
      </c>
      <c r="I101" s="8">
        <v>-4.1110276389162849E-2</v>
      </c>
      <c r="J101" s="8">
        <v>0</v>
      </c>
      <c r="K101" s="8">
        <v>0</v>
      </c>
      <c r="L101" s="8">
        <v>6.481884350682126E-3</v>
      </c>
      <c r="M101" s="8">
        <v>0</v>
      </c>
      <c r="N101" s="8">
        <v>-1.0325412381572641E-2</v>
      </c>
      <c r="O101" s="8">
        <v>0.39200227118544795</v>
      </c>
      <c r="P101" s="23">
        <v>2.5774117147366127</v>
      </c>
    </row>
    <row r="102" spans="1:16" ht="15.75" x14ac:dyDescent="0.25">
      <c r="A102" s="50"/>
      <c r="B102" s="3" t="s">
        <v>12</v>
      </c>
      <c r="C102" t="s">
        <v>13</v>
      </c>
      <c r="D102">
        <v>3360.1350171024301</v>
      </c>
      <c r="E102" t="s">
        <v>14</v>
      </c>
      <c r="F102" t="str">
        <f>IF(Table36891314[[#This Row],[% Price Change
Fuel]]&lt;-1, "Market Collapse", "")</f>
        <v/>
      </c>
      <c r="G102" s="9">
        <v>6.8518390475968138E-3</v>
      </c>
      <c r="H102" s="8">
        <v>-1.5867855528796587E-16</v>
      </c>
      <c r="I102" s="8">
        <v>-1.6586398693817062E-2</v>
      </c>
      <c r="J102" s="8">
        <v>0</v>
      </c>
      <c r="K102" s="8">
        <v>0</v>
      </c>
      <c r="L102" s="8">
        <v>2.6151884047165876E-3</v>
      </c>
      <c r="M102" s="8">
        <v>0</v>
      </c>
      <c r="N102" s="8">
        <v>-4.2078193420073857E-3</v>
      </c>
      <c r="O102" s="8">
        <v>0.38588467814590316</v>
      </c>
      <c r="P102" s="23">
        <v>1.0398854508797162</v>
      </c>
    </row>
    <row r="103" spans="1:16" ht="15.75" x14ac:dyDescent="0.25">
      <c r="A103" s="50"/>
      <c r="B103" s="3" t="s">
        <v>12</v>
      </c>
      <c r="C103" t="s">
        <v>19</v>
      </c>
      <c r="D103">
        <v>3808.15302114118</v>
      </c>
      <c r="E103" t="s">
        <v>14</v>
      </c>
      <c r="F103" t="str">
        <f>IF(Table36891314[[#This Row],[% Price Change
Fuel]]&lt;-1, "Market Collapse", "")</f>
        <v/>
      </c>
      <c r="G103" s="9">
        <v>7.7654175908620938E-3</v>
      </c>
      <c r="H103" s="8">
        <v>-1.5867855528796587E-16</v>
      </c>
      <c r="I103" s="8">
        <v>-1.8797918528339563E-2</v>
      </c>
      <c r="J103" s="8">
        <v>0</v>
      </c>
      <c r="K103" s="8">
        <v>0</v>
      </c>
      <c r="L103" s="8">
        <v>2.9638801933807041E-3</v>
      </c>
      <c r="M103" s="8">
        <v>0</v>
      </c>
      <c r="N103" s="8">
        <v>-4.7645387643483915E-3</v>
      </c>
      <c r="O103" s="8">
        <v>0.38644139756823476</v>
      </c>
      <c r="P103" s="23">
        <v>1.178536844874599</v>
      </c>
    </row>
    <row r="104" spans="1:16" ht="15.75" x14ac:dyDescent="0.25">
      <c r="A104" s="50"/>
      <c r="B104" s="3" t="s">
        <v>12</v>
      </c>
      <c r="C104" t="s">
        <v>15</v>
      </c>
      <c r="D104">
        <v>3822.1535825767901</v>
      </c>
      <c r="E104" t="s">
        <v>14</v>
      </c>
      <c r="F104" t="str">
        <f>IF(Table36891314[[#This Row],[% Price Change
Fuel]]&lt;-1, "Market Collapse", "")</f>
        <v/>
      </c>
      <c r="G104" s="9">
        <v>7.7939669179113132E-3</v>
      </c>
      <c r="H104" s="8">
        <v>-1.5867855528796587E-16</v>
      </c>
      <c r="I104" s="8">
        <v>-1.8867028517291204E-2</v>
      </c>
      <c r="J104" s="8">
        <v>0</v>
      </c>
      <c r="K104" s="8">
        <v>0</v>
      </c>
      <c r="L104" s="8">
        <v>2.9747768108497391E-3</v>
      </c>
      <c r="M104" s="8">
        <v>0</v>
      </c>
      <c r="N104" s="8">
        <v>-4.7819199809261137E-3</v>
      </c>
      <c r="O104" s="8">
        <v>0.38645877878480794</v>
      </c>
      <c r="P104" s="23">
        <v>1.182869700568465</v>
      </c>
    </row>
    <row r="105" spans="1:16" ht="15.75" x14ac:dyDescent="0.25">
      <c r="A105" s="50"/>
      <c r="B105" s="3" t="s">
        <v>12</v>
      </c>
      <c r="C105" t="s">
        <v>20</v>
      </c>
      <c r="D105">
        <v>5972.6399961013694</v>
      </c>
      <c r="E105" t="s">
        <v>14</v>
      </c>
      <c r="F105" t="str">
        <f>IF(Table36891314[[#This Row],[% Price Change
Fuel]]&lt;-1, "Market Collapse", "")</f>
        <v/>
      </c>
      <c r="G105" s="9">
        <v>1.2179143913632307E-2</v>
      </c>
      <c r="H105" s="8">
        <v>-1.5867855528796587E-16</v>
      </c>
      <c r="I105" s="8">
        <v>-2.9482323694065185E-2</v>
      </c>
      <c r="J105" s="8">
        <v>0</v>
      </c>
      <c r="K105" s="8">
        <v>0</v>
      </c>
      <c r="L105" s="8">
        <v>4.6484973918755577E-3</v>
      </c>
      <c r="M105" s="8">
        <v>0</v>
      </c>
      <c r="N105" s="8">
        <v>-7.4400332856486432E-3</v>
      </c>
      <c r="O105" s="8">
        <v>0.38911689208952549</v>
      </c>
      <c r="P105" s="23">
        <v>1.8483963899296869</v>
      </c>
    </row>
    <row r="106" spans="1:16" ht="15.75" x14ac:dyDescent="0.25">
      <c r="A106" s="50"/>
      <c r="B106" s="3" t="s">
        <v>12</v>
      </c>
      <c r="C106" t="s">
        <v>17</v>
      </c>
      <c r="D106">
        <v>2450.098450813101</v>
      </c>
      <c r="E106" t="s">
        <v>14</v>
      </c>
      <c r="F106" t="str">
        <f>IF(Table36891314[[#This Row],[% Price Change
Fuel]]&lt;-1, "Market Collapse", "")</f>
        <v/>
      </c>
      <c r="G106" s="9">
        <v>4.9961326405908273E-3</v>
      </c>
      <c r="H106" s="8">
        <v>-1.5867855528796587E-16</v>
      </c>
      <c r="I106" s="8">
        <v>-1.2094249051734056E-2</v>
      </c>
      <c r="J106" s="8">
        <v>0</v>
      </c>
      <c r="K106" s="8">
        <v>0</v>
      </c>
      <c r="L106" s="8">
        <v>1.9069082124282843E-3</v>
      </c>
      <c r="M106" s="8">
        <v>0</v>
      </c>
      <c r="N106" s="8">
        <v>-3.0738669810058891E-3</v>
      </c>
      <c r="O106" s="8">
        <v>0.38475072578489766</v>
      </c>
      <c r="P106" s="23">
        <v>0.75824980819390753</v>
      </c>
    </row>
    <row r="107" spans="1:16" ht="16.5" thickBot="1" x14ac:dyDescent="0.3">
      <c r="A107" s="50"/>
      <c r="B107" s="3" t="s">
        <v>12</v>
      </c>
      <c r="C107" t="s">
        <v>22</v>
      </c>
      <c r="D107">
        <v>4536.1822744070996</v>
      </c>
      <c r="E107" t="s">
        <v>14</v>
      </c>
      <c r="F107" t="str">
        <f>IF(Table36891314[[#This Row],[% Price Change
Fuel]]&lt;-1, "Market Collapse", "")</f>
        <v/>
      </c>
      <c r="G107" s="9">
        <v>9.249982716944976E-3</v>
      </c>
      <c r="H107" s="8">
        <v>-1.5867855528796587E-16</v>
      </c>
      <c r="I107" s="8">
        <v>-2.239163824316346E-2</v>
      </c>
      <c r="J107" s="8">
        <v>0</v>
      </c>
      <c r="K107" s="8">
        <v>0</v>
      </c>
      <c r="L107" s="8">
        <v>3.5305043473938518E-3</v>
      </c>
      <c r="M107" s="8">
        <v>0</v>
      </c>
      <c r="N107" s="8">
        <v>-5.6670581793363938E-3</v>
      </c>
      <c r="O107" s="8">
        <v>0.38734391698322301</v>
      </c>
      <c r="P107" s="23">
        <v>1.40384535909585</v>
      </c>
    </row>
    <row r="108" spans="1:16" ht="15.75" x14ac:dyDescent="0.25">
      <c r="A108" s="49" t="s">
        <v>44</v>
      </c>
      <c r="B108" s="3" t="s">
        <v>7</v>
      </c>
      <c r="C108" t="s">
        <v>13</v>
      </c>
      <c r="D108">
        <v>1606695.2125056691</v>
      </c>
      <c r="E108" t="s">
        <v>14</v>
      </c>
      <c r="F108" s="6" t="str">
        <f>IF(Table36891314[[#This Row],[% Price Change
Fuel]]&lt;-1, "Market Collapse", "")</f>
        <v/>
      </c>
      <c r="G108" s="9">
        <v>3.2763019755457679</v>
      </c>
      <c r="H108" s="8">
        <v>-1.5867855528796587E-16</v>
      </c>
      <c r="I108" s="8">
        <v>-7.9310168307008979</v>
      </c>
      <c r="J108" s="8">
        <v>0</v>
      </c>
      <c r="K108" s="8">
        <v>0</v>
      </c>
      <c r="L108" s="8">
        <v>1.2504886465192313</v>
      </c>
      <c r="M108" s="8">
        <v>0</v>
      </c>
      <c r="N108" s="8">
        <v>-0.47373018570981301</v>
      </c>
      <c r="O108" s="8">
        <v>0.85540704451368565</v>
      </c>
      <c r="P108" s="23">
        <v>497.23566671544631</v>
      </c>
    </row>
    <row r="109" spans="1:16" ht="15.75" x14ac:dyDescent="0.25">
      <c r="A109" s="50"/>
      <c r="B109" s="3" t="s">
        <v>7</v>
      </c>
      <c r="C109" t="s">
        <v>15</v>
      </c>
      <c r="D109">
        <v>1405858.3109424603</v>
      </c>
      <c r="E109" t="s">
        <v>14</v>
      </c>
      <c r="F109" s="6" t="str">
        <f>IF(Table36891314[[#This Row],[% Price Change
Fuel]]&lt;-1, "Market Collapse", "")</f>
        <v/>
      </c>
      <c r="G109" s="9">
        <v>2.8667642286025465</v>
      </c>
      <c r="H109" s="8">
        <v>-1.5867855528796587E-16</v>
      </c>
      <c r="I109" s="8">
        <v>-6.9396397268632839</v>
      </c>
      <c r="J109" s="8">
        <v>0</v>
      </c>
      <c r="K109" s="8">
        <v>0</v>
      </c>
      <c r="L109" s="8">
        <v>1.0941775657043271</v>
      </c>
      <c r="M109" s="8">
        <v>0</v>
      </c>
      <c r="N109" s="8">
        <v>-0.45841601869241311</v>
      </c>
      <c r="O109" s="8">
        <v>0.84009287749628581</v>
      </c>
      <c r="P109" s="23">
        <v>435.08120837601535</v>
      </c>
    </row>
    <row r="110" spans="1:16" ht="15.75" x14ac:dyDescent="0.25">
      <c r="A110" s="50"/>
      <c r="B110" s="3" t="s">
        <v>7</v>
      </c>
      <c r="C110" t="s">
        <v>16</v>
      </c>
      <c r="D110">
        <v>1068040.3431848581</v>
      </c>
      <c r="E110" t="s">
        <v>14</v>
      </c>
      <c r="F110" s="6" t="str">
        <f>IF(Table36891314[[#This Row],[% Price Change
Fuel]]&lt;-1, "Market Collapse", "")</f>
        <v/>
      </c>
      <c r="G110" s="9">
        <v>2.1779007363083083</v>
      </c>
      <c r="H110" s="8">
        <v>-1.5867855528796587E-16</v>
      </c>
      <c r="I110" s="8">
        <v>-5.2720925983569416</v>
      </c>
      <c r="J110" s="8">
        <v>0</v>
      </c>
      <c r="K110" s="8">
        <v>0</v>
      </c>
      <c r="L110" s="8">
        <v>0.83125431182079668</v>
      </c>
      <c r="M110" s="8">
        <v>0</v>
      </c>
      <c r="N110" s="8">
        <v>-0.42375345746383469</v>
      </c>
      <c r="O110" s="8">
        <v>0.80543031626770745</v>
      </c>
      <c r="P110" s="23">
        <v>330.53422204097274</v>
      </c>
    </row>
    <row r="111" spans="1:16" ht="15.75" x14ac:dyDescent="0.25">
      <c r="A111" s="50"/>
      <c r="B111" s="3" t="s">
        <v>7</v>
      </c>
      <c r="C111" t="s">
        <v>17</v>
      </c>
      <c r="D111">
        <v>901191.22496311564</v>
      </c>
      <c r="E111" t="s">
        <v>14</v>
      </c>
      <c r="F111" s="6" t="str">
        <f>IF(Table36891314[[#This Row],[% Price Change
Fuel]]&lt;-1, "Market Collapse", "")</f>
        <v/>
      </c>
      <c r="G111" s="9">
        <v>1.8376693773093249</v>
      </c>
      <c r="H111" s="8">
        <v>-1.5867855528796587E-16</v>
      </c>
      <c r="I111" s="8">
        <v>-4.4484870043995421</v>
      </c>
      <c r="J111" s="8">
        <v>0</v>
      </c>
      <c r="K111" s="8">
        <v>0</v>
      </c>
      <c r="L111" s="8">
        <v>0.70139587545149196</v>
      </c>
      <c r="M111" s="8">
        <v>0</v>
      </c>
      <c r="N111" s="8">
        <v>-0.40042490888605431</v>
      </c>
      <c r="O111" s="8">
        <v>0.78210176768992712</v>
      </c>
      <c r="P111" s="23">
        <v>278.89821049744563</v>
      </c>
    </row>
    <row r="112" spans="1:16" ht="15.75" x14ac:dyDescent="0.25">
      <c r="A112" s="50"/>
      <c r="B112" s="3" t="s">
        <v>7</v>
      </c>
      <c r="C112" t="s">
        <v>18</v>
      </c>
      <c r="D112">
        <v>1864178.4196379881</v>
      </c>
      <c r="E112" t="s">
        <v>14</v>
      </c>
      <c r="F112" s="6" t="str">
        <f>IF(Table36891314[[#This Row],[% Price Change
Fuel]]&lt;-1, "Market Collapse", "")</f>
        <v/>
      </c>
      <c r="G112" s="9">
        <v>3.8013503690627184</v>
      </c>
      <c r="H112" s="8">
        <v>-1.5867855528796587E-16</v>
      </c>
      <c r="I112" s="8">
        <v>-9.2020131176721947</v>
      </c>
      <c r="J112" s="8">
        <v>0</v>
      </c>
      <c r="K112" s="8">
        <v>0</v>
      </c>
      <c r="L112" s="8">
        <v>1.4508874680768002</v>
      </c>
      <c r="M112" s="8">
        <v>0</v>
      </c>
      <c r="N112" s="8">
        <v>-0.48954204969731407</v>
      </c>
      <c r="O112" s="8">
        <v>0.87121890850118666</v>
      </c>
      <c r="P112" s="23">
        <v>576.92086971471667</v>
      </c>
    </row>
    <row r="113" spans="1:16" ht="15.75" x14ac:dyDescent="0.25">
      <c r="A113" s="50"/>
      <c r="B113" s="3" t="s">
        <v>7</v>
      </c>
      <c r="C113" t="s">
        <v>23</v>
      </c>
      <c r="D113">
        <v>1789322.1461500002</v>
      </c>
      <c r="E113" t="s">
        <v>14</v>
      </c>
      <c r="F113" s="6" t="str">
        <f>IF(Table36891314[[#This Row],[% Price Change
Fuel]]&lt;-1, "Market Collapse", "")</f>
        <v/>
      </c>
      <c r="G113" s="9">
        <v>3.6487067594958393</v>
      </c>
      <c r="H113" s="8">
        <v>-1.5867855528796587E-16</v>
      </c>
      <c r="I113" s="8">
        <v>-8.8325053477505335</v>
      </c>
      <c r="J113" s="8">
        <v>0</v>
      </c>
      <c r="K113" s="8">
        <v>0</v>
      </c>
      <c r="L113" s="8">
        <v>1.3926269346608295</v>
      </c>
      <c r="M113" s="8">
        <v>0</v>
      </c>
      <c r="N113" s="8">
        <v>-0.48531343049904191</v>
      </c>
      <c r="O113" s="8">
        <v>0.86699028930291444</v>
      </c>
      <c r="P113" s="23">
        <v>553.7545536854393</v>
      </c>
    </row>
    <row r="114" spans="1:16" ht="15.75" x14ac:dyDescent="0.25">
      <c r="A114" s="50"/>
      <c r="B114" s="3" t="s">
        <v>7</v>
      </c>
      <c r="C114" t="s">
        <v>24</v>
      </c>
      <c r="D114">
        <v>1602880.4750000001</v>
      </c>
      <c r="E114" t="s">
        <v>14</v>
      </c>
      <c r="F114" s="6" t="str">
        <f>IF(Table36891314[[#This Row],[% Price Change
Fuel]]&lt;-1, "Market Collapse", "")</f>
        <v/>
      </c>
      <c r="G114" s="9">
        <v>3.2685231311646232</v>
      </c>
      <c r="H114" s="8">
        <v>-1.5867855528796587E-16</v>
      </c>
      <c r="I114" s="8">
        <v>-7.9121864096436365</v>
      </c>
      <c r="J114" s="8">
        <v>0</v>
      </c>
      <c r="K114" s="8">
        <v>0</v>
      </c>
      <c r="L114" s="8">
        <v>1.2475196416307117</v>
      </c>
      <c r="M114" s="8">
        <v>0</v>
      </c>
      <c r="N114" s="8">
        <v>-0.47346668330751235</v>
      </c>
      <c r="O114" s="8">
        <v>0.8551435421113851</v>
      </c>
      <c r="P114" s="23">
        <v>496.0550921221992</v>
      </c>
    </row>
    <row r="115" spans="1:16" ht="15.75" x14ac:dyDescent="0.25">
      <c r="A115" s="50"/>
      <c r="B115" s="3" t="s">
        <v>7</v>
      </c>
      <c r="C115" t="s">
        <v>25</v>
      </c>
      <c r="D115">
        <v>924809.875</v>
      </c>
      <c r="E115" t="s">
        <v>14</v>
      </c>
      <c r="F115" t="str">
        <f>IF(Table36891314[[#This Row],[% Price Change
Fuel]]&lt;-1, "Market Collapse", "")</f>
        <v/>
      </c>
      <c r="G115" s="9">
        <v>1.8858314861979735</v>
      </c>
      <c r="H115" s="8">
        <v>-1.5867855528796587E-16</v>
      </c>
      <c r="I115" s="8">
        <v>-4.5650740891826196</v>
      </c>
      <c r="J115" s="8">
        <v>0</v>
      </c>
      <c r="K115" s="8">
        <v>0</v>
      </c>
      <c r="L115" s="8">
        <v>0.71977823788548134</v>
      </c>
      <c r="M115" s="8">
        <v>0</v>
      </c>
      <c r="N115" s="8">
        <v>-0.40406144776275366</v>
      </c>
      <c r="O115" s="8">
        <v>0.78573830656662635</v>
      </c>
      <c r="P115" s="23">
        <v>286.20764610576742</v>
      </c>
    </row>
    <row r="116" spans="1:16" x14ac:dyDescent="0.25">
      <c r="H116" s="10"/>
    </row>
    <row r="118" spans="1:16" ht="36" customHeight="1" x14ac:dyDescent="0.25">
      <c r="A118" s="51" t="s">
        <v>42</v>
      </c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</row>
    <row r="119" spans="1:16" ht="37.5" x14ac:dyDescent="0.3">
      <c r="A119" s="26" t="s">
        <v>45</v>
      </c>
      <c r="B119" s="1" t="s">
        <v>0</v>
      </c>
      <c r="C119" s="1" t="s">
        <v>1</v>
      </c>
      <c r="D119" s="1" t="s">
        <v>2</v>
      </c>
      <c r="E119" s="1" t="s">
        <v>3</v>
      </c>
      <c r="F119" s="5" t="s">
        <v>30</v>
      </c>
      <c r="G119" s="5" t="s">
        <v>34</v>
      </c>
      <c r="H119" s="7" t="s">
        <v>32</v>
      </c>
      <c r="I119" s="7" t="s">
        <v>26</v>
      </c>
      <c r="J119" s="7" t="s">
        <v>27</v>
      </c>
      <c r="K119" s="7" t="s">
        <v>33</v>
      </c>
      <c r="L119" s="7" t="s">
        <v>28</v>
      </c>
      <c r="M119" s="7" t="s">
        <v>29</v>
      </c>
      <c r="N119" s="7" t="s">
        <v>36</v>
      </c>
      <c r="O119" s="7" t="s">
        <v>35</v>
      </c>
      <c r="P119" s="7" t="s">
        <v>31</v>
      </c>
    </row>
    <row r="120" spans="1:16" ht="15.75" x14ac:dyDescent="0.25">
      <c r="A120" s="50" t="s">
        <v>4</v>
      </c>
      <c r="B120" s="3" t="s">
        <v>5</v>
      </c>
      <c r="C120" t="s">
        <v>13</v>
      </c>
      <c r="D120" s="4">
        <v>78.279968349613</v>
      </c>
      <c r="E120" t="s">
        <v>14</v>
      </c>
      <c r="F120" t="str">
        <f>IF(Table368913[[#This Row],[% Price Change
Fuel]]&lt;-1, "Market Collapse", "")</f>
        <v/>
      </c>
      <c r="G120" s="9">
        <v>1.5962505704459633E-4</v>
      </c>
      <c r="H120" s="8">
        <v>0</v>
      </c>
      <c r="I120" s="8">
        <v>-2.7632850718866558E-4</v>
      </c>
      <c r="J120" s="8">
        <v>0</v>
      </c>
      <c r="K120" s="8">
        <v>0</v>
      </c>
      <c r="L120" s="8">
        <v>7.7955342194780698E-5</v>
      </c>
      <c r="M120" s="8">
        <v>0</v>
      </c>
      <c r="N120" s="8">
        <v>-8.165668039754773E-5</v>
      </c>
      <c r="O120" s="8">
        <v>0.48844697750219546</v>
      </c>
      <c r="P120" s="23">
        <v>3.9089528576810847E-2</v>
      </c>
    </row>
    <row r="121" spans="1:16" ht="15.75" x14ac:dyDescent="0.25">
      <c r="A121" s="50"/>
      <c r="B121" s="3" t="s">
        <v>5</v>
      </c>
      <c r="C121" t="s">
        <v>15</v>
      </c>
      <c r="D121" s="4">
        <v>71.425238501169304</v>
      </c>
      <c r="E121" t="s">
        <v>14</v>
      </c>
      <c r="F121" t="str">
        <f>IF(Table368913[[#This Row],[% Price Change
Fuel]]&lt;-1, "Market Collapse", "")</f>
        <v/>
      </c>
      <c r="G121" s="9">
        <v>1.4564719442977924E-4</v>
      </c>
      <c r="H121" s="8">
        <v>0</v>
      </c>
      <c r="I121" s="8">
        <v>-2.5213129165397663E-4</v>
      </c>
      <c r="J121" s="8">
        <v>0</v>
      </c>
      <c r="K121" s="8">
        <v>0</v>
      </c>
      <c r="L121" s="8">
        <v>7.1129038834566357E-5</v>
      </c>
      <c r="M121" s="8">
        <v>0</v>
      </c>
      <c r="N121" s="8">
        <v>-7.4507303815437093E-5</v>
      </c>
      <c r="O121" s="8">
        <v>0.48843982812618314</v>
      </c>
      <c r="P121" s="23">
        <v>3.5666581890074066E-2</v>
      </c>
    </row>
    <row r="122" spans="1:16" ht="15.75" x14ac:dyDescent="0.25">
      <c r="A122" s="50"/>
      <c r="B122" s="3" t="s">
        <v>5</v>
      </c>
      <c r="C122" t="s">
        <v>16</v>
      </c>
      <c r="D122" s="4">
        <v>54.2622507724803</v>
      </c>
      <c r="E122" t="s">
        <v>14</v>
      </c>
      <c r="F122" t="str">
        <f>IF(Table368913[[#This Row],[% Price Change
Fuel]]&lt;-1, "Market Collapse", "")</f>
        <v/>
      </c>
      <c r="G122" s="9">
        <v>1.1064918723831063E-4</v>
      </c>
      <c r="H122" s="8">
        <v>0</v>
      </c>
      <c r="I122" s="8">
        <v>-1.9154589697450471E-4</v>
      </c>
      <c r="J122" s="8">
        <v>0</v>
      </c>
      <c r="K122" s="8">
        <v>0</v>
      </c>
      <c r="L122" s="8">
        <v>5.4037225824369646E-5</v>
      </c>
      <c r="M122" s="8">
        <v>0</v>
      </c>
      <c r="N122" s="8">
        <v>-5.6605698039505624E-5</v>
      </c>
      <c r="O122" s="8">
        <v>0.48842192651997407</v>
      </c>
      <c r="P122" s="23">
        <v>2.7096150483086705E-2</v>
      </c>
    </row>
    <row r="123" spans="1:16" ht="15.75" x14ac:dyDescent="0.25">
      <c r="A123" s="50"/>
      <c r="B123" s="3" t="s">
        <v>5</v>
      </c>
      <c r="C123" t="s">
        <v>17</v>
      </c>
      <c r="D123" s="4">
        <v>45.7854092798406</v>
      </c>
      <c r="E123" t="s">
        <v>14</v>
      </c>
      <c r="F123" t="str">
        <f>IF(Table368913[[#This Row],[% Price Change
Fuel]]&lt;-1, "Market Collapse", "")</f>
        <v/>
      </c>
      <c r="G123" s="9">
        <v>9.3363586140756002E-5</v>
      </c>
      <c r="H123" s="8">
        <v>0</v>
      </c>
      <c r="I123" s="8">
        <v>-1.6162262279946737E-4</v>
      </c>
      <c r="J123" s="8">
        <v>0</v>
      </c>
      <c r="K123" s="8">
        <v>0</v>
      </c>
      <c r="L123" s="8">
        <v>4.5595537698775106E-5</v>
      </c>
      <c r="M123" s="8">
        <v>0</v>
      </c>
      <c r="N123" s="8">
        <v>-4.7763589062071185E-5</v>
      </c>
      <c r="O123" s="8">
        <v>0.48841308441106518</v>
      </c>
      <c r="P123" s="23">
        <v>2.2863193511414338E-2</v>
      </c>
    </row>
    <row r="124" spans="1:16" ht="15.75" x14ac:dyDescent="0.25">
      <c r="A124" s="50"/>
      <c r="B124" s="3" t="s">
        <v>5</v>
      </c>
      <c r="C124" t="s">
        <v>18</v>
      </c>
      <c r="D124" s="4">
        <v>94.710389505675494</v>
      </c>
      <c r="E124" t="s">
        <v>14</v>
      </c>
      <c r="F124" t="str">
        <f>IF(Table368913[[#This Row],[% Price Change
Fuel]]&lt;-1, "Market Collapse", "")</f>
        <v/>
      </c>
      <c r="G124" s="9">
        <v>1.9312924680856913E-4</v>
      </c>
      <c r="H124" s="8">
        <v>0</v>
      </c>
      <c r="I124" s="8">
        <v>-3.3432793981820025E-4</v>
      </c>
      <c r="J124" s="8">
        <v>0</v>
      </c>
      <c r="K124" s="8">
        <v>0</v>
      </c>
      <c r="L124" s="8">
        <v>9.4317626577738572E-5</v>
      </c>
      <c r="M124" s="8">
        <v>0</v>
      </c>
      <c r="N124" s="8">
        <v>-9.8792540501870419E-5</v>
      </c>
      <c r="O124" s="8">
        <v>0.48846411336241491</v>
      </c>
      <c r="P124" s="23">
        <v>4.7294148875578305E-2</v>
      </c>
    </row>
    <row r="125" spans="1:16" ht="15.75" x14ac:dyDescent="0.25">
      <c r="A125" s="50"/>
      <c r="B125" s="3" t="s">
        <v>6</v>
      </c>
      <c r="C125" t="s">
        <v>13</v>
      </c>
      <c r="D125" s="4">
        <v>347.463431650475</v>
      </c>
      <c r="E125" t="s">
        <v>14</v>
      </c>
      <c r="F125" t="str">
        <f>IF(Table368913[[#This Row],[% Price Change
Fuel]]&lt;-1, "Market Collapse", "")</f>
        <v/>
      </c>
      <c r="G125" s="9">
        <v>7.0853209662025205E-4</v>
      </c>
      <c r="H125" s="8">
        <v>0</v>
      </c>
      <c r="I125" s="8">
        <v>-1.2265468854289175E-3</v>
      </c>
      <c r="J125" s="8">
        <v>0</v>
      </c>
      <c r="K125" s="8">
        <v>0</v>
      </c>
      <c r="L125" s="8">
        <v>3.4602250467831767E-4</v>
      </c>
      <c r="M125" s="8">
        <v>0</v>
      </c>
      <c r="N125" s="8">
        <v>-3.6225292411811572E-4</v>
      </c>
      <c r="O125" s="8">
        <v>0.48872757374565295</v>
      </c>
      <c r="P125" s="23">
        <v>0.17350775718564959</v>
      </c>
    </row>
    <row r="126" spans="1:16" ht="15.75" x14ac:dyDescent="0.25">
      <c r="A126" s="50"/>
      <c r="B126" s="3" t="s">
        <v>6</v>
      </c>
      <c r="C126" t="s">
        <v>15</v>
      </c>
      <c r="D126" s="4">
        <v>301.51785396969899</v>
      </c>
      <c r="E126" t="s">
        <v>14</v>
      </c>
      <c r="F126" t="str">
        <f>IF(Table368913[[#This Row],[% Price Change
Fuel]]&lt;-1, "Market Collapse", "")</f>
        <v/>
      </c>
      <c r="G126" s="9">
        <v>6.1484190214437426E-4</v>
      </c>
      <c r="H126" s="8">
        <v>0</v>
      </c>
      <c r="I126" s="8">
        <v>-1.0643588677261403E-3</v>
      </c>
      <c r="J126" s="8">
        <v>0</v>
      </c>
      <c r="K126" s="8">
        <v>0</v>
      </c>
      <c r="L126" s="8">
        <v>3.0026746279532908E-4</v>
      </c>
      <c r="M126" s="8">
        <v>0</v>
      </c>
      <c r="N126" s="8">
        <v>-3.1438114464808992E-4</v>
      </c>
      <c r="O126" s="8">
        <v>0.48867970196626509</v>
      </c>
      <c r="P126" s="23">
        <v>0.15056458271076528</v>
      </c>
    </row>
    <row r="127" spans="1:16" ht="15.75" x14ac:dyDescent="0.25">
      <c r="A127" s="50"/>
      <c r="B127" s="3" t="s">
        <v>6</v>
      </c>
      <c r="C127" t="s">
        <v>16</v>
      </c>
      <c r="D127" s="4">
        <v>229.06521214312818</v>
      </c>
      <c r="E127" t="s">
        <v>14</v>
      </c>
      <c r="F127" t="str">
        <f>IF(Table368913[[#This Row],[% Price Change
Fuel]]&lt;-1, "Market Collapse", "")</f>
        <v/>
      </c>
      <c r="G127" s="9">
        <v>4.6709967219168101E-4</v>
      </c>
      <c r="H127" s="8">
        <v>0</v>
      </c>
      <c r="I127" s="8">
        <v>-8.0860083945998658E-4</v>
      </c>
      <c r="J127" s="8">
        <v>0</v>
      </c>
      <c r="K127" s="8">
        <v>0</v>
      </c>
      <c r="L127" s="8">
        <v>2.2811528126562871E-4</v>
      </c>
      <c r="M127" s="8">
        <v>0</v>
      </c>
      <c r="N127" s="8">
        <v>-2.3887281351314693E-4</v>
      </c>
      <c r="O127" s="8">
        <v>0.48860419363531027</v>
      </c>
      <c r="P127" s="23">
        <v>0.11438496137391868</v>
      </c>
    </row>
    <row r="128" spans="1:16" ht="15.75" x14ac:dyDescent="0.25">
      <c r="A128" s="50"/>
      <c r="B128" s="3" t="s">
        <v>6</v>
      </c>
      <c r="C128" t="s">
        <v>17</v>
      </c>
      <c r="D128" s="4">
        <v>193.28067562836512</v>
      </c>
      <c r="E128" t="s">
        <v>14</v>
      </c>
      <c r="F128" t="str">
        <f>IF(Table368913[[#This Row],[% Price Change
Fuel]]&lt;-1, "Market Collapse", "")</f>
        <v/>
      </c>
      <c r="G128" s="9">
        <v>3.9412942446531317E-4</v>
      </c>
      <c r="H128" s="8">
        <v>0</v>
      </c>
      <c r="I128" s="8">
        <v>-6.8228132548912239E-4</v>
      </c>
      <c r="J128" s="8">
        <v>0</v>
      </c>
      <c r="K128" s="8">
        <v>0</v>
      </c>
      <c r="L128" s="8">
        <v>1.9247914282423859E-4</v>
      </c>
      <c r="M128" s="8">
        <v>0</v>
      </c>
      <c r="N128" s="8">
        <v>-2.0157083664318608E-4</v>
      </c>
      <c r="O128" s="8">
        <v>0.48856689165838707</v>
      </c>
      <c r="P128" s="23">
        <v>9.651575815127976E-2</v>
      </c>
    </row>
    <row r="129" spans="1:16" ht="16.5" thickBot="1" x14ac:dyDescent="0.3">
      <c r="A129" s="46"/>
      <c r="B129" s="3" t="s">
        <v>6</v>
      </c>
      <c r="C129" t="s">
        <v>18</v>
      </c>
      <c r="D129" s="4">
        <v>399.81488344685596</v>
      </c>
      <c r="E129" t="s">
        <v>14</v>
      </c>
      <c r="F129" t="str">
        <f>IF(Table368913[[#This Row],[% Price Change
Fuel]]&lt;-1, "Market Collapse", "")</f>
        <v/>
      </c>
      <c r="G129" s="9">
        <v>8.1528486690808091E-4</v>
      </c>
      <c r="H129" s="8">
        <v>0</v>
      </c>
      <c r="I129" s="8">
        <v>-1.4113476566741416E-3</v>
      </c>
      <c r="J129" s="8">
        <v>0</v>
      </c>
      <c r="K129" s="8">
        <v>0</v>
      </c>
      <c r="L129" s="8">
        <v>3.981568555885394E-4</v>
      </c>
      <c r="M129" s="8">
        <v>0</v>
      </c>
      <c r="N129" s="8">
        <v>-4.1678821019903772E-4</v>
      </c>
      <c r="O129" s="8">
        <v>0.4887821090318013</v>
      </c>
      <c r="P129" s="23">
        <v>0.19964973979212669</v>
      </c>
    </row>
    <row r="130" spans="1:16" ht="15.75" x14ac:dyDescent="0.25">
      <c r="A130" s="50" t="s">
        <v>8</v>
      </c>
      <c r="B130" s="3" t="s">
        <v>9</v>
      </c>
      <c r="C130" t="s">
        <v>13</v>
      </c>
      <c r="D130" s="4">
        <v>13979.558874595172</v>
      </c>
      <c r="E130" t="s">
        <v>14</v>
      </c>
      <c r="F130" t="str">
        <f>IF(Table368913[[#This Row],[% Price Change
Fuel]]&lt;-1, "Market Collapse", "")</f>
        <v/>
      </c>
      <c r="G130" s="9">
        <v>2.8506499553618933E-2</v>
      </c>
      <c r="H130" s="8">
        <v>0</v>
      </c>
      <c r="I130" s="8">
        <v>-4.9347881922018957E-2</v>
      </c>
      <c r="J130" s="8">
        <v>0</v>
      </c>
      <c r="K130" s="8">
        <v>0</v>
      </c>
      <c r="L130" s="8">
        <v>1.392158580000084E-2</v>
      </c>
      <c r="M130" s="8">
        <v>0</v>
      </c>
      <c r="N130" s="8">
        <v>-1.4180672421562762E-2</v>
      </c>
      <c r="O130" s="8">
        <v>0.50254599324305638</v>
      </c>
      <c r="P130" s="23">
        <v>6.9807688689838887</v>
      </c>
    </row>
    <row r="131" spans="1:16" ht="15.75" x14ac:dyDescent="0.25">
      <c r="A131" s="50"/>
      <c r="B131" s="3" t="s">
        <v>9</v>
      </c>
      <c r="C131" t="s">
        <v>19</v>
      </c>
      <c r="D131" s="4">
        <v>12880.894356686529</v>
      </c>
      <c r="E131" t="s">
        <v>14</v>
      </c>
      <c r="F131" t="str">
        <f>IF(Table368913[[#This Row],[% Price Change
Fuel]]&lt;-1, "Market Collapse", "")</f>
        <v/>
      </c>
      <c r="G131" s="9">
        <v>2.6266151351627E-2</v>
      </c>
      <c r="H131" s="8">
        <v>0</v>
      </c>
      <c r="I131" s="8">
        <v>-4.5469593101318331E-2</v>
      </c>
      <c r="J131" s="8">
        <v>0</v>
      </c>
      <c r="K131" s="8">
        <v>0</v>
      </c>
      <c r="L131" s="8">
        <v>1.2827477431583186E-2</v>
      </c>
      <c r="M131" s="8">
        <v>0</v>
      </c>
      <c r="N131" s="8">
        <v>-1.3094725868474353E-2</v>
      </c>
      <c r="O131" s="8">
        <v>0.50146004668996813</v>
      </c>
      <c r="P131" s="23">
        <v>6.4321447576743687</v>
      </c>
    </row>
    <row r="132" spans="1:16" ht="15.75" x14ac:dyDescent="0.25">
      <c r="A132" s="50"/>
      <c r="B132" s="3" t="s">
        <v>9</v>
      </c>
      <c r="C132" t="s">
        <v>15</v>
      </c>
      <c r="D132" s="4">
        <v>12928.250585906731</v>
      </c>
      <c r="E132" t="s">
        <v>14</v>
      </c>
      <c r="F132" t="str">
        <f>IF(Table368913[[#This Row],[% Price Change
Fuel]]&lt;-1, "Market Collapse", "")</f>
        <v/>
      </c>
      <c r="G132" s="9">
        <v>2.6362718084471486E-2</v>
      </c>
      <c r="H132" s="8">
        <v>0</v>
      </c>
      <c r="I132" s="8">
        <v>-4.5636760722900363E-2</v>
      </c>
      <c r="J132" s="8">
        <v>0</v>
      </c>
      <c r="K132" s="8">
        <v>0</v>
      </c>
      <c r="L132" s="8">
        <v>1.2874637275049457E-2</v>
      </c>
      <c r="M132" s="8">
        <v>0</v>
      </c>
      <c r="N132" s="8">
        <v>-1.3141631678316605E-2</v>
      </c>
      <c r="O132" s="8">
        <v>0.50150695249980837</v>
      </c>
      <c r="P132" s="23">
        <v>6.4557923486791182</v>
      </c>
    </row>
    <row r="133" spans="1:16" ht="15.75" x14ac:dyDescent="0.25">
      <c r="A133" s="50"/>
      <c r="B133" s="3" t="s">
        <v>9</v>
      </c>
      <c r="C133" t="s">
        <v>20</v>
      </c>
      <c r="D133" s="4">
        <v>20202.167397060159</v>
      </c>
      <c r="E133" t="s">
        <v>14</v>
      </c>
      <c r="F133" t="str">
        <f>IF(Table368913[[#This Row],[% Price Change
Fuel]]&lt;-1, "Market Collapse", "")</f>
        <v/>
      </c>
      <c r="G133" s="9">
        <v>4.1195368255359736E-2</v>
      </c>
      <c r="H133" s="8">
        <v>0</v>
      </c>
      <c r="I133" s="8">
        <v>-7.1313707408228733E-2</v>
      </c>
      <c r="J133" s="8">
        <v>0</v>
      </c>
      <c r="K133" s="8">
        <v>0</v>
      </c>
      <c r="L133" s="8">
        <v>2.0118389234388155E-2</v>
      </c>
      <c r="M133" s="8">
        <v>0</v>
      </c>
      <c r="N133" s="8">
        <v>-2.024305876070924E-2</v>
      </c>
      <c r="O133" s="8">
        <v>0.50860837958219951</v>
      </c>
      <c r="P133" s="23">
        <v>10.088062328467691</v>
      </c>
    </row>
    <row r="134" spans="1:16" ht="15.75" x14ac:dyDescent="0.25">
      <c r="A134" s="50"/>
      <c r="B134" s="3" t="s">
        <v>9</v>
      </c>
      <c r="C134" t="s">
        <v>17</v>
      </c>
      <c r="D134" s="4">
        <v>8287.3401193964201</v>
      </c>
      <c r="E134" t="s">
        <v>14</v>
      </c>
      <c r="F134" t="str">
        <f>IF(Table368913[[#This Row],[% Price Change
Fuel]]&lt;-1, "Market Collapse", "")</f>
        <v/>
      </c>
      <c r="G134" s="9">
        <v>1.6899178259736296E-2</v>
      </c>
      <c r="H134" s="8">
        <v>0</v>
      </c>
      <c r="I134" s="8">
        <v>-2.9254333797526622E-2</v>
      </c>
      <c r="J134" s="8">
        <v>0</v>
      </c>
      <c r="K134" s="8">
        <v>0</v>
      </c>
      <c r="L134" s="8">
        <v>8.2529726124356793E-3</v>
      </c>
      <c r="M134" s="8">
        <v>0</v>
      </c>
      <c r="N134" s="8">
        <v>-8.5025200453964309E-3</v>
      </c>
      <c r="O134" s="8">
        <v>0.49686784086689029</v>
      </c>
      <c r="P134" s="23">
        <v>4.1383284287530167</v>
      </c>
    </row>
    <row r="135" spans="1:16" ht="15.75" x14ac:dyDescent="0.25">
      <c r="A135" s="50"/>
      <c r="B135" s="3" t="s">
        <v>9</v>
      </c>
      <c r="C135" t="s">
        <v>21</v>
      </c>
      <c r="D135" s="4">
        <v>15343.41827613693</v>
      </c>
      <c r="E135" t="s">
        <v>14</v>
      </c>
      <c r="F135" t="str">
        <f>IF(Table368913[[#This Row],[% Price Change
Fuel]]&lt;-1, "Market Collapse", "")</f>
        <v/>
      </c>
      <c r="G135" s="9">
        <v>3.1287621459539949E-2</v>
      </c>
      <c r="H135" s="8">
        <v>0</v>
      </c>
      <c r="I135" s="8">
        <v>-5.4162309423578192E-2</v>
      </c>
      <c r="J135" s="8">
        <v>0</v>
      </c>
      <c r="K135" s="8">
        <v>0</v>
      </c>
      <c r="L135" s="8">
        <v>1.5279789291829601E-2</v>
      </c>
      <c r="M135" s="8">
        <v>0</v>
      </c>
      <c r="N135" s="8">
        <v>-1.5522180073348572E-2</v>
      </c>
      <c r="O135" s="8">
        <v>0.5038875008948408</v>
      </c>
      <c r="P135" s="23">
        <v>7.6618194899198588</v>
      </c>
    </row>
    <row r="136" spans="1:16" ht="15.75" x14ac:dyDescent="0.25">
      <c r="A136" s="50"/>
      <c r="B136" s="3" t="s">
        <v>9</v>
      </c>
      <c r="C136" t="s">
        <v>22</v>
      </c>
      <c r="D136" s="4">
        <v>860.28054599366999</v>
      </c>
      <c r="E136" t="s">
        <v>14</v>
      </c>
      <c r="F136" t="str">
        <f>IF(Table368913[[#This Row],[% Price Change
Fuel]]&lt;-1, "Market Collapse", "")</f>
        <v/>
      </c>
      <c r="G136" s="9">
        <v>1.7542461261007261E-3</v>
      </c>
      <c r="H136" s="8">
        <v>0</v>
      </c>
      <c r="I136" s="8">
        <v>-3.036792733185017E-3</v>
      </c>
      <c r="J136" s="8">
        <v>0</v>
      </c>
      <c r="K136" s="8">
        <v>0</v>
      </c>
      <c r="L136" s="8">
        <v>8.5671297217304945E-4</v>
      </c>
      <c r="M136" s="8">
        <v>0</v>
      </c>
      <c r="N136" s="8">
        <v>-8.959614170825829E-4</v>
      </c>
      <c r="O136" s="8">
        <v>0.48926128223860299</v>
      </c>
      <c r="P136" s="23">
        <v>0.42958577648528756</v>
      </c>
    </row>
    <row r="137" spans="1:16" ht="15.75" x14ac:dyDescent="0.25">
      <c r="A137" s="50"/>
      <c r="B137" s="3" t="s">
        <v>10</v>
      </c>
      <c r="C137" t="s">
        <v>13</v>
      </c>
      <c r="D137">
        <v>3762.1112153559802</v>
      </c>
      <c r="E137" t="s">
        <v>14</v>
      </c>
      <c r="F137" t="str">
        <f>IF(Table368913[[#This Row],[% Price Change
Fuel]]&lt;-1, "Market Collapse", "")</f>
        <v/>
      </c>
      <c r="G137" s="9">
        <v>7.6715311722821214E-3</v>
      </c>
      <c r="H137" s="8">
        <v>0</v>
      </c>
      <c r="I137" s="8">
        <v>-1.3280263111182338E-2</v>
      </c>
      <c r="J137" s="8">
        <v>0</v>
      </c>
      <c r="K137" s="8">
        <v>0</v>
      </c>
      <c r="L137" s="8">
        <v>3.7465097821436921E-3</v>
      </c>
      <c r="M137" s="8">
        <v>0</v>
      </c>
      <c r="N137" s="8">
        <v>-3.8951397044751559E-3</v>
      </c>
      <c r="O137" s="8">
        <v>0.49226046052597439</v>
      </c>
      <c r="P137" s="23">
        <v>1.8786307271496363</v>
      </c>
    </row>
    <row r="138" spans="1:16" ht="15.75" x14ac:dyDescent="0.25">
      <c r="A138" s="50"/>
      <c r="B138" s="3" t="s">
        <v>10</v>
      </c>
      <c r="C138" t="s">
        <v>19</v>
      </c>
      <c r="D138">
        <v>3466.4439374662097</v>
      </c>
      <c r="E138" t="s">
        <v>14</v>
      </c>
      <c r="F138" t="str">
        <f>IF(Table368913[[#This Row],[% Price Change
Fuel]]&lt;-1, "Market Collapse", "")</f>
        <v/>
      </c>
      <c r="G138" s="9">
        <v>7.0686195067000742E-3</v>
      </c>
      <c r="H138" s="8">
        <v>0</v>
      </c>
      <c r="I138" s="8">
        <v>-1.2236556793379611E-2</v>
      </c>
      <c r="J138" s="8">
        <v>0</v>
      </c>
      <c r="K138" s="8">
        <v>0</v>
      </c>
      <c r="L138" s="8">
        <v>3.4520686331546376E-3</v>
      </c>
      <c r="M138" s="8">
        <v>0</v>
      </c>
      <c r="N138" s="8">
        <v>-3.5911662854879898E-3</v>
      </c>
      <c r="O138" s="8">
        <v>0.49195648710698592</v>
      </c>
      <c r="P138" s="23">
        <v>1.7309876614717288</v>
      </c>
    </row>
    <row r="139" spans="1:16" ht="15.75" x14ac:dyDescent="0.25">
      <c r="A139" s="50"/>
      <c r="B139" s="3" t="s">
        <v>11</v>
      </c>
      <c r="C139" t="s">
        <v>13</v>
      </c>
      <c r="D139">
        <v>9038.6271912206303</v>
      </c>
      <c r="E139" t="s">
        <v>14</v>
      </c>
      <c r="F139" t="str">
        <f>IF(Table368913[[#This Row],[% Price Change
Fuel]]&lt;-1, "Market Collapse", "")</f>
        <v/>
      </c>
      <c r="G139" s="9">
        <v>1.84311697030798E-2</v>
      </c>
      <c r="H139" s="8">
        <v>0</v>
      </c>
      <c r="I139" s="8">
        <v>-3.1906379262086879E-2</v>
      </c>
      <c r="J139" s="8">
        <v>0</v>
      </c>
      <c r="K139" s="8">
        <v>0</v>
      </c>
      <c r="L139" s="8">
        <v>9.001144105159951E-3</v>
      </c>
      <c r="M139" s="8">
        <v>0</v>
      </c>
      <c r="N139" s="8">
        <v>-9.2593646762295836E-3</v>
      </c>
      <c r="O139" s="8">
        <v>0.49762468549772143</v>
      </c>
      <c r="P139" s="23">
        <v>4.5134877202376451</v>
      </c>
    </row>
    <row r="140" spans="1:16" ht="15.75" x14ac:dyDescent="0.25">
      <c r="A140" s="50"/>
      <c r="B140" s="3" t="s">
        <v>11</v>
      </c>
      <c r="C140" t="s">
        <v>19</v>
      </c>
      <c r="D140">
        <v>8328.2743775763392</v>
      </c>
      <c r="E140" t="s">
        <v>14</v>
      </c>
      <c r="F140" t="str">
        <f>IF(Table368913[[#This Row],[% Price Change
Fuel]]&lt;-1, "Market Collapse", "")</f>
        <v/>
      </c>
      <c r="G140" s="9">
        <v>1.6982649592630367E-2</v>
      </c>
      <c r="H140" s="8">
        <v>0</v>
      </c>
      <c r="I140" s="8">
        <v>-2.9398831843377084E-2</v>
      </c>
      <c r="J140" s="8">
        <v>0</v>
      </c>
      <c r="K140" s="8">
        <v>0</v>
      </c>
      <c r="L140" s="8">
        <v>8.2937371167040239E-3</v>
      </c>
      <c r="M140" s="8">
        <v>0</v>
      </c>
      <c r="N140" s="8">
        <v>-8.5438158452426777E-3</v>
      </c>
      <c r="O140" s="8">
        <v>0.49690913666673819</v>
      </c>
      <c r="P140" s="23">
        <v>4.1587691735390653</v>
      </c>
    </row>
    <row r="141" spans="1:16" ht="15.75" x14ac:dyDescent="0.25">
      <c r="A141" s="50"/>
      <c r="B141" s="3" t="s">
        <v>12</v>
      </c>
      <c r="C141" t="s">
        <v>13</v>
      </c>
      <c r="D141">
        <v>3360.1350171024301</v>
      </c>
      <c r="E141" t="s">
        <v>14</v>
      </c>
      <c r="F141" t="str">
        <f>IF(Table368913[[#This Row],[% Price Change
Fuel]]&lt;-1, "Market Collapse", "")</f>
        <v/>
      </c>
      <c r="G141" s="9">
        <v>6.8518390475968138E-3</v>
      </c>
      <c r="H141" s="8">
        <v>0</v>
      </c>
      <c r="I141" s="8">
        <v>-1.1861286007196022E-2</v>
      </c>
      <c r="J141" s="8">
        <v>0</v>
      </c>
      <c r="K141" s="8">
        <v>0</v>
      </c>
      <c r="L141" s="8">
        <v>3.346200574696835E-3</v>
      </c>
      <c r="M141" s="8">
        <v>0</v>
      </c>
      <c r="N141" s="8">
        <v>-3.481781863969179E-3</v>
      </c>
      <c r="O141" s="8">
        <v>0.49184710268546583</v>
      </c>
      <c r="P141" s="23">
        <v>1.6779017230363364</v>
      </c>
    </row>
    <row r="142" spans="1:16" ht="15.75" x14ac:dyDescent="0.25">
      <c r="A142" s="50"/>
      <c r="B142" s="3" t="s">
        <v>12</v>
      </c>
      <c r="C142" t="s">
        <v>19</v>
      </c>
      <c r="D142">
        <v>3808.15302114118</v>
      </c>
      <c r="E142" t="s">
        <v>14</v>
      </c>
      <c r="F142" t="str">
        <f>IF(Table368913[[#This Row],[% Price Change
Fuel]]&lt;-1, "Market Collapse", "")</f>
        <v/>
      </c>
      <c r="G142" s="9">
        <v>7.7654175908620938E-3</v>
      </c>
      <c r="H142" s="8">
        <v>0</v>
      </c>
      <c r="I142" s="8">
        <v>-1.3442790814362934E-2</v>
      </c>
      <c r="J142" s="8">
        <v>0</v>
      </c>
      <c r="K142" s="8">
        <v>0</v>
      </c>
      <c r="L142" s="8">
        <v>3.7923606530743102E-3</v>
      </c>
      <c r="M142" s="8">
        <v>0</v>
      </c>
      <c r="N142" s="8">
        <v>-3.942442227562926E-3</v>
      </c>
      <c r="O142" s="8">
        <v>0.49230776304906387</v>
      </c>
      <c r="P142" s="23">
        <v>1.9016219536525787</v>
      </c>
    </row>
    <row r="143" spans="1:16" ht="15.75" x14ac:dyDescent="0.25">
      <c r="A143" s="50"/>
      <c r="B143" s="3" t="s">
        <v>12</v>
      </c>
      <c r="C143" t="s">
        <v>15</v>
      </c>
      <c r="D143">
        <v>3822.1535825767901</v>
      </c>
      <c r="E143" t="s">
        <v>14</v>
      </c>
      <c r="F143" t="str">
        <f>IF(Table368913[[#This Row],[% Price Change
Fuel]]&lt;-1, "Market Collapse", "")</f>
        <v/>
      </c>
      <c r="G143" s="9">
        <v>7.7939669179113132E-3</v>
      </c>
      <c r="H143" s="8">
        <v>0</v>
      </c>
      <c r="I143" s="8">
        <v>-1.3492212835383981E-2</v>
      </c>
      <c r="J143" s="8">
        <v>0</v>
      </c>
      <c r="K143" s="8">
        <v>0</v>
      </c>
      <c r="L143" s="8">
        <v>3.8063031543379205E-3</v>
      </c>
      <c r="M143" s="8">
        <v>0</v>
      </c>
      <c r="N143" s="8">
        <v>-3.9568244050603458E-3</v>
      </c>
      <c r="O143" s="8">
        <v>0.49232214522656387</v>
      </c>
      <c r="P143" s="23">
        <v>1.9086132102647939</v>
      </c>
    </row>
    <row r="144" spans="1:16" ht="15.75" x14ac:dyDescent="0.25">
      <c r="A144" s="50"/>
      <c r="B144" s="3" t="s">
        <v>12</v>
      </c>
      <c r="C144" t="s">
        <v>20</v>
      </c>
      <c r="D144">
        <v>5972.6399961013694</v>
      </c>
      <c r="E144" t="s">
        <v>14</v>
      </c>
      <c r="F144" t="str">
        <f>IF(Table368913[[#This Row],[% Price Change
Fuel]]&lt;-1, "Market Collapse", "")</f>
        <v/>
      </c>
      <c r="G144" s="9">
        <v>1.2179143913632307E-2</v>
      </c>
      <c r="H144" s="8">
        <v>0</v>
      </c>
      <c r="I144" s="8">
        <v>-2.1083435889093637E-2</v>
      </c>
      <c r="J144" s="8">
        <v>0</v>
      </c>
      <c r="K144" s="8">
        <v>0</v>
      </c>
      <c r="L144" s="8">
        <v>5.9478715247121925E-3</v>
      </c>
      <c r="M144" s="8">
        <v>0</v>
      </c>
      <c r="N144" s="8">
        <v>-6.1562939983397279E-3</v>
      </c>
      <c r="O144" s="8">
        <v>0.49452161481983214</v>
      </c>
      <c r="P144" s="23">
        <v>2.9824703142959499</v>
      </c>
    </row>
    <row r="145" spans="1:16" ht="15.75" x14ac:dyDescent="0.25">
      <c r="A145" s="50"/>
      <c r="B145" s="3" t="s">
        <v>12</v>
      </c>
      <c r="C145" t="s">
        <v>17</v>
      </c>
      <c r="D145">
        <v>2450.098450813101</v>
      </c>
      <c r="E145" t="s">
        <v>14</v>
      </c>
      <c r="F145" t="str">
        <f>IF(Table368913[[#This Row],[% Price Change
Fuel]]&lt;-1, "Market Collapse", "")</f>
        <v/>
      </c>
      <c r="G145" s="9">
        <v>4.9961326405908273E-3</v>
      </c>
      <c r="H145" s="8">
        <v>0</v>
      </c>
      <c r="I145" s="8">
        <v>-8.6488543832214555E-3</v>
      </c>
      <c r="J145" s="8">
        <v>0</v>
      </c>
      <c r="K145" s="8">
        <v>0</v>
      </c>
      <c r="L145" s="8">
        <v>2.4399379198889602E-3</v>
      </c>
      <c r="M145" s="8">
        <v>0</v>
      </c>
      <c r="N145" s="8">
        <v>-2.5434871216723411E-3</v>
      </c>
      <c r="O145" s="8">
        <v>0.49090880794318614</v>
      </c>
      <c r="P145" s="23">
        <v>1.2234700068013677</v>
      </c>
    </row>
    <row r="146" spans="1:16" ht="16.5" thickBot="1" x14ac:dyDescent="0.3">
      <c r="A146" s="50"/>
      <c r="B146" s="3" t="s">
        <v>12</v>
      </c>
      <c r="C146" t="s">
        <v>22</v>
      </c>
      <c r="D146">
        <v>4536.1822744070996</v>
      </c>
      <c r="E146" t="s">
        <v>14</v>
      </c>
      <c r="F146" t="str">
        <f>IF(Table368913[[#This Row],[% Price Change
Fuel]]&lt;-1, "Market Collapse", "")</f>
        <v/>
      </c>
      <c r="G146" s="9">
        <v>9.249982716944976E-3</v>
      </c>
      <c r="H146" s="8">
        <v>0</v>
      </c>
      <c r="I146" s="8">
        <v>-1.6012736114370332E-2</v>
      </c>
      <c r="J146" s="8">
        <v>0</v>
      </c>
      <c r="K146" s="8">
        <v>0</v>
      </c>
      <c r="L146" s="8">
        <v>4.5173707771541654E-3</v>
      </c>
      <c r="M146" s="8">
        <v>0</v>
      </c>
      <c r="N146" s="8">
        <v>-4.6892365824475575E-3</v>
      </c>
      <c r="O146" s="8">
        <v>0.49305455740394205</v>
      </c>
      <c r="P146" s="23">
        <v>2.2651673267576236</v>
      </c>
    </row>
    <row r="147" spans="1:16" ht="15.75" x14ac:dyDescent="0.25">
      <c r="A147" s="49" t="s">
        <v>44</v>
      </c>
      <c r="B147" s="3" t="s">
        <v>7</v>
      </c>
      <c r="C147" t="s">
        <v>13</v>
      </c>
      <c r="D147">
        <v>1606695.2125056691</v>
      </c>
      <c r="E147" t="s">
        <v>14</v>
      </c>
      <c r="F147" s="6" t="str">
        <f>IF(Table368913[[#This Row],[% Price Change
Fuel]]&lt;-1, "Market Collapse", "")</f>
        <v/>
      </c>
      <c r="G147" s="9">
        <v>3.2763019755457679</v>
      </c>
      <c r="H147" s="8">
        <v>0</v>
      </c>
      <c r="I147" s="8">
        <v>-5.6716385933672253</v>
      </c>
      <c r="J147" s="8">
        <v>0</v>
      </c>
      <c r="K147" s="8">
        <v>0</v>
      </c>
      <c r="L147" s="8">
        <v>1.6000322653954868</v>
      </c>
      <c r="M147" s="8">
        <v>0</v>
      </c>
      <c r="N147" s="8">
        <v>-0.39199049078762627</v>
      </c>
      <c r="O147" s="8">
        <v>0.88035581160911514</v>
      </c>
      <c r="P147" s="23">
        <v>802.31200583787609</v>
      </c>
    </row>
    <row r="148" spans="1:16" ht="15.75" x14ac:dyDescent="0.25">
      <c r="A148" s="50"/>
      <c r="B148" s="3" t="s">
        <v>7</v>
      </c>
      <c r="C148" t="s">
        <v>15</v>
      </c>
      <c r="D148">
        <v>1405858.3109424603</v>
      </c>
      <c r="E148" t="s">
        <v>14</v>
      </c>
      <c r="F148" s="6" t="str">
        <f>IF(Table368913[[#This Row],[% Price Change
Fuel]]&lt;-1, "Market Collapse", "")</f>
        <v/>
      </c>
      <c r="G148" s="9">
        <v>2.8667642286025465</v>
      </c>
      <c r="H148" s="8">
        <v>0</v>
      </c>
      <c r="I148" s="8">
        <v>-4.962683769196321</v>
      </c>
      <c r="J148" s="8">
        <v>0</v>
      </c>
      <c r="K148" s="8">
        <v>0</v>
      </c>
      <c r="L148" s="8">
        <v>1.4000282322210509</v>
      </c>
      <c r="M148" s="8">
        <v>0</v>
      </c>
      <c r="N148" s="8">
        <v>-0.37931870413303581</v>
      </c>
      <c r="O148" s="8">
        <v>0.86768402495452479</v>
      </c>
      <c r="P148" s="23">
        <v>702.02300510814143</v>
      </c>
    </row>
    <row r="149" spans="1:16" ht="15.75" x14ac:dyDescent="0.25">
      <c r="A149" s="50"/>
      <c r="B149" s="3" t="s">
        <v>7</v>
      </c>
      <c r="C149" t="s">
        <v>16</v>
      </c>
      <c r="D149">
        <v>1068040.3431848581</v>
      </c>
      <c r="E149" t="s">
        <v>14</v>
      </c>
      <c r="F149" s="6" t="str">
        <f>IF(Table368913[[#This Row],[% Price Change
Fuel]]&lt;-1, "Market Collapse", "")</f>
        <v/>
      </c>
      <c r="G149" s="9">
        <v>2.1779007363083083</v>
      </c>
      <c r="H149" s="8">
        <v>0</v>
      </c>
      <c r="I149" s="8">
        <v>-3.7701853982832128</v>
      </c>
      <c r="J149" s="8">
        <v>0</v>
      </c>
      <c r="K149" s="8">
        <v>0</v>
      </c>
      <c r="L149" s="8">
        <v>1.0636111918045641</v>
      </c>
      <c r="M149" s="8">
        <v>0</v>
      </c>
      <c r="N149" s="8">
        <v>-0.35063698868020277</v>
      </c>
      <c r="O149" s="8">
        <v>0.83900230950169175</v>
      </c>
      <c r="P149" s="23">
        <v>533.33176285504953</v>
      </c>
    </row>
    <row r="150" spans="1:16" ht="15.75" x14ac:dyDescent="0.25">
      <c r="A150" s="50"/>
      <c r="B150" s="3" t="s">
        <v>7</v>
      </c>
      <c r="C150" t="s">
        <v>17</v>
      </c>
      <c r="D150">
        <v>901191.22496311564</v>
      </c>
      <c r="E150" t="s">
        <v>14</v>
      </c>
      <c r="F150" s="6" t="str">
        <f>IF(Table368913[[#This Row],[% Price Change
Fuel]]&lt;-1, "Market Collapse", "")</f>
        <v/>
      </c>
      <c r="G150" s="9">
        <v>1.8376693773093249</v>
      </c>
      <c r="H150" s="8">
        <v>0</v>
      </c>
      <c r="I150" s="8">
        <v>-3.1812075443566163</v>
      </c>
      <c r="J150" s="8">
        <v>0</v>
      </c>
      <c r="K150" s="8">
        <v>0</v>
      </c>
      <c r="L150" s="8">
        <v>0.89745399501349421</v>
      </c>
      <c r="M150" s="8">
        <v>0</v>
      </c>
      <c r="N150" s="8">
        <v>-0.33133366057864777</v>
      </c>
      <c r="O150" s="8">
        <v>0.81969898140013675</v>
      </c>
      <c r="P150" s="23">
        <v>450.01474686419311</v>
      </c>
    </row>
    <row r="151" spans="1:16" ht="15.75" x14ac:dyDescent="0.25">
      <c r="A151" s="50"/>
      <c r="B151" s="3" t="s">
        <v>7</v>
      </c>
      <c r="C151" t="s">
        <v>18</v>
      </c>
      <c r="D151">
        <v>1864178.4196379881</v>
      </c>
      <c r="E151" t="s">
        <v>14</v>
      </c>
      <c r="F151" s="6" t="str">
        <f>IF(Table368913[[#This Row],[% Price Change
Fuel]]&lt;-1, "Market Collapse", "")</f>
        <v/>
      </c>
      <c r="G151" s="9">
        <v>3.8013503690627184</v>
      </c>
      <c r="H151" s="8">
        <v>0</v>
      </c>
      <c r="I151" s="8">
        <v>-6.5805550346119723</v>
      </c>
      <c r="J151" s="8">
        <v>0</v>
      </c>
      <c r="K151" s="8">
        <v>0</v>
      </c>
      <c r="L151" s="8">
        <v>1.8564476925421998</v>
      </c>
      <c r="M151" s="8">
        <v>0</v>
      </c>
      <c r="N151" s="8">
        <v>-0.40507409937262873</v>
      </c>
      <c r="O151" s="8">
        <v>0.89343942019411748</v>
      </c>
      <c r="P151" s="23">
        <v>930.88764779907433</v>
      </c>
    </row>
    <row r="152" spans="1:16" ht="15.75" x14ac:dyDescent="0.25">
      <c r="A152" s="50"/>
      <c r="B152" s="3" t="s">
        <v>7</v>
      </c>
      <c r="C152" t="s">
        <v>23</v>
      </c>
      <c r="D152">
        <v>1789322.1461500002</v>
      </c>
      <c r="E152" t="s">
        <v>14</v>
      </c>
      <c r="F152" s="6" t="str">
        <f>IF(Table368913[[#This Row],[% Price Change
Fuel]]&lt;-1, "Market Collapse", "")</f>
        <v/>
      </c>
      <c r="G152" s="9">
        <v>3.6487067594958393</v>
      </c>
      <c r="H152" s="8">
        <v>0</v>
      </c>
      <c r="I152" s="8">
        <v>-6.3163121798591924</v>
      </c>
      <c r="J152" s="8">
        <v>0</v>
      </c>
      <c r="K152" s="8">
        <v>0</v>
      </c>
      <c r="L152" s="8">
        <v>1.7819018471847206</v>
      </c>
      <c r="M152" s="8">
        <v>0</v>
      </c>
      <c r="N152" s="8">
        <v>-0.40157510656008283</v>
      </c>
      <c r="O152" s="8">
        <v>0.88994042738157164</v>
      </c>
      <c r="P152" s="23">
        <v>893.5077598998414</v>
      </c>
    </row>
    <row r="153" spans="1:16" ht="15.75" x14ac:dyDescent="0.25">
      <c r="A153" s="50"/>
      <c r="B153" s="3" t="s">
        <v>7</v>
      </c>
      <c r="C153" t="s">
        <v>24</v>
      </c>
      <c r="D153">
        <v>1602880.4750000001</v>
      </c>
      <c r="E153" t="s">
        <v>14</v>
      </c>
      <c r="F153" s="6" t="str">
        <f>IF(Table368913[[#This Row],[% Price Change
Fuel]]&lt;-1, "Market Collapse", "")</f>
        <v/>
      </c>
      <c r="G153" s="9">
        <v>3.2685231311646232</v>
      </c>
      <c r="H153" s="8">
        <v>0</v>
      </c>
      <c r="I153" s="8">
        <v>-5.6581725593040648</v>
      </c>
      <c r="J153" s="8">
        <v>0</v>
      </c>
      <c r="K153" s="8">
        <v>0</v>
      </c>
      <c r="L153" s="8">
        <v>1.5962333475636687</v>
      </c>
      <c r="M153" s="8">
        <v>0</v>
      </c>
      <c r="N153" s="8">
        <v>-0.39177245436284824</v>
      </c>
      <c r="O153" s="8">
        <v>0.88013777518433722</v>
      </c>
      <c r="P153" s="23">
        <v>800.40709588600953</v>
      </c>
    </row>
    <row r="154" spans="1:16" ht="15.75" x14ac:dyDescent="0.25">
      <c r="A154" s="50"/>
      <c r="B154" s="3" t="s">
        <v>7</v>
      </c>
      <c r="C154" t="s">
        <v>25</v>
      </c>
      <c r="D154">
        <v>924809.875</v>
      </c>
      <c r="E154" t="s">
        <v>14</v>
      </c>
      <c r="F154" t="str">
        <f>IF(Table368913[[#This Row],[% Price Change
Fuel]]&lt;-1, "Market Collapse", "")</f>
        <v/>
      </c>
      <c r="G154" s="9">
        <v>1.8858314861979735</v>
      </c>
      <c r="H154" s="8">
        <v>0</v>
      </c>
      <c r="I154" s="8">
        <v>-3.2645814450378294</v>
      </c>
      <c r="J154" s="8">
        <v>0</v>
      </c>
      <c r="K154" s="8">
        <v>0</v>
      </c>
      <c r="L154" s="8">
        <v>0.9209746987723384</v>
      </c>
      <c r="M154" s="8">
        <v>0</v>
      </c>
      <c r="N154" s="8">
        <v>-0.3343427334687567</v>
      </c>
      <c r="O154" s="8">
        <v>0.82270805429024552</v>
      </c>
      <c r="P154" s="23">
        <v>461.80884840802219</v>
      </c>
    </row>
    <row r="157" spans="1:16" ht="30.75" customHeight="1" x14ac:dyDescent="0.25">
      <c r="A157" s="51" t="s">
        <v>39</v>
      </c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</row>
    <row r="158" spans="1:16" ht="37.5" x14ac:dyDescent="0.3">
      <c r="A158" s="26" t="s">
        <v>45</v>
      </c>
      <c r="B158" s="1" t="s">
        <v>0</v>
      </c>
      <c r="C158" s="1" t="s">
        <v>1</v>
      </c>
      <c r="D158" s="1" t="s">
        <v>2</v>
      </c>
      <c r="E158" s="1" t="s">
        <v>3</v>
      </c>
      <c r="F158" s="5" t="s">
        <v>30</v>
      </c>
      <c r="G158" s="5" t="s">
        <v>34</v>
      </c>
      <c r="H158" s="7" t="s">
        <v>32</v>
      </c>
      <c r="I158" s="7" t="s">
        <v>26</v>
      </c>
      <c r="J158" s="7" t="s">
        <v>27</v>
      </c>
      <c r="K158" s="7" t="s">
        <v>33</v>
      </c>
      <c r="L158" s="7" t="s">
        <v>28</v>
      </c>
      <c r="M158" s="7" t="s">
        <v>29</v>
      </c>
      <c r="N158" s="7" t="s">
        <v>36</v>
      </c>
      <c r="O158" s="7" t="s">
        <v>35</v>
      </c>
      <c r="P158" s="7" t="s">
        <v>31</v>
      </c>
    </row>
    <row r="159" spans="1:16" ht="15.75" x14ac:dyDescent="0.25">
      <c r="A159" s="50" t="s">
        <v>4</v>
      </c>
      <c r="B159" s="3" t="s">
        <v>5</v>
      </c>
      <c r="C159" t="s">
        <v>13</v>
      </c>
      <c r="D159" s="4">
        <v>78.279968349613</v>
      </c>
      <c r="E159" t="s">
        <v>14</v>
      </c>
      <c r="F159" t="str">
        <f>IF(Table36810[[#This Row],[% Price Change
Fuel]]&lt;-1, "Market Collapse", "")</f>
        <v/>
      </c>
      <c r="G159" s="9">
        <v>1.5962505704459633E-4</v>
      </c>
      <c r="H159" s="8">
        <v>3.1735711057593174E-16</v>
      </c>
      <c r="I159" s="8">
        <v>-2.159616830375269E-4</v>
      </c>
      <c r="J159" s="8">
        <v>0</v>
      </c>
      <c r="K159" s="8">
        <v>0</v>
      </c>
      <c r="L159" s="8">
        <v>1.0900996613440747E-4</v>
      </c>
      <c r="M159" s="8">
        <v>0</v>
      </c>
      <c r="N159" s="8">
        <v>-5.060701276288834E-5</v>
      </c>
      <c r="O159" s="8">
        <v>0.68296322833106538</v>
      </c>
      <c r="P159" s="23">
        <v>4.7240660340491215E-2</v>
      </c>
    </row>
    <row r="160" spans="1:16" ht="15.75" x14ac:dyDescent="0.25">
      <c r="A160" s="50"/>
      <c r="B160" s="3" t="s">
        <v>5</v>
      </c>
      <c r="C160" t="s">
        <v>15</v>
      </c>
      <c r="D160" s="4">
        <v>71.425238501169304</v>
      </c>
      <c r="E160" t="s">
        <v>14</v>
      </c>
      <c r="F160" t="str">
        <f>IF(Table36810[[#This Row],[% Price Change
Fuel]]&lt;-1, "Market Collapse", "")</f>
        <v/>
      </c>
      <c r="G160" s="9">
        <v>1.4564719442977924E-4</v>
      </c>
      <c r="H160" s="8">
        <v>3.1735711057593174E-16</v>
      </c>
      <c r="I160" s="8">
        <v>-1.9705059983132208E-4</v>
      </c>
      <c r="J160" s="8">
        <v>0</v>
      </c>
      <c r="K160" s="8">
        <v>0</v>
      </c>
      <c r="L160" s="8">
        <v>9.9464307335721714E-5</v>
      </c>
      <c r="M160" s="8">
        <v>0</v>
      </c>
      <c r="N160" s="8">
        <v>-4.6176161665650837E-5</v>
      </c>
      <c r="O160" s="8">
        <v>0.68295879748021027</v>
      </c>
      <c r="P160" s="23">
        <v>4.3103944762730037E-2</v>
      </c>
    </row>
    <row r="161" spans="1:16" ht="15.75" x14ac:dyDescent="0.25">
      <c r="A161" s="50"/>
      <c r="B161" s="3" t="s">
        <v>5</v>
      </c>
      <c r="C161" t="s">
        <v>16</v>
      </c>
      <c r="D161" s="4">
        <v>54.2622507724803</v>
      </c>
      <c r="E161" t="s">
        <v>14</v>
      </c>
      <c r="F161" t="str">
        <f>IF(Table36810[[#This Row],[% Price Change
Fuel]]&lt;-1, "Market Collapse", "")</f>
        <v/>
      </c>
      <c r="G161" s="9">
        <v>1.1064918723831063E-4</v>
      </c>
      <c r="H161" s="8">
        <v>3.1735711057593174E-16</v>
      </c>
      <c r="I161" s="8">
        <v>-1.497007120632725E-4</v>
      </c>
      <c r="J161" s="8">
        <v>0</v>
      </c>
      <c r="K161" s="8">
        <v>0</v>
      </c>
      <c r="L161" s="8">
        <v>7.5563726503784522E-5</v>
      </c>
      <c r="M161" s="8">
        <v>0</v>
      </c>
      <c r="N161" s="8">
        <v>-3.5081578986369995E-5</v>
      </c>
      <c r="O161" s="8">
        <v>0.6829477028980514</v>
      </c>
      <c r="P161" s="23">
        <v>3.2746366817669015E-2</v>
      </c>
    </row>
    <row r="162" spans="1:16" ht="15.75" x14ac:dyDescent="0.25">
      <c r="A162" s="50"/>
      <c r="B162" s="3" t="s">
        <v>5</v>
      </c>
      <c r="C162" t="s">
        <v>17</v>
      </c>
      <c r="D162" s="4">
        <v>45.7854092798406</v>
      </c>
      <c r="E162" t="s">
        <v>14</v>
      </c>
      <c r="F162" t="str">
        <f>IF(Table36810[[#This Row],[% Price Change
Fuel]]&lt;-1, "Market Collapse", "")</f>
        <v/>
      </c>
      <c r="G162" s="9">
        <v>9.3363586140756002E-5</v>
      </c>
      <c r="H162" s="8">
        <v>3.1735711057593174E-16</v>
      </c>
      <c r="I162" s="8">
        <v>-1.2631448702786052E-4</v>
      </c>
      <c r="J162" s="8">
        <v>0</v>
      </c>
      <c r="K162" s="8">
        <v>0</v>
      </c>
      <c r="L162" s="8">
        <v>6.3759171347104539E-5</v>
      </c>
      <c r="M162" s="8">
        <v>0</v>
      </c>
      <c r="N162" s="8">
        <v>-2.9601651077403264E-5</v>
      </c>
      <c r="O162" s="8">
        <v>0.68294222296929041</v>
      </c>
      <c r="P162" s="23">
        <v>2.7630733812775463E-2</v>
      </c>
    </row>
    <row r="163" spans="1:16" ht="15.75" x14ac:dyDescent="0.25">
      <c r="A163" s="50"/>
      <c r="B163" s="3" t="s">
        <v>5</v>
      </c>
      <c r="C163" t="s">
        <v>18</v>
      </c>
      <c r="D163" s="4">
        <v>94.710389505675494</v>
      </c>
      <c r="E163" t="s">
        <v>14</v>
      </c>
      <c r="F163" t="str">
        <f>IF(Table36810[[#This Row],[% Price Change
Fuel]]&lt;-1, "Market Collapse", "")</f>
        <v/>
      </c>
      <c r="G163" s="9">
        <v>1.9312924680856913E-4</v>
      </c>
      <c r="H163" s="8">
        <v>3.1735711057593174E-16</v>
      </c>
      <c r="I163" s="8">
        <v>-2.6129053894648733E-4</v>
      </c>
      <c r="J163" s="8">
        <v>0</v>
      </c>
      <c r="K163" s="8">
        <v>0</v>
      </c>
      <c r="L163" s="8">
        <v>1.3189040019132437E-4</v>
      </c>
      <c r="M163" s="8">
        <v>0</v>
      </c>
      <c r="N163" s="8">
        <v>-6.1227021888600377E-5</v>
      </c>
      <c r="O163" s="8">
        <v>0.6829738483405936</v>
      </c>
      <c r="P163" s="23">
        <v>5.7156146529960442E-2</v>
      </c>
    </row>
    <row r="164" spans="1:16" ht="15.75" x14ac:dyDescent="0.25">
      <c r="A164" s="50"/>
      <c r="B164" s="3" t="s">
        <v>6</v>
      </c>
      <c r="C164" t="s">
        <v>13</v>
      </c>
      <c r="D164" s="4">
        <v>347.463431650475</v>
      </c>
      <c r="E164" t="s">
        <v>14</v>
      </c>
      <c r="F164" t="str">
        <f>IF(Table36810[[#This Row],[% Price Change
Fuel]]&lt;-1, "Market Collapse", "")</f>
        <v/>
      </c>
      <c r="G164" s="9">
        <v>7.0853209662025205E-4</v>
      </c>
      <c r="H164" s="8">
        <v>3.1735711057593174E-16</v>
      </c>
      <c r="I164" s="8">
        <v>-9.5859501575320703E-4</v>
      </c>
      <c r="J164" s="8">
        <v>0</v>
      </c>
      <c r="K164" s="8">
        <v>0</v>
      </c>
      <c r="L164" s="8">
        <v>4.8386551139105878E-4</v>
      </c>
      <c r="M164" s="8">
        <v>0</v>
      </c>
      <c r="N164" s="8">
        <v>-2.2450751444928714E-4</v>
      </c>
      <c r="O164" s="8">
        <v>0.68313712883268973</v>
      </c>
      <c r="P164" s="23">
        <v>0.20968840817667636</v>
      </c>
    </row>
    <row r="165" spans="1:16" ht="15.75" x14ac:dyDescent="0.25">
      <c r="A165" s="50"/>
      <c r="B165" s="3" t="s">
        <v>6</v>
      </c>
      <c r="C165" t="s">
        <v>15</v>
      </c>
      <c r="D165" s="4">
        <v>301.51785396969899</v>
      </c>
      <c r="E165" t="s">
        <v>14</v>
      </c>
      <c r="F165" t="str">
        <f>IF(Table36810[[#This Row],[% Price Change
Fuel]]&lt;-1, "Market Collapse", "")</f>
        <v/>
      </c>
      <c r="G165" s="9">
        <v>6.1484190214437426E-4</v>
      </c>
      <c r="H165" s="8">
        <v>3.1735711057593174E-16</v>
      </c>
      <c r="I165" s="8">
        <v>-8.3183865019409605E-4</v>
      </c>
      <c r="J165" s="8">
        <v>0</v>
      </c>
      <c r="K165" s="8">
        <v>0</v>
      </c>
      <c r="L165" s="8">
        <v>4.1988329508977457E-4</v>
      </c>
      <c r="M165" s="8">
        <v>0</v>
      </c>
      <c r="N165" s="8">
        <v>-1.9483881198884343E-4</v>
      </c>
      <c r="O165" s="8">
        <v>0.68310746013030788</v>
      </c>
      <c r="P165" s="23">
        <v>0.1819610153949815</v>
      </c>
    </row>
    <row r="166" spans="1:16" ht="15.75" x14ac:dyDescent="0.25">
      <c r="A166" s="50"/>
      <c r="B166" s="3" t="s">
        <v>6</v>
      </c>
      <c r="C166" t="s">
        <v>16</v>
      </c>
      <c r="D166" s="4">
        <v>229.06521214312818</v>
      </c>
      <c r="E166" t="s">
        <v>14</v>
      </c>
      <c r="F166" t="str">
        <f>IF(Table36810[[#This Row],[% Price Change
Fuel]]&lt;-1, "Market Collapse", "")</f>
        <v/>
      </c>
      <c r="G166" s="9">
        <v>4.6709967219168101E-4</v>
      </c>
      <c r="H166" s="8">
        <v>3.1735711057593174E-16</v>
      </c>
      <c r="I166" s="8">
        <v>-6.319536119234366E-4</v>
      </c>
      <c r="J166" s="8">
        <v>0</v>
      </c>
      <c r="K166" s="8">
        <v>0</v>
      </c>
      <c r="L166" s="8">
        <v>3.1898826155333029E-4</v>
      </c>
      <c r="M166" s="8">
        <v>0</v>
      </c>
      <c r="N166" s="8">
        <v>-1.4804226014714762E-4</v>
      </c>
      <c r="O166" s="8">
        <v>0.68306066357846562</v>
      </c>
      <c r="P166" s="23">
        <v>0.1382370497947959</v>
      </c>
    </row>
    <row r="167" spans="1:16" ht="15.75" x14ac:dyDescent="0.25">
      <c r="A167" s="50"/>
      <c r="B167" s="3" t="s">
        <v>6</v>
      </c>
      <c r="C167" t="s">
        <v>17</v>
      </c>
      <c r="D167" s="4">
        <v>193.28067562836512</v>
      </c>
      <c r="E167" t="s">
        <v>14</v>
      </c>
      <c r="F167" t="str">
        <f>IF(Table36810[[#This Row],[% Price Change
Fuel]]&lt;-1, "Market Collapse", "")</f>
        <v/>
      </c>
      <c r="G167" s="9">
        <v>3.9412942446531317E-4</v>
      </c>
      <c r="H167" s="8">
        <v>3.1735711057593174E-16</v>
      </c>
      <c r="I167" s="8">
        <v>-5.3322990398920215E-4</v>
      </c>
      <c r="J167" s="8">
        <v>0</v>
      </c>
      <c r="K167" s="8">
        <v>0</v>
      </c>
      <c r="L167" s="8">
        <v>2.6915595840029454E-4</v>
      </c>
      <c r="M167" s="8">
        <v>0</v>
      </c>
      <c r="N167" s="8">
        <v>-1.2492422975019207E-4</v>
      </c>
      <c r="O167" s="8">
        <v>0.68303754554822271</v>
      </c>
      <c r="P167" s="23">
        <v>0.11664167653927299</v>
      </c>
    </row>
    <row r="168" spans="1:16" ht="16.5" thickBot="1" x14ac:dyDescent="0.3">
      <c r="A168" s="46"/>
      <c r="B168" s="3" t="s">
        <v>6</v>
      </c>
      <c r="C168" t="s">
        <v>18</v>
      </c>
      <c r="D168" s="4">
        <v>399.81488344685596</v>
      </c>
      <c r="E168" t="s">
        <v>14</v>
      </c>
      <c r="F168" t="str">
        <f>IF(Table36810[[#This Row],[% Price Change
Fuel]]&lt;-1, "Market Collapse", "")</f>
        <v/>
      </c>
      <c r="G168" s="9">
        <v>8.1528486690808091E-4</v>
      </c>
      <c r="H168" s="8">
        <v>3.1735711057593174E-16</v>
      </c>
      <c r="I168" s="8">
        <v>-1.1030241446577237E-3</v>
      </c>
      <c r="J168" s="8">
        <v>0</v>
      </c>
      <c r="K168" s="8">
        <v>0</v>
      </c>
      <c r="L168" s="8">
        <v>5.5676832558134446E-4</v>
      </c>
      <c r="M168" s="8">
        <v>0</v>
      </c>
      <c r="N168" s="8">
        <v>-2.5830594839595412E-4</v>
      </c>
      <c r="O168" s="8">
        <v>0.68317092726673079</v>
      </c>
      <c r="P168" s="23">
        <v>0.24128163955866266</v>
      </c>
    </row>
    <row r="169" spans="1:16" ht="15.75" x14ac:dyDescent="0.25">
      <c r="A169" s="50" t="s">
        <v>8</v>
      </c>
      <c r="B169" s="3" t="s">
        <v>9</v>
      </c>
      <c r="C169" t="s">
        <v>13</v>
      </c>
      <c r="D169" s="4">
        <v>13979.558874595172</v>
      </c>
      <c r="E169" t="s">
        <v>14</v>
      </c>
      <c r="F169" t="str">
        <f>IF(Table36810[[#This Row],[% Price Change
Fuel]]&lt;-1, "Market Collapse", "")</f>
        <v/>
      </c>
      <c r="G169" s="9">
        <v>2.8506499553618933E-2</v>
      </c>
      <c r="H169" s="8">
        <v>3.1735711057593174E-16</v>
      </c>
      <c r="I169" s="8">
        <v>-3.856732605201775E-2</v>
      </c>
      <c r="J169" s="8">
        <v>0</v>
      </c>
      <c r="K169" s="8">
        <v>0</v>
      </c>
      <c r="L169" s="8">
        <v>1.9467448334767962E-2</v>
      </c>
      <c r="M169" s="8">
        <v>0</v>
      </c>
      <c r="N169" s="8">
        <v>-8.7885212419892E-3</v>
      </c>
      <c r="O169" s="8">
        <v>0.691701142560189</v>
      </c>
      <c r="P169" s="23">
        <v>8.4364315217347787</v>
      </c>
    </row>
    <row r="170" spans="1:16" ht="15.75" x14ac:dyDescent="0.25">
      <c r="A170" s="50"/>
      <c r="B170" s="3" t="s">
        <v>9</v>
      </c>
      <c r="C170" t="s">
        <v>19</v>
      </c>
      <c r="D170" s="4">
        <v>12880.894356686529</v>
      </c>
      <c r="E170" t="s">
        <v>14</v>
      </c>
      <c r="F170" t="str">
        <f>IF(Table36810[[#This Row],[% Price Change
Fuel]]&lt;-1, "Market Collapse", "")</f>
        <v/>
      </c>
      <c r="G170" s="9">
        <v>2.6266151351627E-2</v>
      </c>
      <c r="H170" s="8">
        <v>3.1735711057593174E-16</v>
      </c>
      <c r="I170" s="8">
        <v>-3.5536289589131312E-2</v>
      </c>
      <c r="J170" s="8">
        <v>0</v>
      </c>
      <c r="K170" s="8">
        <v>0</v>
      </c>
      <c r="L170" s="8">
        <v>1.7937486271480139E-2</v>
      </c>
      <c r="M170" s="8">
        <v>0</v>
      </c>
      <c r="N170" s="8">
        <v>-8.1155020743670456E-3</v>
      </c>
      <c r="O170" s="8">
        <v>0.69102812339256747</v>
      </c>
      <c r="P170" s="23">
        <v>7.7734057386008022</v>
      </c>
    </row>
    <row r="171" spans="1:16" ht="15.75" x14ac:dyDescent="0.25">
      <c r="A171" s="50"/>
      <c r="B171" s="3" t="s">
        <v>9</v>
      </c>
      <c r="C171" t="s">
        <v>15</v>
      </c>
      <c r="D171" s="4">
        <v>12928.250585906731</v>
      </c>
      <c r="E171" t="s">
        <v>14</v>
      </c>
      <c r="F171" t="str">
        <f>IF(Table36810[[#This Row],[% Price Change
Fuel]]&lt;-1, "Market Collapse", "")</f>
        <v/>
      </c>
      <c r="G171" s="9">
        <v>2.6362718084471486E-2</v>
      </c>
      <c r="H171" s="8">
        <v>3.1735711057593174E-16</v>
      </c>
      <c r="I171" s="8">
        <v>-3.5666937712531654E-2</v>
      </c>
      <c r="J171" s="8">
        <v>0</v>
      </c>
      <c r="K171" s="8">
        <v>0</v>
      </c>
      <c r="L171" s="8">
        <v>1.8003432912139176E-2</v>
      </c>
      <c r="M171" s="8">
        <v>0</v>
      </c>
      <c r="N171" s="8">
        <v>-8.144572113778125E-3</v>
      </c>
      <c r="O171" s="8">
        <v>0.69105719343197969</v>
      </c>
      <c r="P171" s="23">
        <v>7.8019844361497057</v>
      </c>
    </row>
    <row r="172" spans="1:16" ht="15.75" x14ac:dyDescent="0.25">
      <c r="A172" s="50"/>
      <c r="B172" s="3" t="s">
        <v>9</v>
      </c>
      <c r="C172" t="s">
        <v>20</v>
      </c>
      <c r="D172" s="4">
        <v>20202.167397060159</v>
      </c>
      <c r="E172" t="s">
        <v>14</v>
      </c>
      <c r="F172" t="str">
        <f>IF(Table36810[[#This Row],[% Price Change
Fuel]]&lt;-1, "Market Collapse", "")</f>
        <v/>
      </c>
      <c r="G172" s="9">
        <v>4.1195368255359736E-2</v>
      </c>
      <c r="H172" s="8">
        <v>3.1735711057593174E-16</v>
      </c>
      <c r="I172" s="8">
        <v>-5.5734489474899548E-2</v>
      </c>
      <c r="J172" s="8">
        <v>0</v>
      </c>
      <c r="K172" s="8">
        <v>0</v>
      </c>
      <c r="L172" s="8">
        <v>2.8132836921436227E-2</v>
      </c>
      <c r="M172" s="8">
        <v>0</v>
      </c>
      <c r="N172" s="8">
        <v>-1.2545706341175158E-2</v>
      </c>
      <c r="O172" s="8">
        <v>0.69545832765937488</v>
      </c>
      <c r="P172" s="23">
        <v>12.191672381426118</v>
      </c>
    </row>
    <row r="173" spans="1:16" ht="15.75" x14ac:dyDescent="0.25">
      <c r="A173" s="50"/>
      <c r="B173" s="3" t="s">
        <v>9</v>
      </c>
      <c r="C173" t="s">
        <v>17</v>
      </c>
      <c r="D173" s="4">
        <v>8287.3401193964201</v>
      </c>
      <c r="E173" t="s">
        <v>14</v>
      </c>
      <c r="F173" t="str">
        <f>IF(Table36810[[#This Row],[% Price Change
Fuel]]&lt;-1, "Market Collapse", "")</f>
        <v/>
      </c>
      <c r="G173" s="9">
        <v>1.6899178259736296E-2</v>
      </c>
      <c r="H173" s="8">
        <v>3.1735711057593174E-16</v>
      </c>
      <c r="I173" s="8">
        <v>-2.2863421611219042E-2</v>
      </c>
      <c r="J173" s="8">
        <v>0</v>
      </c>
      <c r="K173" s="8">
        <v>0</v>
      </c>
      <c r="L173" s="8">
        <v>1.1540662123480011E-2</v>
      </c>
      <c r="M173" s="8">
        <v>0</v>
      </c>
      <c r="N173" s="8">
        <v>-5.2694664828291972E-3</v>
      </c>
      <c r="O173" s="8">
        <v>0.68818208780102985</v>
      </c>
      <c r="P173" s="23">
        <v>5.0012720745909736</v>
      </c>
    </row>
    <row r="174" spans="1:16" ht="15.75" x14ac:dyDescent="0.25">
      <c r="A174" s="50"/>
      <c r="B174" s="3" t="s">
        <v>9</v>
      </c>
      <c r="C174" t="s">
        <v>21</v>
      </c>
      <c r="D174" s="4">
        <v>15343.41827613693</v>
      </c>
      <c r="E174" t="s">
        <v>14</v>
      </c>
      <c r="F174" t="str">
        <f>IF(Table36810[[#This Row],[% Price Change
Fuel]]&lt;-1, "Market Collapse", "")</f>
        <v/>
      </c>
      <c r="G174" s="9">
        <v>3.1287621459539949E-2</v>
      </c>
      <c r="H174" s="8">
        <v>3.1735711057593174E-16</v>
      </c>
      <c r="I174" s="8">
        <v>-4.232999200594581E-2</v>
      </c>
      <c r="J174" s="8">
        <v>0</v>
      </c>
      <c r="K174" s="8">
        <v>0</v>
      </c>
      <c r="L174" s="8">
        <v>2.1366711585745976E-2</v>
      </c>
      <c r="M174" s="8">
        <v>0</v>
      </c>
      <c r="N174" s="8">
        <v>-9.6199252927648624E-3</v>
      </c>
      <c r="O174" s="8">
        <v>0.6925325466109653</v>
      </c>
      <c r="P174" s="23">
        <v>9.2594980111425649</v>
      </c>
    </row>
    <row r="175" spans="1:16" ht="15.75" x14ac:dyDescent="0.25">
      <c r="A175" s="50"/>
      <c r="B175" s="3" t="s">
        <v>9</v>
      </c>
      <c r="C175" t="s">
        <v>22</v>
      </c>
      <c r="D175" s="4">
        <v>860.28054599366999</v>
      </c>
      <c r="E175" t="s">
        <v>14</v>
      </c>
      <c r="F175" t="str">
        <f>IF(Table36810[[#This Row],[% Price Change
Fuel]]&lt;-1, "Market Collapse", "")</f>
        <v/>
      </c>
      <c r="G175" s="9">
        <v>1.7542461261007261E-3</v>
      </c>
      <c r="H175" s="8">
        <v>3.1735711057593174E-16</v>
      </c>
      <c r="I175" s="8">
        <v>-2.3733739105200997E-3</v>
      </c>
      <c r="J175" s="8">
        <v>0</v>
      </c>
      <c r="K175" s="8">
        <v>0</v>
      </c>
      <c r="L175" s="8">
        <v>1.1979968204127544E-3</v>
      </c>
      <c r="M175" s="8">
        <v>0</v>
      </c>
      <c r="N175" s="8">
        <v>-5.5527521629083251E-4</v>
      </c>
      <c r="O175" s="8">
        <v>0.68346789653452</v>
      </c>
      <c r="P175" s="23">
        <v>0.51916501664046666</v>
      </c>
    </row>
    <row r="176" spans="1:16" ht="15.75" x14ac:dyDescent="0.25">
      <c r="A176" s="50"/>
      <c r="B176" s="3" t="s">
        <v>10</v>
      </c>
      <c r="C176" t="s">
        <v>13</v>
      </c>
      <c r="D176">
        <v>3762.1112153559802</v>
      </c>
      <c r="E176" t="s">
        <v>14</v>
      </c>
      <c r="F176" t="str">
        <f>IF(Table36810[[#This Row],[% Price Change
Fuel]]&lt;-1, "Market Collapse", "")</f>
        <v/>
      </c>
      <c r="G176" s="9">
        <v>7.6715311722821214E-3</v>
      </c>
      <c r="H176" s="8">
        <v>3.1735711057593174E-16</v>
      </c>
      <c r="I176" s="8">
        <v>-1.0379052099438145E-2</v>
      </c>
      <c r="J176" s="8">
        <v>0</v>
      </c>
      <c r="K176" s="8">
        <v>0</v>
      </c>
      <c r="L176" s="8">
        <v>5.2389854623875083E-3</v>
      </c>
      <c r="M176" s="8">
        <v>0</v>
      </c>
      <c r="N176" s="8">
        <v>-2.4140264308794099E-3</v>
      </c>
      <c r="O176" s="8">
        <v>0.68532664774908469</v>
      </c>
      <c r="P176" s="23">
        <v>2.270371614027022</v>
      </c>
    </row>
    <row r="177" spans="1:16" ht="15.75" x14ac:dyDescent="0.25">
      <c r="A177" s="50"/>
      <c r="B177" s="3" t="s">
        <v>10</v>
      </c>
      <c r="C177" t="s">
        <v>19</v>
      </c>
      <c r="D177">
        <v>3466.4439374662097</v>
      </c>
      <c r="E177" t="s">
        <v>14</v>
      </c>
      <c r="F177" t="str">
        <f>IF(Table36810[[#This Row],[% Price Change
Fuel]]&lt;-1, "Market Collapse", "")</f>
        <v/>
      </c>
      <c r="G177" s="9">
        <v>7.0686195067000742E-3</v>
      </c>
      <c r="H177" s="8">
        <v>3.1735711057593174E-16</v>
      </c>
      <c r="I177" s="8">
        <v>-9.5633542357515828E-3</v>
      </c>
      <c r="J177" s="8">
        <v>0</v>
      </c>
      <c r="K177" s="8">
        <v>0</v>
      </c>
      <c r="L177" s="8">
        <v>4.8272494764215294E-3</v>
      </c>
      <c r="M177" s="8">
        <v>0</v>
      </c>
      <c r="N177" s="8">
        <v>-2.2256378432051723E-3</v>
      </c>
      <c r="O177" s="8">
        <v>0.68513825916141402</v>
      </c>
      <c r="P177" s="23">
        <v>2.0919413240936704</v>
      </c>
    </row>
    <row r="178" spans="1:16" ht="15.75" x14ac:dyDescent="0.25">
      <c r="A178" s="50"/>
      <c r="B178" s="3" t="s">
        <v>11</v>
      </c>
      <c r="C178" t="s">
        <v>13</v>
      </c>
      <c r="D178">
        <v>9038.6271912206303</v>
      </c>
      <c r="E178" t="s">
        <v>14</v>
      </c>
      <c r="F178" t="str">
        <f>IF(Table36810[[#This Row],[% Price Change
Fuel]]&lt;-1, "Market Collapse", "")</f>
        <v/>
      </c>
      <c r="G178" s="9">
        <v>1.84311697030798E-2</v>
      </c>
      <c r="H178" s="8">
        <v>3.1735711057593174E-16</v>
      </c>
      <c r="I178" s="8">
        <v>-2.49361002785243E-2</v>
      </c>
      <c r="J178" s="8">
        <v>0</v>
      </c>
      <c r="K178" s="8">
        <v>0</v>
      </c>
      <c r="L178" s="8">
        <v>1.2586878415890833E-2</v>
      </c>
      <c r="M178" s="8">
        <v>0</v>
      </c>
      <c r="N178" s="8">
        <v>-5.738523585146039E-3</v>
      </c>
      <c r="O178" s="8">
        <v>0.68865114490334567</v>
      </c>
      <c r="P178" s="23">
        <v>5.4546613404087907</v>
      </c>
    </row>
    <row r="179" spans="1:16" ht="15.75" x14ac:dyDescent="0.25">
      <c r="A179" s="50"/>
      <c r="B179" s="3" t="s">
        <v>11</v>
      </c>
      <c r="C179" t="s">
        <v>19</v>
      </c>
      <c r="D179">
        <v>8328.2743775763392</v>
      </c>
      <c r="E179" t="s">
        <v>14</v>
      </c>
      <c r="F179" t="str">
        <f>IF(Table36810[[#This Row],[% Price Change
Fuel]]&lt;-1, "Market Collapse", "")</f>
        <v/>
      </c>
      <c r="G179" s="9">
        <v>1.6982649592630367E-2</v>
      </c>
      <c r="H179" s="8">
        <v>3.1735711057593174E-16</v>
      </c>
      <c r="I179" s="8">
        <v>-2.2976352562480522E-2</v>
      </c>
      <c r="J179" s="8">
        <v>0</v>
      </c>
      <c r="K179" s="8">
        <v>0</v>
      </c>
      <c r="L179" s="8">
        <v>1.1597665750231688E-2</v>
      </c>
      <c r="M179" s="8">
        <v>0</v>
      </c>
      <c r="N179" s="8">
        <v>-5.2950596989592503E-3</v>
      </c>
      <c r="O179" s="8">
        <v>0.68820768101715735</v>
      </c>
      <c r="P179" s="23">
        <v>5.025975219312933</v>
      </c>
    </row>
    <row r="180" spans="1:16" ht="15.75" x14ac:dyDescent="0.25">
      <c r="A180" s="50"/>
      <c r="B180" s="3" t="s">
        <v>12</v>
      </c>
      <c r="C180" t="s">
        <v>13</v>
      </c>
      <c r="D180">
        <v>3360.1350171024301</v>
      </c>
      <c r="E180" t="s">
        <v>14</v>
      </c>
      <c r="F180" t="str">
        <f>IF(Table36810[[#This Row],[% Price Change
Fuel]]&lt;-1, "Market Collapse", "")</f>
        <v/>
      </c>
      <c r="G180" s="9">
        <v>6.8518390475968138E-3</v>
      </c>
      <c r="H180" s="8">
        <v>3.1735711057593174E-16</v>
      </c>
      <c r="I180" s="8">
        <v>-9.270065239246875E-3</v>
      </c>
      <c r="J180" s="8">
        <v>0</v>
      </c>
      <c r="K180" s="8">
        <v>0</v>
      </c>
      <c r="L180" s="8">
        <v>4.6792073648448222E-3</v>
      </c>
      <c r="M180" s="8">
        <v>0</v>
      </c>
      <c r="N180" s="8">
        <v>-2.1578464660769645E-3</v>
      </c>
      <c r="O180" s="8">
        <v>0.68507046778429515</v>
      </c>
      <c r="P180" s="23">
        <v>2.0277856568909725</v>
      </c>
    </row>
    <row r="181" spans="1:16" ht="15.75" x14ac:dyDescent="0.25">
      <c r="A181" s="50"/>
      <c r="B181" s="3" t="s">
        <v>12</v>
      </c>
      <c r="C181" t="s">
        <v>19</v>
      </c>
      <c r="D181">
        <v>3808.15302114118</v>
      </c>
      <c r="E181" t="s">
        <v>14</v>
      </c>
      <c r="F181" t="str">
        <f>IF(Table36810[[#This Row],[% Price Change
Fuel]]&lt;-1, "Market Collapse", "")</f>
        <v/>
      </c>
      <c r="G181" s="9">
        <v>7.7654175908620938E-3</v>
      </c>
      <c r="H181" s="8">
        <v>3.1735711057593174E-16</v>
      </c>
      <c r="I181" s="8">
        <v>-1.0506073942664416E-2</v>
      </c>
      <c r="J181" s="8">
        <v>0</v>
      </c>
      <c r="K181" s="8">
        <v>0</v>
      </c>
      <c r="L181" s="8">
        <v>5.3031016826061254E-3</v>
      </c>
      <c r="M181" s="8">
        <v>0</v>
      </c>
      <c r="N181" s="8">
        <v>-2.4433423347095338E-3</v>
      </c>
      <c r="O181" s="8">
        <v>0.6853559636529114</v>
      </c>
      <c r="P181" s="23">
        <v>2.2981570788709846</v>
      </c>
    </row>
    <row r="182" spans="1:16" ht="15.75" x14ac:dyDescent="0.25">
      <c r="A182" s="50"/>
      <c r="B182" s="3" t="s">
        <v>12</v>
      </c>
      <c r="C182" t="s">
        <v>15</v>
      </c>
      <c r="D182">
        <v>3822.1535825767901</v>
      </c>
      <c r="E182" t="s">
        <v>14</v>
      </c>
      <c r="F182" t="str">
        <f>IF(Table36810[[#This Row],[% Price Change
Fuel]]&lt;-1, "Market Collapse", "")</f>
        <v/>
      </c>
      <c r="G182" s="9">
        <v>7.7939669179113132E-3</v>
      </c>
      <c r="H182" s="8">
        <v>3.1735711057593174E-16</v>
      </c>
      <c r="I182" s="8">
        <v>-1.054469921136153E-2</v>
      </c>
      <c r="J182" s="8">
        <v>0</v>
      </c>
      <c r="K182" s="8">
        <v>0</v>
      </c>
      <c r="L182" s="8">
        <v>5.3225983783781565E-3</v>
      </c>
      <c r="M182" s="8">
        <v>0</v>
      </c>
      <c r="N182" s="8">
        <v>-2.452255739425791E-3</v>
      </c>
      <c r="O182" s="8">
        <v>0.68536487705762994</v>
      </c>
      <c r="P182" s="23">
        <v>2.3066061850893682</v>
      </c>
    </row>
    <row r="183" spans="1:16" ht="15.75" x14ac:dyDescent="0.25">
      <c r="A183" s="50"/>
      <c r="B183" s="3" t="s">
        <v>12</v>
      </c>
      <c r="C183" t="s">
        <v>20</v>
      </c>
      <c r="D183">
        <v>5972.6399961013694</v>
      </c>
      <c r="E183" t="s">
        <v>14</v>
      </c>
      <c r="F183" t="str">
        <f>IF(Table36810[[#This Row],[% Price Change
Fuel]]&lt;-1, "Market Collapse", "")</f>
        <v/>
      </c>
      <c r="G183" s="9">
        <v>1.2179143913632307E-2</v>
      </c>
      <c r="H183" s="8">
        <v>3.1735711057593174E-16</v>
      </c>
      <c r="I183" s="8">
        <v>-1.6477540971594835E-2</v>
      </c>
      <c r="J183" s="8">
        <v>0</v>
      </c>
      <c r="K183" s="8">
        <v>0</v>
      </c>
      <c r="L183" s="8">
        <v>8.3172910954702629E-3</v>
      </c>
      <c r="M183" s="8">
        <v>0</v>
      </c>
      <c r="N183" s="8">
        <v>-3.8153846988291567E-3</v>
      </c>
      <c r="O183" s="8">
        <v>0.6867280060170291</v>
      </c>
      <c r="P183" s="23">
        <v>3.6043890070560476</v>
      </c>
    </row>
    <row r="184" spans="1:16" ht="15.75" x14ac:dyDescent="0.25">
      <c r="A184" s="50"/>
      <c r="B184" s="3" t="s">
        <v>12</v>
      </c>
      <c r="C184" t="s">
        <v>17</v>
      </c>
      <c r="D184">
        <v>2450.098450813101</v>
      </c>
      <c r="E184" t="s">
        <v>14</v>
      </c>
      <c r="F184" t="str">
        <f>IF(Table36810[[#This Row],[% Price Change
Fuel]]&lt;-1, "Market Collapse", "")</f>
        <v/>
      </c>
      <c r="G184" s="9">
        <v>4.9961326405908273E-3</v>
      </c>
      <c r="H184" s="8">
        <v>3.1735711057593174E-16</v>
      </c>
      <c r="I184" s="8">
        <v>-6.7594225726087124E-3</v>
      </c>
      <c r="J184" s="8">
        <v>0</v>
      </c>
      <c r="K184" s="8">
        <v>0</v>
      </c>
      <c r="L184" s="8">
        <v>3.4119220380393316E-3</v>
      </c>
      <c r="M184" s="8">
        <v>0</v>
      </c>
      <c r="N184" s="8">
        <v>-1.5763350236871298E-3</v>
      </c>
      <c r="O184" s="8">
        <v>0.68448895634189622</v>
      </c>
      <c r="P184" s="23">
        <v>1.4785937086581598</v>
      </c>
    </row>
    <row r="185" spans="1:16" ht="16.5" thickBot="1" x14ac:dyDescent="0.3">
      <c r="A185" s="50"/>
      <c r="B185" s="3" t="s">
        <v>12</v>
      </c>
      <c r="C185" t="s">
        <v>22</v>
      </c>
      <c r="D185">
        <v>4536.1822744070996</v>
      </c>
      <c r="E185" t="s">
        <v>14</v>
      </c>
      <c r="F185" t="str">
        <f>IF(Table36810[[#This Row],[% Price Change
Fuel]]&lt;-1, "Market Collapse", "")</f>
        <v/>
      </c>
      <c r="G185" s="9">
        <v>9.249982716944976E-3</v>
      </c>
      <c r="H185" s="8">
        <v>3.1735711057593174E-16</v>
      </c>
      <c r="I185" s="8">
        <v>-1.2514588076621848E-2</v>
      </c>
      <c r="J185" s="8">
        <v>0</v>
      </c>
      <c r="K185" s="8">
        <v>0</v>
      </c>
      <c r="L185" s="8">
        <v>6.3169299443769766E-3</v>
      </c>
      <c r="M185" s="8">
        <v>0</v>
      </c>
      <c r="N185" s="8">
        <v>-2.9061707434189362E-3</v>
      </c>
      <c r="O185" s="8">
        <v>0.68581879206161722</v>
      </c>
      <c r="P185" s="23">
        <v>2.7375106375987386</v>
      </c>
    </row>
    <row r="186" spans="1:16" ht="15.75" x14ac:dyDescent="0.25">
      <c r="A186" s="49" t="s">
        <v>44</v>
      </c>
      <c r="B186" s="3" t="s">
        <v>7</v>
      </c>
      <c r="C186" t="s">
        <v>13</v>
      </c>
      <c r="D186">
        <v>1606695.2125056691</v>
      </c>
      <c r="E186" t="s">
        <v>14</v>
      </c>
      <c r="F186" t="str">
        <f>IF(Table36810[[#This Row],[% Price Change
Fuel]]&lt;-1, "Market Collapse", "")</f>
        <v/>
      </c>
      <c r="G186" s="9">
        <v>3.2763019755457679</v>
      </c>
      <c r="H186" s="8">
        <v>3.1735711057593174E-16</v>
      </c>
      <c r="I186" s="8">
        <v>-4.4326104051489104</v>
      </c>
      <c r="J186" s="8">
        <v>0</v>
      </c>
      <c r="K186" s="8">
        <v>0</v>
      </c>
      <c r="L186" s="8">
        <v>2.2374279703499527</v>
      </c>
      <c r="M186" s="8">
        <v>0</v>
      </c>
      <c r="N186" s="8">
        <v>-0.24293747521495562</v>
      </c>
      <c r="O186" s="8">
        <v>0.92585009653315398</v>
      </c>
      <c r="P186" s="23">
        <v>969.61386680349381</v>
      </c>
    </row>
    <row r="187" spans="1:16" ht="15.75" x14ac:dyDescent="0.25">
      <c r="A187" s="50"/>
      <c r="B187" s="3" t="s">
        <v>7</v>
      </c>
      <c r="C187" t="s">
        <v>15</v>
      </c>
      <c r="D187">
        <v>1405858.3109424603</v>
      </c>
      <c r="E187" t="s">
        <v>14</v>
      </c>
      <c r="F187" t="str">
        <f>IF(Table36810[[#This Row],[% Price Change
Fuel]]&lt;-1, "Market Collapse", "")</f>
        <v/>
      </c>
      <c r="G187" s="9">
        <v>2.8667642286025465</v>
      </c>
      <c r="H187" s="8">
        <v>3.1735711057593174E-16</v>
      </c>
      <c r="I187" s="8">
        <v>-3.8785341045052961</v>
      </c>
      <c r="J187" s="8">
        <v>0</v>
      </c>
      <c r="K187" s="8">
        <v>0</v>
      </c>
      <c r="L187" s="8">
        <v>1.9577494740562082</v>
      </c>
      <c r="M187" s="8">
        <v>0</v>
      </c>
      <c r="N187" s="8">
        <v>-0.23508409119499318</v>
      </c>
      <c r="O187" s="8">
        <v>0.91799671251319159</v>
      </c>
      <c r="P187" s="23">
        <v>848.41213345305687</v>
      </c>
    </row>
    <row r="188" spans="1:16" ht="15.75" x14ac:dyDescent="0.25">
      <c r="A188" s="50"/>
      <c r="B188" s="3" t="s">
        <v>7</v>
      </c>
      <c r="C188" t="s">
        <v>16</v>
      </c>
      <c r="D188">
        <v>1068040.3431848581</v>
      </c>
      <c r="E188" t="s">
        <v>14</v>
      </c>
      <c r="F188" t="str">
        <f>IF(Table36810[[#This Row],[% Price Change
Fuel]]&lt;-1, "Market Collapse", "")</f>
        <v/>
      </c>
      <c r="G188" s="9">
        <v>2.1779007363083083</v>
      </c>
      <c r="H188" s="8">
        <v>3.1735711057593174E-16</v>
      </c>
      <c r="I188" s="8">
        <v>-2.9465493526534736</v>
      </c>
      <c r="J188" s="8">
        <v>0</v>
      </c>
      <c r="K188" s="8">
        <v>0</v>
      </c>
      <c r="L188" s="8">
        <v>1.4873159008031416</v>
      </c>
      <c r="M188" s="8">
        <v>0</v>
      </c>
      <c r="N188" s="8">
        <v>-0.21730849790714446</v>
      </c>
      <c r="O188" s="8">
        <v>0.90022111922534298</v>
      </c>
      <c r="P188" s="23">
        <v>644.54460248411726</v>
      </c>
    </row>
    <row r="189" spans="1:16" ht="15.75" x14ac:dyDescent="0.25">
      <c r="A189" s="50"/>
      <c r="B189" s="3" t="s">
        <v>7</v>
      </c>
      <c r="C189" t="s">
        <v>17</v>
      </c>
      <c r="D189">
        <v>901191.22496311564</v>
      </c>
      <c r="E189" t="s">
        <v>14</v>
      </c>
      <c r="F189" t="str">
        <f>IF(Table36810[[#This Row],[% Price Change
Fuel]]&lt;-1, "Market Collapse", "")</f>
        <v/>
      </c>
      <c r="G189" s="9">
        <v>1.8376693773093249</v>
      </c>
      <c r="H189" s="8">
        <v>3.1735711057593174E-16</v>
      </c>
      <c r="I189" s="8">
        <v>-2.4862398105803178</v>
      </c>
      <c r="J189" s="8">
        <v>0</v>
      </c>
      <c r="K189" s="8">
        <v>0</v>
      </c>
      <c r="L189" s="8">
        <v>1.2549676115744925</v>
      </c>
      <c r="M189" s="8">
        <v>0</v>
      </c>
      <c r="N189" s="8">
        <v>-0.20534519292284481</v>
      </c>
      <c r="O189" s="8">
        <v>0.88825781424104333</v>
      </c>
      <c r="P189" s="23">
        <v>543.85393170067732</v>
      </c>
    </row>
    <row r="190" spans="1:16" ht="15.75" x14ac:dyDescent="0.25">
      <c r="A190" s="50"/>
      <c r="B190" s="3" t="s">
        <v>7</v>
      </c>
      <c r="C190" t="s">
        <v>18</v>
      </c>
      <c r="D190">
        <v>1864178.4196379881</v>
      </c>
      <c r="E190" t="s">
        <v>14</v>
      </c>
      <c r="F190" t="str">
        <f>IF(Table36810[[#This Row],[% Price Change
Fuel]]&lt;-1, "Market Collapse", "")</f>
        <v/>
      </c>
      <c r="G190" s="9">
        <v>3.8013503690627184</v>
      </c>
      <c r="H190" s="8">
        <v>3.1735711057593174E-16</v>
      </c>
      <c r="I190" s="8">
        <v>-5.1429646367432866</v>
      </c>
      <c r="J190" s="8">
        <v>0</v>
      </c>
      <c r="K190" s="8">
        <v>0</v>
      </c>
      <c r="L190" s="8">
        <v>2.5959901450855223</v>
      </c>
      <c r="M190" s="8">
        <v>0</v>
      </c>
      <c r="N190" s="8">
        <v>-0.25104608731407729</v>
      </c>
      <c r="O190" s="8">
        <v>0.93395870863227559</v>
      </c>
      <c r="P190" s="23">
        <v>1125.0007044322592</v>
      </c>
    </row>
    <row r="191" spans="1:16" ht="15.75" x14ac:dyDescent="0.25">
      <c r="A191" s="50"/>
      <c r="B191" s="3" t="s">
        <v>7</v>
      </c>
      <c r="C191" t="s">
        <v>23</v>
      </c>
      <c r="D191">
        <v>1789322.1461500002</v>
      </c>
      <c r="E191" t="s">
        <v>14</v>
      </c>
      <c r="F191" t="str">
        <f>IF(Table36810[[#This Row],[% Price Change
Fuel]]&lt;-1, "Market Collapse", "")</f>
        <v/>
      </c>
      <c r="G191" s="9">
        <v>3.6487067594958393</v>
      </c>
      <c r="H191" s="8">
        <v>3.1735711057593174E-16</v>
      </c>
      <c r="I191" s="8">
        <v>-4.9364483702038076</v>
      </c>
      <c r="J191" s="8">
        <v>0</v>
      </c>
      <c r="K191" s="8">
        <v>0</v>
      </c>
      <c r="L191" s="8">
        <v>2.4917478975487333</v>
      </c>
      <c r="M191" s="8">
        <v>0</v>
      </c>
      <c r="N191" s="8">
        <v>-0.2488775743025316</v>
      </c>
      <c r="O191" s="8">
        <v>0.93179019562072996</v>
      </c>
      <c r="P191" s="23">
        <v>1079.8261870588021</v>
      </c>
    </row>
    <row r="192" spans="1:16" ht="15.75" x14ac:dyDescent="0.25">
      <c r="A192" s="50"/>
      <c r="B192" s="3" t="s">
        <v>7</v>
      </c>
      <c r="C192" t="s">
        <v>24</v>
      </c>
      <c r="D192">
        <v>1602880.4750000001</v>
      </c>
      <c r="E192" t="s">
        <v>14</v>
      </c>
      <c r="F192" t="str">
        <f>IF(Table36810[[#This Row],[% Price Change
Fuel]]&lt;-1, "Market Collapse", "")</f>
        <v/>
      </c>
      <c r="G192" s="9">
        <v>3.2685231311646232</v>
      </c>
      <c r="H192" s="8">
        <v>3.1735711057593174E-16</v>
      </c>
      <c r="I192" s="8">
        <v>-4.4220861656858634</v>
      </c>
      <c r="J192" s="8">
        <v>0</v>
      </c>
      <c r="K192" s="8">
        <v>0</v>
      </c>
      <c r="L192" s="8">
        <v>2.2321156993427986</v>
      </c>
      <c r="M192" s="8">
        <v>0</v>
      </c>
      <c r="N192" s="8">
        <v>-0.24280234637947282</v>
      </c>
      <c r="O192" s="8">
        <v>0.92571496769767125</v>
      </c>
      <c r="P192" s="23">
        <v>967.31173609760617</v>
      </c>
    </row>
    <row r="193" spans="1:16" ht="15.75" x14ac:dyDescent="0.25">
      <c r="A193" s="50"/>
      <c r="B193" s="3" t="s">
        <v>7</v>
      </c>
      <c r="C193" t="s">
        <v>25</v>
      </c>
      <c r="D193">
        <v>924809.875</v>
      </c>
      <c r="E193" t="s">
        <v>14</v>
      </c>
      <c r="F193" t="str">
        <f>IF(Table36810[[#This Row],[% Price Change
Fuel]]&lt;-1, "Market Collapse", "")</f>
        <v/>
      </c>
      <c r="G193" s="9">
        <v>1.8858314861979735</v>
      </c>
      <c r="H193" s="8">
        <v>3.1735711057593174E-16</v>
      </c>
      <c r="I193" s="8">
        <v>-2.5513998192080867</v>
      </c>
      <c r="J193" s="8">
        <v>0</v>
      </c>
      <c r="K193" s="8">
        <v>0</v>
      </c>
      <c r="L193" s="8">
        <v>1.287858123603852</v>
      </c>
      <c r="M193" s="8">
        <v>0</v>
      </c>
      <c r="N193" s="8">
        <v>-0.20721007635201164</v>
      </c>
      <c r="O193" s="8">
        <v>0.89012269767021013</v>
      </c>
      <c r="P193" s="23">
        <v>558.10739459313709</v>
      </c>
    </row>
    <row r="194" spans="1:16" x14ac:dyDescent="0.25">
      <c r="P194" s="24"/>
    </row>
    <row r="195" spans="1:16" x14ac:dyDescent="0.25">
      <c r="P195" s="24"/>
    </row>
    <row r="196" spans="1:16" ht="34.5" customHeight="1" x14ac:dyDescent="0.25">
      <c r="A196" s="51" t="s">
        <v>43</v>
      </c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</row>
    <row r="197" spans="1:16" ht="37.5" x14ac:dyDescent="0.3">
      <c r="A197" s="26" t="s">
        <v>45</v>
      </c>
      <c r="B197" s="1" t="s">
        <v>0</v>
      </c>
      <c r="C197" s="1" t="s">
        <v>1</v>
      </c>
      <c r="D197" s="1" t="s">
        <v>2</v>
      </c>
      <c r="E197" s="1" t="s">
        <v>3</v>
      </c>
      <c r="F197" s="5" t="s">
        <v>30</v>
      </c>
      <c r="G197" s="5" t="s">
        <v>34</v>
      </c>
      <c r="H197" s="7" t="s">
        <v>32</v>
      </c>
      <c r="I197" s="7" t="s">
        <v>26</v>
      </c>
      <c r="J197" s="7" t="s">
        <v>27</v>
      </c>
      <c r="K197" s="7" t="s">
        <v>33</v>
      </c>
      <c r="L197" s="7" t="s">
        <v>28</v>
      </c>
      <c r="M197" s="7" t="s">
        <v>29</v>
      </c>
      <c r="N197" s="7" t="s">
        <v>36</v>
      </c>
      <c r="O197" s="7" t="s">
        <v>35</v>
      </c>
      <c r="P197" s="25" t="s">
        <v>31</v>
      </c>
    </row>
    <row r="198" spans="1:16" ht="15.75" x14ac:dyDescent="0.25">
      <c r="A198" s="50" t="s">
        <v>4</v>
      </c>
      <c r="B198" s="3" t="s">
        <v>5</v>
      </c>
      <c r="C198" t="s">
        <v>13</v>
      </c>
      <c r="D198" s="4">
        <v>78.279968349613</v>
      </c>
      <c r="E198" t="s">
        <v>14</v>
      </c>
      <c r="F198" t="str">
        <f>IF(Table3681016[[#This Row],[% Price Change
Fuel]]&lt;-1, "Market Collapse", "")</f>
        <v/>
      </c>
      <c r="G198" s="9">
        <v>1.5962505704459633E-4</v>
      </c>
      <c r="H198" s="8">
        <v>3.1735711057593174E-16</v>
      </c>
      <c r="I198" s="8">
        <v>-1.7948193533448694E-4</v>
      </c>
      <c r="J198" s="8">
        <v>0</v>
      </c>
      <c r="K198" s="8">
        <v>0</v>
      </c>
      <c r="L198" s="8">
        <v>1.5871043655245597E-4</v>
      </c>
      <c r="M198" s="8">
        <v>0</v>
      </c>
      <c r="N198" s="8">
        <v>-9.1447451909171269E-7</v>
      </c>
      <c r="O198" s="8">
        <v>0.99427110921040285</v>
      </c>
      <c r="P198" s="23">
        <v>5.2166399509564039E-2</v>
      </c>
    </row>
    <row r="199" spans="1:16" ht="15.75" x14ac:dyDescent="0.25">
      <c r="A199" s="50"/>
      <c r="B199" s="3" t="s">
        <v>5</v>
      </c>
      <c r="C199" t="s">
        <v>15</v>
      </c>
      <c r="D199" s="4">
        <v>71.425238501169304</v>
      </c>
      <c r="E199" t="s">
        <v>14</v>
      </c>
      <c r="F199" t="str">
        <f>IF(Table3681016[[#This Row],[% Price Change
Fuel]]&lt;-1, "Market Collapse", "")</f>
        <v/>
      </c>
      <c r="G199" s="9">
        <v>1.4564719442977924E-4</v>
      </c>
      <c r="H199" s="8">
        <v>3.1735711057593174E-16</v>
      </c>
      <c r="I199" s="8">
        <v>-1.6376526853799104E-4</v>
      </c>
      <c r="J199" s="8">
        <v>0</v>
      </c>
      <c r="K199" s="8">
        <v>0</v>
      </c>
      <c r="L199" s="8">
        <v>1.4481266436841981E-4</v>
      </c>
      <c r="M199" s="8">
        <v>0</v>
      </c>
      <c r="N199" s="8">
        <v>-8.3440853208716312E-7</v>
      </c>
      <c r="O199" s="8">
        <v>0.99427102914440657</v>
      </c>
      <c r="P199" s="23">
        <v>4.7598352493906392E-2</v>
      </c>
    </row>
    <row r="200" spans="1:16" ht="15.75" x14ac:dyDescent="0.25">
      <c r="A200" s="50"/>
      <c r="B200" s="3" t="s">
        <v>5</v>
      </c>
      <c r="C200" t="s">
        <v>16</v>
      </c>
      <c r="D200" s="4">
        <v>54.2622507724803</v>
      </c>
      <c r="E200" t="s">
        <v>14</v>
      </c>
      <c r="F200" t="str">
        <f>IF(Table3681016[[#This Row],[% Price Change
Fuel]]&lt;-1, "Market Collapse", "")</f>
        <v/>
      </c>
      <c r="G200" s="9">
        <v>1.1064918723831063E-4</v>
      </c>
      <c r="H200" s="8">
        <v>3.1735711057593174E-16</v>
      </c>
      <c r="I200" s="8">
        <v>-1.2441361423088022E-4</v>
      </c>
      <c r="J200" s="8">
        <v>0</v>
      </c>
      <c r="K200" s="8">
        <v>0</v>
      </c>
      <c r="L200" s="8">
        <v>1.1001518894286742E-4</v>
      </c>
      <c r="M200" s="8">
        <v>0</v>
      </c>
      <c r="N200" s="8">
        <v>-6.3392815185420946E-7</v>
      </c>
      <c r="O200" s="8">
        <v>0.99427082866420979</v>
      </c>
      <c r="P200" s="23">
        <v>3.6160799649921242E-2</v>
      </c>
    </row>
    <row r="201" spans="1:16" ht="15.75" x14ac:dyDescent="0.25">
      <c r="A201" s="50"/>
      <c r="B201" s="3" t="s">
        <v>5</v>
      </c>
      <c r="C201" t="s">
        <v>17</v>
      </c>
      <c r="D201" s="4">
        <v>45.7854092798406</v>
      </c>
      <c r="E201" t="s">
        <v>14</v>
      </c>
      <c r="F201" t="str">
        <f>IF(Table3681016[[#This Row],[% Price Change
Fuel]]&lt;-1, "Market Collapse", "")</f>
        <v/>
      </c>
      <c r="G201" s="9">
        <v>9.3363586140756002E-5</v>
      </c>
      <c r="H201" s="8">
        <v>3.1735711057593174E-16</v>
      </c>
      <c r="I201" s="8">
        <v>-1.049777362059726E-4</v>
      </c>
      <c r="J201" s="8">
        <v>0</v>
      </c>
      <c r="K201" s="8">
        <v>0</v>
      </c>
      <c r="L201" s="8">
        <v>9.2828630973422843E-5</v>
      </c>
      <c r="M201" s="8">
        <v>0</v>
      </c>
      <c r="N201" s="8">
        <v>-5.349052267150297E-7</v>
      </c>
      <c r="O201" s="8">
        <v>0.99427072964069096</v>
      </c>
      <c r="P201" s="23">
        <v>3.051176440863311E-2</v>
      </c>
    </row>
    <row r="202" spans="1:16" ht="15.75" x14ac:dyDescent="0.25">
      <c r="A202" s="50"/>
      <c r="B202" s="3" t="s">
        <v>5</v>
      </c>
      <c r="C202" t="s">
        <v>18</v>
      </c>
      <c r="D202" s="4">
        <v>94.710389505675494</v>
      </c>
      <c r="E202" t="s">
        <v>14</v>
      </c>
      <c r="F202" t="str">
        <f>IF(Table3681016[[#This Row],[% Price Change
Fuel]]&lt;-1, "Market Collapse", "")</f>
        <v/>
      </c>
      <c r="G202" s="9">
        <v>1.9312924680856913E-4</v>
      </c>
      <c r="H202" s="8">
        <v>3.1735711057593174E-16</v>
      </c>
      <c r="I202" s="8">
        <v>-2.1715394580710729E-4</v>
      </c>
      <c r="J202" s="8">
        <v>0</v>
      </c>
      <c r="K202" s="8">
        <v>0</v>
      </c>
      <c r="L202" s="8">
        <v>1.9202265383350012E-4</v>
      </c>
      <c r="M202" s="8">
        <v>0</v>
      </c>
      <c r="N202" s="8">
        <v>-1.1063793008452364E-6</v>
      </c>
      <c r="O202" s="8">
        <v>0.99427130111504081</v>
      </c>
      <c r="P202" s="23">
        <v>6.3115764107053163E-2</v>
      </c>
    </row>
    <row r="203" spans="1:16" ht="15.75" x14ac:dyDescent="0.25">
      <c r="A203" s="50"/>
      <c r="B203" s="3" t="s">
        <v>6</v>
      </c>
      <c r="C203" t="s">
        <v>13</v>
      </c>
      <c r="D203" s="4">
        <v>347.463431650475</v>
      </c>
      <c r="E203" t="s">
        <v>14</v>
      </c>
      <c r="F203" t="str">
        <f>IF(Table3681016[[#This Row],[% Price Change
Fuel]]&lt;-1, "Market Collapse", "")</f>
        <v/>
      </c>
      <c r="G203" s="9">
        <v>7.0853209662025205E-4</v>
      </c>
      <c r="H203" s="8">
        <v>3.1735711057593174E-16</v>
      </c>
      <c r="I203" s="8">
        <v>-7.9667136414902689E-4</v>
      </c>
      <c r="J203" s="8">
        <v>0</v>
      </c>
      <c r="K203" s="8">
        <v>0</v>
      </c>
      <c r="L203" s="8">
        <v>7.044723456829671E-4</v>
      </c>
      <c r="M203" s="8">
        <v>0</v>
      </c>
      <c r="N203" s="8">
        <v>-4.0568765100791254E-6</v>
      </c>
      <c r="O203" s="8">
        <v>0.99427425161198657</v>
      </c>
      <c r="P203" s="23">
        <v>0.23155242104204649</v>
      </c>
    </row>
    <row r="204" spans="1:16" ht="15.75" x14ac:dyDescent="0.25">
      <c r="A204" s="50"/>
      <c r="B204" s="3" t="s">
        <v>6</v>
      </c>
      <c r="C204" t="s">
        <v>15</v>
      </c>
      <c r="D204" s="4">
        <v>301.51785396969899</v>
      </c>
      <c r="E204" t="s">
        <v>14</v>
      </c>
      <c r="F204" t="str">
        <f>IF(Table3681016[[#This Row],[% Price Change
Fuel]]&lt;-1, "Market Collapse", "")</f>
        <v/>
      </c>
      <c r="G204" s="9">
        <v>6.1484190214437426E-4</v>
      </c>
      <c r="H204" s="8">
        <v>3.1735711057593174E-16</v>
      </c>
      <c r="I204" s="8">
        <v>-6.9132639051060706E-4</v>
      </c>
      <c r="J204" s="8">
        <v>0</v>
      </c>
      <c r="K204" s="8">
        <v>0</v>
      </c>
      <c r="L204" s="8">
        <v>6.1131897777667106E-4</v>
      </c>
      <c r="M204" s="8">
        <v>0</v>
      </c>
      <c r="N204" s="8">
        <v>-3.5207596571571283E-6</v>
      </c>
      <c r="O204" s="8">
        <v>0.99427371549519028</v>
      </c>
      <c r="P204" s="23">
        <v>0.20093391912483144</v>
      </c>
    </row>
    <row r="205" spans="1:16" ht="15.75" x14ac:dyDescent="0.25">
      <c r="A205" s="50"/>
      <c r="B205" s="3" t="s">
        <v>6</v>
      </c>
      <c r="C205" t="s">
        <v>16</v>
      </c>
      <c r="D205" s="4">
        <v>229.06521214312818</v>
      </c>
      <c r="E205" t="s">
        <v>14</v>
      </c>
      <c r="F205" t="str">
        <f>IF(Table3681016[[#This Row],[% Price Change
Fuel]]&lt;-1, "Market Collapse", "")</f>
        <v/>
      </c>
      <c r="G205" s="9">
        <v>4.6709967219168101E-4</v>
      </c>
      <c r="H205" s="8">
        <v>3.1735711057593174E-16</v>
      </c>
      <c r="I205" s="8">
        <v>-5.2520547031475475E-4</v>
      </c>
      <c r="J205" s="8">
        <v>0</v>
      </c>
      <c r="K205" s="8">
        <v>0</v>
      </c>
      <c r="L205" s="8">
        <v>4.6442328203093105E-4</v>
      </c>
      <c r="M205" s="8">
        <v>0</v>
      </c>
      <c r="N205" s="8">
        <v>-2.6751406034332023E-6</v>
      </c>
      <c r="O205" s="8">
        <v>0.99427286987618479</v>
      </c>
      <c r="P205" s="23">
        <v>0.15265089680462515</v>
      </c>
    </row>
    <row r="206" spans="1:16" ht="15.75" x14ac:dyDescent="0.25">
      <c r="A206" s="50"/>
      <c r="B206" s="3" t="s">
        <v>6</v>
      </c>
      <c r="C206" t="s">
        <v>17</v>
      </c>
      <c r="D206" s="4">
        <v>193.28067562836512</v>
      </c>
      <c r="E206" t="s">
        <v>14</v>
      </c>
      <c r="F206" t="str">
        <f>IF(Table3681016[[#This Row],[% Price Change
Fuel]]&lt;-1, "Market Collapse", "")</f>
        <v/>
      </c>
      <c r="G206" s="9">
        <v>3.9412942446531317E-4</v>
      </c>
      <c r="H206" s="8">
        <v>3.1735711057593174E-16</v>
      </c>
      <c r="I206" s="8">
        <v>-4.4315794265050525E-4</v>
      </c>
      <c r="J206" s="8">
        <v>0</v>
      </c>
      <c r="K206" s="8">
        <v>0</v>
      </c>
      <c r="L206" s="8">
        <v>3.9187113961405568E-4</v>
      </c>
      <c r="M206" s="8">
        <v>0</v>
      </c>
      <c r="N206" s="8">
        <v>-2.2573951453546762E-6</v>
      </c>
      <c r="O206" s="8">
        <v>0.9942724521306241</v>
      </c>
      <c r="P206" s="23">
        <v>0.12880379431521333</v>
      </c>
    </row>
    <row r="207" spans="1:16" ht="16.5" thickBot="1" x14ac:dyDescent="0.3">
      <c r="A207" s="46"/>
      <c r="B207" s="3" t="s">
        <v>6</v>
      </c>
      <c r="C207" t="s">
        <v>18</v>
      </c>
      <c r="D207" s="4">
        <v>399.81488344685596</v>
      </c>
      <c r="E207" t="s">
        <v>14</v>
      </c>
      <c r="F207" t="str">
        <f>IF(Table3681016[[#This Row],[% Price Change
Fuel]]&lt;-1, "Market Collapse", "")</f>
        <v/>
      </c>
      <c r="G207" s="9">
        <v>8.1528486690808091E-4</v>
      </c>
      <c r="H207" s="8">
        <v>3.1735711057593174E-16</v>
      </c>
      <c r="I207" s="8">
        <v>-9.1670385884845768E-4</v>
      </c>
      <c r="J207" s="8">
        <v>0</v>
      </c>
      <c r="K207" s="8">
        <v>0</v>
      </c>
      <c r="L207" s="8">
        <v>8.1061344338557843E-4</v>
      </c>
      <c r="M207" s="8">
        <v>0</v>
      </c>
      <c r="N207" s="8">
        <v>-4.6676180840911238E-6</v>
      </c>
      <c r="O207" s="8">
        <v>0.99427486235358098</v>
      </c>
      <c r="P207" s="23">
        <v>0.26643984891017897</v>
      </c>
    </row>
    <row r="208" spans="1:16" ht="15.75" x14ac:dyDescent="0.25">
      <c r="A208" s="50" t="s">
        <v>8</v>
      </c>
      <c r="B208" s="3" t="s">
        <v>9</v>
      </c>
      <c r="C208" t="s">
        <v>13</v>
      </c>
      <c r="D208" s="4">
        <v>13979.558874595172</v>
      </c>
      <c r="E208" t="s">
        <v>14</v>
      </c>
      <c r="F208" t="str">
        <f>IF(Table3681016[[#This Row],[% Price Change
Fuel]]&lt;-1, "Market Collapse", "")</f>
        <v/>
      </c>
      <c r="G208" s="9">
        <v>2.8506499553618933E-2</v>
      </c>
      <c r="H208" s="8">
        <v>3.1735711057593174E-16</v>
      </c>
      <c r="I208" s="8">
        <v>-3.2052622590885281E-2</v>
      </c>
      <c r="J208" s="8">
        <v>0</v>
      </c>
      <c r="K208" s="8">
        <v>0</v>
      </c>
      <c r="L208" s="8">
        <v>2.8343162862403133E-2</v>
      </c>
      <c r="M208" s="8">
        <v>0</v>
      </c>
      <c r="N208" s="8">
        <v>-1.5880958582824119E-4</v>
      </c>
      <c r="O208" s="8">
        <v>0.99442900432129411</v>
      </c>
      <c r="P208" s="23">
        <v>9.3160902922539925</v>
      </c>
    </row>
    <row r="209" spans="1:16" ht="15.75" x14ac:dyDescent="0.25">
      <c r="A209" s="50"/>
      <c r="B209" s="3" t="s">
        <v>9</v>
      </c>
      <c r="C209" t="s">
        <v>19</v>
      </c>
      <c r="D209" s="4">
        <v>12880.894356686529</v>
      </c>
      <c r="E209" t="s">
        <v>14</v>
      </c>
      <c r="F209" t="str">
        <f>IF(Table3681016[[#This Row],[% Price Change
Fuel]]&lt;-1, "Market Collapse", "")</f>
        <v/>
      </c>
      <c r="G209" s="9">
        <v>2.6266151351627E-2</v>
      </c>
      <c r="H209" s="8">
        <v>3.1735711057593174E-16</v>
      </c>
      <c r="I209" s="8">
        <v>-2.9533581792643954E-2</v>
      </c>
      <c r="J209" s="8">
        <v>0</v>
      </c>
      <c r="K209" s="8">
        <v>0</v>
      </c>
      <c r="L209" s="8">
        <v>2.6115651419333454E-2</v>
      </c>
      <c r="M209" s="8">
        <v>0</v>
      </c>
      <c r="N209" s="8">
        <v>-1.4664805235492263E-4</v>
      </c>
      <c r="O209" s="8">
        <v>0.99441684278782483</v>
      </c>
      <c r="P209" s="23">
        <v>8.583931435057595</v>
      </c>
    </row>
    <row r="210" spans="1:16" ht="15.75" x14ac:dyDescent="0.25">
      <c r="A210" s="50"/>
      <c r="B210" s="3" t="s">
        <v>9</v>
      </c>
      <c r="C210" t="s">
        <v>15</v>
      </c>
      <c r="D210" s="4">
        <v>12928.250585906731</v>
      </c>
      <c r="E210" t="s">
        <v>14</v>
      </c>
      <c r="F210" t="str">
        <f>IF(Table3681016[[#This Row],[% Price Change
Fuel]]&lt;-1, "Market Collapse", "")</f>
        <v/>
      </c>
      <c r="G210" s="9">
        <v>2.6362718084471486E-2</v>
      </c>
      <c r="H210" s="8">
        <v>3.1735711057593174E-16</v>
      </c>
      <c r="I210" s="8">
        <v>-2.9642161137395619E-2</v>
      </c>
      <c r="J210" s="8">
        <v>0</v>
      </c>
      <c r="K210" s="8">
        <v>0</v>
      </c>
      <c r="L210" s="8">
        <v>2.6211664843603683E-2</v>
      </c>
      <c r="M210" s="8">
        <v>0</v>
      </c>
      <c r="N210" s="8">
        <v>-1.471733512979848E-4</v>
      </c>
      <c r="O210" s="8">
        <v>0.99441736808676517</v>
      </c>
      <c r="P210" s="23">
        <v>8.6154900064884909</v>
      </c>
    </row>
    <row r="211" spans="1:16" ht="15.75" x14ac:dyDescent="0.25">
      <c r="A211" s="50"/>
      <c r="B211" s="3" t="s">
        <v>9</v>
      </c>
      <c r="C211" t="s">
        <v>20</v>
      </c>
      <c r="D211" s="4">
        <v>20202.167397060159</v>
      </c>
      <c r="E211" t="s">
        <v>14</v>
      </c>
      <c r="F211" t="str">
        <f>IF(Table3681016[[#This Row],[% Price Change
Fuel]]&lt;-1, "Market Collapse", "")</f>
        <v/>
      </c>
      <c r="G211" s="9">
        <v>4.1195368255359736E-2</v>
      </c>
      <c r="H211" s="8">
        <v>3.1735711057593174E-16</v>
      </c>
      <c r="I211" s="8">
        <v>-4.6319948497989219E-2</v>
      </c>
      <c r="J211" s="8">
        <v>0</v>
      </c>
      <c r="K211" s="8">
        <v>0</v>
      </c>
      <c r="L211" s="8">
        <v>4.0959326817455829E-2</v>
      </c>
      <c r="M211" s="8">
        <v>0</v>
      </c>
      <c r="N211" s="8">
        <v>-2.2670235106729607E-4</v>
      </c>
      <c r="O211" s="8">
        <v>0.99449689708653588</v>
      </c>
      <c r="P211" s="23">
        <v>13.462886580224149</v>
      </c>
    </row>
    <row r="212" spans="1:16" ht="15.75" x14ac:dyDescent="0.25">
      <c r="A212" s="50"/>
      <c r="B212" s="3" t="s">
        <v>9</v>
      </c>
      <c r="C212" t="s">
        <v>17</v>
      </c>
      <c r="D212" s="4">
        <v>8287.3401193964201</v>
      </c>
      <c r="E212" t="s">
        <v>14</v>
      </c>
      <c r="F212" t="str">
        <f>IF(Table3681016[[#This Row],[% Price Change
Fuel]]&lt;-1, "Market Collapse", "")</f>
        <v/>
      </c>
      <c r="G212" s="9">
        <v>1.6899178259736296E-2</v>
      </c>
      <c r="H212" s="8">
        <v>3.1735711057593174E-16</v>
      </c>
      <c r="I212" s="8">
        <v>-1.9001385345001228E-2</v>
      </c>
      <c r="J212" s="8">
        <v>0</v>
      </c>
      <c r="K212" s="8">
        <v>0</v>
      </c>
      <c r="L212" s="8">
        <v>1.6802349259177351E-2</v>
      </c>
      <c r="M212" s="8">
        <v>0</v>
      </c>
      <c r="N212" s="8">
        <v>-9.5219863118191621E-5</v>
      </c>
      <c r="O212" s="8">
        <v>0.99436541459858663</v>
      </c>
      <c r="P212" s="23">
        <v>5.5227500043095379</v>
      </c>
    </row>
    <row r="213" spans="1:16" ht="15.75" x14ac:dyDescent="0.25">
      <c r="A213" s="50"/>
      <c r="B213" s="3" t="s">
        <v>9</v>
      </c>
      <c r="C213" t="s">
        <v>21</v>
      </c>
      <c r="D213" s="4">
        <v>15343.41827613693</v>
      </c>
      <c r="E213" t="s">
        <v>14</v>
      </c>
      <c r="F213" t="str">
        <f>IF(Table3681016[[#This Row],[% Price Change
Fuel]]&lt;-1, "Market Collapse", "")</f>
        <v/>
      </c>
      <c r="G213" s="9">
        <v>3.1287621459539949E-2</v>
      </c>
      <c r="H213" s="8">
        <v>3.1735711057593174E-16</v>
      </c>
      <c r="I213" s="8">
        <v>-3.5179707719736546E-2</v>
      </c>
      <c r="J213" s="8">
        <v>0</v>
      </c>
      <c r="K213" s="8">
        <v>0</v>
      </c>
      <c r="L213" s="8">
        <v>3.110834948138639E-2</v>
      </c>
      <c r="M213" s="8">
        <v>0</v>
      </c>
      <c r="N213" s="8">
        <v>-1.7383315228763462E-4</v>
      </c>
      <c r="O213" s="8">
        <v>0.99444402788775654</v>
      </c>
      <c r="P213" s="23">
        <v>10.224977149463186</v>
      </c>
    </row>
    <row r="214" spans="1:16" ht="15.75" x14ac:dyDescent="0.25">
      <c r="A214" s="50"/>
      <c r="B214" s="3" t="s">
        <v>9</v>
      </c>
      <c r="C214" t="s">
        <v>22</v>
      </c>
      <c r="D214" s="4">
        <v>860.28054599366999</v>
      </c>
      <c r="E214" t="s">
        <v>14</v>
      </c>
      <c r="F214" t="str">
        <f>IF(Table3681016[[#This Row],[% Price Change
Fuel]]&lt;-1, "Market Collapse", "")</f>
        <v/>
      </c>
      <c r="G214" s="9">
        <v>1.7542461261007261E-3</v>
      </c>
      <c r="H214" s="8">
        <v>3.1735711057593174E-16</v>
      </c>
      <c r="I214" s="8">
        <v>-1.9724690822057354E-3</v>
      </c>
      <c r="J214" s="8">
        <v>0</v>
      </c>
      <c r="K214" s="8">
        <v>0</v>
      </c>
      <c r="L214" s="8">
        <v>1.7441946374120382E-3</v>
      </c>
      <c r="M214" s="8">
        <v>0</v>
      </c>
      <c r="N214" s="8">
        <v>-1.003388678163049E-5</v>
      </c>
      <c r="O214" s="8">
        <v>0.99428022862223242</v>
      </c>
      <c r="P214" s="23">
        <v>0.57329786404848937</v>
      </c>
    </row>
    <row r="215" spans="1:16" ht="15.75" x14ac:dyDescent="0.25">
      <c r="A215" s="50"/>
      <c r="B215" s="3" t="s">
        <v>10</v>
      </c>
      <c r="C215" t="s">
        <v>13</v>
      </c>
      <c r="D215">
        <v>3762.1112153559802</v>
      </c>
      <c r="E215" t="s">
        <v>14</v>
      </c>
      <c r="F215" t="str">
        <f>IF(Table3681016[[#This Row],[% Price Change
Fuel]]&lt;-1, "Market Collapse", "")</f>
        <v/>
      </c>
      <c r="G215" s="9">
        <v>7.6715311722821214E-3</v>
      </c>
      <c r="H215" s="8">
        <v>3.1735711057593174E-16</v>
      </c>
      <c r="I215" s="8">
        <v>-8.6258466388291939E-3</v>
      </c>
      <c r="J215" s="8">
        <v>0</v>
      </c>
      <c r="K215" s="8">
        <v>0</v>
      </c>
      <c r="L215" s="8">
        <v>7.6275747925841405E-3</v>
      </c>
      <c r="M215" s="8">
        <v>0</v>
      </c>
      <c r="N215" s="8">
        <v>-4.362173420424526E-5</v>
      </c>
      <c r="O215" s="8">
        <v>0.99431381646966988</v>
      </c>
      <c r="P215" s="23">
        <v>2.5071011243030119</v>
      </c>
    </row>
    <row r="216" spans="1:16" ht="15.75" x14ac:dyDescent="0.25">
      <c r="A216" s="50"/>
      <c r="B216" s="3" t="s">
        <v>10</v>
      </c>
      <c r="C216" t="s">
        <v>19</v>
      </c>
      <c r="D216">
        <v>3466.4439374662097</v>
      </c>
      <c r="E216" t="s">
        <v>14</v>
      </c>
      <c r="F216" t="str">
        <f>IF(Table3681016[[#This Row],[% Price Change
Fuel]]&lt;-1, "Market Collapse", "")</f>
        <v/>
      </c>
      <c r="G216" s="9">
        <v>7.0686195067000742E-3</v>
      </c>
      <c r="H216" s="8">
        <v>3.1735711057593174E-16</v>
      </c>
      <c r="I216" s="8">
        <v>-7.9479345705235765E-3</v>
      </c>
      <c r="J216" s="8">
        <v>0</v>
      </c>
      <c r="K216" s="8">
        <v>0</v>
      </c>
      <c r="L216" s="8">
        <v>7.0281176934375552E-3</v>
      </c>
      <c r="M216" s="8">
        <v>0</v>
      </c>
      <c r="N216" s="8">
        <v>-4.0217530839473064E-5</v>
      </c>
      <c r="O216" s="8">
        <v>0.99431041226630568</v>
      </c>
      <c r="P216" s="23">
        <v>2.3100660760588689</v>
      </c>
    </row>
    <row r="217" spans="1:16" ht="15.75" x14ac:dyDescent="0.25">
      <c r="A217" s="50"/>
      <c r="B217" s="3" t="s">
        <v>11</v>
      </c>
      <c r="C217" t="s">
        <v>13</v>
      </c>
      <c r="D217">
        <v>9038.6271912206303</v>
      </c>
      <c r="E217" t="s">
        <v>14</v>
      </c>
      <c r="F217" t="str">
        <f>IF(Table3681016[[#This Row],[% Price Change
Fuel]]&lt;-1, "Market Collapse", "")</f>
        <v/>
      </c>
      <c r="G217" s="9">
        <v>1.84311697030798E-2</v>
      </c>
      <c r="H217" s="8">
        <v>3.1735711057593174E-16</v>
      </c>
      <c r="I217" s="8">
        <v>-2.0723951928583187E-2</v>
      </c>
      <c r="J217" s="8">
        <v>0</v>
      </c>
      <c r="K217" s="8">
        <v>0</v>
      </c>
      <c r="L217" s="8">
        <v>1.8325562689883692E-2</v>
      </c>
      <c r="M217" s="8">
        <v>0</v>
      </c>
      <c r="N217" s="8">
        <v>-1.0369577870139278E-4</v>
      </c>
      <c r="O217" s="8">
        <v>0.99437389051417258</v>
      </c>
      <c r="P217" s="23">
        <v>6.0234137419355385</v>
      </c>
    </row>
    <row r="218" spans="1:16" ht="15.75" x14ac:dyDescent="0.25">
      <c r="A218" s="50"/>
      <c r="B218" s="3" t="s">
        <v>11</v>
      </c>
      <c r="C218" t="s">
        <v>19</v>
      </c>
      <c r="D218">
        <v>8328.2743775763392</v>
      </c>
      <c r="E218" t="s">
        <v>14</v>
      </c>
      <c r="F218" t="str">
        <f>IF(Table3681016[[#This Row],[% Price Change
Fuel]]&lt;-1, "Market Collapse", "")</f>
        <v/>
      </c>
      <c r="G218" s="9">
        <v>1.6982649592630367E-2</v>
      </c>
      <c r="H218" s="8">
        <v>3.1735711057593174E-16</v>
      </c>
      <c r="I218" s="8">
        <v>-1.9095240261329444E-2</v>
      </c>
      <c r="J218" s="8">
        <v>0</v>
      </c>
      <c r="K218" s="8">
        <v>0</v>
      </c>
      <c r="L218" s="8">
        <v>1.6885342317588883E-2</v>
      </c>
      <c r="M218" s="8">
        <v>0</v>
      </c>
      <c r="N218" s="8">
        <v>-9.5682335466111985E-5</v>
      </c>
      <c r="O218" s="8">
        <v>0.99436587707093516</v>
      </c>
      <c r="P218" s="23">
        <v>5.550028922669652</v>
      </c>
    </row>
    <row r="219" spans="1:16" ht="15.75" x14ac:dyDescent="0.25">
      <c r="A219" s="50"/>
      <c r="B219" s="3" t="s">
        <v>12</v>
      </c>
      <c r="C219" t="s">
        <v>13</v>
      </c>
      <c r="D219">
        <v>3360.1350171024301</v>
      </c>
      <c r="E219" t="s">
        <v>14</v>
      </c>
      <c r="F219" t="str">
        <f>IF(Table3681016[[#This Row],[% Price Change
Fuel]]&lt;-1, "Market Collapse", "")</f>
        <v/>
      </c>
      <c r="G219" s="9">
        <v>6.8518390475968138E-3</v>
      </c>
      <c r="H219" s="8">
        <v>3.1735711057593174E-16</v>
      </c>
      <c r="I219" s="8">
        <v>-7.7041872725558741E-3</v>
      </c>
      <c r="J219" s="8">
        <v>0</v>
      </c>
      <c r="K219" s="8">
        <v>0</v>
      </c>
      <c r="L219" s="8">
        <v>6.8125793441501312E-3</v>
      </c>
      <c r="M219" s="8">
        <v>0</v>
      </c>
      <c r="N219" s="8">
        <v>-3.899253288723941E-5</v>
      </c>
      <c r="O219" s="8">
        <v>0.99430918726835604</v>
      </c>
      <c r="P219" s="23">
        <v>2.2392209578499167</v>
      </c>
    </row>
    <row r="220" spans="1:16" ht="15.75" x14ac:dyDescent="0.25">
      <c r="A220" s="50"/>
      <c r="B220" s="3" t="s">
        <v>12</v>
      </c>
      <c r="C220" t="s">
        <v>19</v>
      </c>
      <c r="D220">
        <v>3808.15302114118</v>
      </c>
      <c r="E220" t="s">
        <v>14</v>
      </c>
      <c r="F220" t="str">
        <f>IF(Table3681016[[#This Row],[% Price Change
Fuel]]&lt;-1, "Market Collapse", "")</f>
        <v/>
      </c>
      <c r="G220" s="9">
        <v>7.7654175908620938E-3</v>
      </c>
      <c r="H220" s="8">
        <v>3.1735711057593174E-16</v>
      </c>
      <c r="I220" s="8">
        <v>-8.7314122462618243E-3</v>
      </c>
      <c r="J220" s="8">
        <v>0</v>
      </c>
      <c r="K220" s="8">
        <v>0</v>
      </c>
      <c r="L220" s="8">
        <v>7.7209232602686775E-3</v>
      </c>
      <c r="M220" s="8">
        <v>0</v>
      </c>
      <c r="N220" s="8">
        <v>-4.4151475945463967E-5</v>
      </c>
      <c r="O220" s="8">
        <v>0.99431434621141057</v>
      </c>
      <c r="P220" s="23">
        <v>2.5377837534017815</v>
      </c>
    </row>
    <row r="221" spans="1:16" ht="15.75" x14ac:dyDescent="0.25">
      <c r="A221" s="50"/>
      <c r="B221" s="3" t="s">
        <v>12</v>
      </c>
      <c r="C221" t="s">
        <v>15</v>
      </c>
      <c r="D221">
        <v>3822.1535825767901</v>
      </c>
      <c r="E221" t="s">
        <v>14</v>
      </c>
      <c r="F221" t="str">
        <f>IF(Table3681016[[#This Row],[% Price Change
Fuel]]&lt;-1, "Market Collapse", "")</f>
        <v/>
      </c>
      <c r="G221" s="9">
        <v>7.7939669179113132E-3</v>
      </c>
      <c r="H221" s="8">
        <v>3.1735711057593174E-16</v>
      </c>
      <c r="I221" s="8">
        <v>-8.7635130239601833E-3</v>
      </c>
      <c r="J221" s="8">
        <v>0</v>
      </c>
      <c r="K221" s="8">
        <v>0</v>
      </c>
      <c r="L221" s="8">
        <v>7.7493090052335178E-3</v>
      </c>
      <c r="M221" s="8">
        <v>0</v>
      </c>
      <c r="N221" s="8">
        <v>-4.4312542189895538E-5</v>
      </c>
      <c r="O221" s="8">
        <v>0.99431450727766613</v>
      </c>
      <c r="P221" s="23">
        <v>2.5471138399693203</v>
      </c>
    </row>
    <row r="222" spans="1:16" ht="15.75" x14ac:dyDescent="0.25">
      <c r="A222" s="50"/>
      <c r="B222" s="3" t="s">
        <v>12</v>
      </c>
      <c r="C222" t="s">
        <v>20</v>
      </c>
      <c r="D222">
        <v>5972.6399961013694</v>
      </c>
      <c r="E222" t="s">
        <v>14</v>
      </c>
      <c r="F222" t="str">
        <f>IF(Table3681016[[#This Row],[% Price Change
Fuel]]&lt;-1, "Market Collapse", "")</f>
        <v/>
      </c>
      <c r="G222" s="9">
        <v>1.2179143913632307E-2</v>
      </c>
      <c r="H222" s="8">
        <v>3.1735711057593174E-16</v>
      </c>
      <c r="I222" s="8">
        <v>-1.3694192884309273E-2</v>
      </c>
      <c r="J222" s="8">
        <v>0</v>
      </c>
      <c r="K222" s="8">
        <v>0</v>
      </c>
      <c r="L222" s="8">
        <v>1.2109359790718512E-2</v>
      </c>
      <c r="M222" s="8">
        <v>0</v>
      </c>
      <c r="N222" s="8">
        <v>-6.8944438673173018E-5</v>
      </c>
      <c r="O222" s="8">
        <v>0.99433913917414152</v>
      </c>
      <c r="P222" s="23">
        <v>3.9802152547119443</v>
      </c>
    </row>
    <row r="223" spans="1:16" ht="15.75" x14ac:dyDescent="0.25">
      <c r="A223" s="50"/>
      <c r="B223" s="3" t="s">
        <v>12</v>
      </c>
      <c r="C223" t="s">
        <v>17</v>
      </c>
      <c r="D223">
        <v>2450.098450813101</v>
      </c>
      <c r="E223" t="s">
        <v>14</v>
      </c>
      <c r="F223" t="str">
        <f>IF(Table3681016[[#This Row],[% Price Change
Fuel]]&lt;-1, "Market Collapse", "")</f>
        <v/>
      </c>
      <c r="G223" s="9">
        <v>4.9961326405908273E-3</v>
      </c>
      <c r="H223" s="8">
        <v>3.1735711057593174E-16</v>
      </c>
      <c r="I223" s="8">
        <v>-5.6176365548372079E-3</v>
      </c>
      <c r="J223" s="8">
        <v>0</v>
      </c>
      <c r="K223" s="8">
        <v>0</v>
      </c>
      <c r="L223" s="8">
        <v>4.967505773484468E-3</v>
      </c>
      <c r="M223" s="8">
        <v>0</v>
      </c>
      <c r="N223" s="8">
        <v>-2.8484554493883742E-5</v>
      </c>
      <c r="O223" s="8">
        <v>0.99429867928996474</v>
      </c>
      <c r="P223" s="23">
        <v>1.6327652823270586</v>
      </c>
    </row>
    <row r="224" spans="1:16" ht="16.5" thickBot="1" x14ac:dyDescent="0.3">
      <c r="A224" s="50"/>
      <c r="B224" s="3" t="s">
        <v>12</v>
      </c>
      <c r="C224" t="s">
        <v>22</v>
      </c>
      <c r="D224">
        <v>4536.1822744070996</v>
      </c>
      <c r="E224" t="s">
        <v>14</v>
      </c>
      <c r="F224" t="str">
        <f>IF(Table3681016[[#This Row],[% Price Change
Fuel]]&lt;-1, "Market Collapse", "")</f>
        <v/>
      </c>
      <c r="G224" s="9">
        <v>9.249982716944976E-3</v>
      </c>
      <c r="H224" s="8">
        <v>3.1735711057593174E-16</v>
      </c>
      <c r="I224" s="8">
        <v>-1.0400652820974188E-2</v>
      </c>
      <c r="J224" s="8">
        <v>0</v>
      </c>
      <c r="K224" s="8">
        <v>0</v>
      </c>
      <c r="L224" s="8">
        <v>9.1969821172766027E-3</v>
      </c>
      <c r="M224" s="8">
        <v>0</v>
      </c>
      <c r="N224" s="8">
        <v>-5.2514838321567512E-5</v>
      </c>
      <c r="O224" s="8">
        <v>0.99432270957378488</v>
      </c>
      <c r="P224" s="23">
        <v>3.0229482939763086</v>
      </c>
    </row>
    <row r="225" spans="1:16" ht="15.75" x14ac:dyDescent="0.25">
      <c r="A225" s="49" t="s">
        <v>44</v>
      </c>
      <c r="B225" s="3" t="s">
        <v>7</v>
      </c>
      <c r="C225" t="s">
        <v>13</v>
      </c>
      <c r="D225">
        <v>1606695.2125056691</v>
      </c>
      <c r="E225" t="s">
        <v>14</v>
      </c>
      <c r="F225" t="str">
        <f>IF(Table3681016[[#This Row],[% Price Change
Fuel]]&lt;-1, "Market Collapse", "")</f>
        <v/>
      </c>
      <c r="G225" s="9">
        <v>3.2763019755457679</v>
      </c>
      <c r="H225" s="8">
        <v>3.1735711057593174E-16</v>
      </c>
      <c r="I225" s="8">
        <v>-3.6838641138108024</v>
      </c>
      <c r="J225" s="8">
        <v>0</v>
      </c>
      <c r="K225" s="8">
        <v>0</v>
      </c>
      <c r="L225" s="8">
        <v>3.2575294032380864</v>
      </c>
      <c r="M225" s="8">
        <v>0</v>
      </c>
      <c r="N225" s="8">
        <v>-4.3899080128188672E-3</v>
      </c>
      <c r="O225" s="8">
        <v>0.99866010274828598</v>
      </c>
      <c r="P225" s="23">
        <v>1070.7145916482607</v>
      </c>
    </row>
    <row r="226" spans="1:16" ht="15.75" x14ac:dyDescent="0.25">
      <c r="A226" s="50"/>
      <c r="B226" s="3" t="s">
        <v>7</v>
      </c>
      <c r="C226" t="s">
        <v>15</v>
      </c>
      <c r="D226">
        <v>1405858.3109424603</v>
      </c>
      <c r="E226" t="s">
        <v>14</v>
      </c>
      <c r="F226" t="str">
        <f>IF(Table3681016[[#This Row],[% Price Change
Fuel]]&lt;-1, "Market Collapse", "")</f>
        <v/>
      </c>
      <c r="G226" s="9">
        <v>2.8667642286025465</v>
      </c>
      <c r="H226" s="8">
        <v>3.1735711057593174E-16</v>
      </c>
      <c r="I226" s="8">
        <v>-3.2233810995844521</v>
      </c>
      <c r="J226" s="8">
        <v>0</v>
      </c>
      <c r="K226" s="8">
        <v>0</v>
      </c>
      <c r="L226" s="8">
        <v>2.8503382278333258</v>
      </c>
      <c r="M226" s="8">
        <v>0</v>
      </c>
      <c r="N226" s="8">
        <v>-4.2479964637402957E-3</v>
      </c>
      <c r="O226" s="8">
        <v>0.99851819119920748</v>
      </c>
      <c r="P226" s="23">
        <v>936.87526769222791</v>
      </c>
    </row>
    <row r="227" spans="1:16" ht="15.75" x14ac:dyDescent="0.25">
      <c r="A227" s="50"/>
      <c r="B227" s="3" t="s">
        <v>7</v>
      </c>
      <c r="C227" t="s">
        <v>16</v>
      </c>
      <c r="D227">
        <v>1068040.3431848581</v>
      </c>
      <c r="E227" t="s">
        <v>14</v>
      </c>
      <c r="F227" t="str">
        <f>IF(Table3681016[[#This Row],[% Price Change
Fuel]]&lt;-1, "Market Collapse", "")</f>
        <v/>
      </c>
      <c r="G227" s="9">
        <v>2.1779007363083083</v>
      </c>
      <c r="H227" s="8">
        <v>3.1735711057593174E-16</v>
      </c>
      <c r="I227" s="8">
        <v>-2.4488250551421809</v>
      </c>
      <c r="J227" s="8">
        <v>0</v>
      </c>
      <c r="K227" s="8">
        <v>0</v>
      </c>
      <c r="L227" s="8">
        <v>2.165421789203779</v>
      </c>
      <c r="M227" s="8">
        <v>0</v>
      </c>
      <c r="N227" s="8">
        <v>-3.9267894563080928E-3</v>
      </c>
      <c r="O227" s="8">
        <v>0.99819698419177527</v>
      </c>
      <c r="P227" s="23">
        <v>711.75066124310661</v>
      </c>
    </row>
    <row r="228" spans="1:16" ht="15.75" x14ac:dyDescent="0.25">
      <c r="A228" s="50"/>
      <c r="B228" s="3" t="s">
        <v>7</v>
      </c>
      <c r="C228" t="s">
        <v>17</v>
      </c>
      <c r="D228">
        <v>901191.22496311564</v>
      </c>
      <c r="E228" t="s">
        <v>14</v>
      </c>
      <c r="F228" t="str">
        <f>IF(Table3681016[[#This Row],[% Price Change
Fuel]]&lt;-1, "Market Collapse", "")</f>
        <v/>
      </c>
      <c r="G228" s="9">
        <v>1.8376693773093249</v>
      </c>
      <c r="H228" s="8">
        <v>3.1735711057593174E-16</v>
      </c>
      <c r="I228" s="8">
        <v>-2.066269935631059</v>
      </c>
      <c r="J228" s="8">
        <v>0</v>
      </c>
      <c r="K228" s="8">
        <v>0</v>
      </c>
      <c r="L228" s="8">
        <v>1.8271398896367477</v>
      </c>
      <c r="M228" s="8">
        <v>0</v>
      </c>
      <c r="N228" s="8">
        <v>-3.710611164490593E-3</v>
      </c>
      <c r="O228" s="8">
        <v>0.99798080589995808</v>
      </c>
      <c r="P228" s="23">
        <v>600.56106903347927</v>
      </c>
    </row>
    <row r="229" spans="1:16" ht="15.75" x14ac:dyDescent="0.25">
      <c r="A229" s="50"/>
      <c r="B229" s="3" t="s">
        <v>7</v>
      </c>
      <c r="C229" t="s">
        <v>18</v>
      </c>
      <c r="D229">
        <v>1864178.4196379881</v>
      </c>
      <c r="E229" t="s">
        <v>14</v>
      </c>
      <c r="F229" t="str">
        <f>IF(Table3681016[[#This Row],[% Price Change
Fuel]]&lt;-1, "Market Collapse", "")</f>
        <v/>
      </c>
      <c r="G229" s="9">
        <v>3.8013503690627184</v>
      </c>
      <c r="H229" s="8">
        <v>3.1735711057593174E-16</v>
      </c>
      <c r="I229" s="8">
        <v>-4.2742269525625343</v>
      </c>
      <c r="J229" s="8">
        <v>0</v>
      </c>
      <c r="K229" s="8">
        <v>0</v>
      </c>
      <c r="L229" s="8">
        <v>3.7795693717057288</v>
      </c>
      <c r="M229" s="8">
        <v>0</v>
      </c>
      <c r="N229" s="8">
        <v>-4.5364315625318766E-3</v>
      </c>
      <c r="O229" s="8">
        <v>0.99880662629799888</v>
      </c>
      <c r="P229" s="23">
        <v>1242.3034685149694</v>
      </c>
    </row>
    <row r="230" spans="1:16" ht="15.75" x14ac:dyDescent="0.25">
      <c r="A230" s="50"/>
      <c r="B230" s="3" t="s">
        <v>7</v>
      </c>
      <c r="C230" t="s">
        <v>23</v>
      </c>
      <c r="D230">
        <v>1789322.1461500002</v>
      </c>
      <c r="E230" t="s">
        <v>14</v>
      </c>
      <c r="F230" t="str">
        <f>IF(Table3681016[[#This Row],[% Price Change
Fuel]]&lt;-1, "Market Collapse", "")</f>
        <v/>
      </c>
      <c r="G230" s="9">
        <v>3.6487067594958393</v>
      </c>
      <c r="H230" s="8">
        <v>3.1735711057593174E-16</v>
      </c>
      <c r="I230" s="8">
        <v>-4.1025949358305294</v>
      </c>
      <c r="J230" s="8">
        <v>0</v>
      </c>
      <c r="K230" s="8">
        <v>0</v>
      </c>
      <c r="L230" s="8">
        <v>3.6278003802965433</v>
      </c>
      <c r="M230" s="8">
        <v>0</v>
      </c>
      <c r="N230" s="8">
        <v>-4.497246283945865E-3</v>
      </c>
      <c r="O230" s="8">
        <v>0.99876744101941284</v>
      </c>
      <c r="P230" s="23">
        <v>1192.4186467540289</v>
      </c>
    </row>
    <row r="231" spans="1:16" ht="15.75" x14ac:dyDescent="0.25">
      <c r="A231" s="50"/>
      <c r="B231" s="3" t="s">
        <v>7</v>
      </c>
      <c r="C231" t="s">
        <v>24</v>
      </c>
      <c r="D231">
        <v>1602880.4750000001</v>
      </c>
      <c r="E231" t="s">
        <v>14</v>
      </c>
      <c r="F231" t="str">
        <f>IF(Table3681016[[#This Row],[% Price Change
Fuel]]&lt;-1, "Market Collapse", "")</f>
        <v/>
      </c>
      <c r="G231" s="9">
        <v>3.2685231311646232</v>
      </c>
      <c r="H231" s="8">
        <v>3.1735711057593174E-16</v>
      </c>
      <c r="I231" s="8">
        <v>-3.6751176045218217</v>
      </c>
      <c r="J231" s="8">
        <v>0</v>
      </c>
      <c r="K231" s="8">
        <v>0</v>
      </c>
      <c r="L231" s="8">
        <v>3.2497951301204289</v>
      </c>
      <c r="M231" s="8">
        <v>0</v>
      </c>
      <c r="N231" s="8">
        <v>-4.3874662192786235E-3</v>
      </c>
      <c r="O231" s="8">
        <v>0.99865766095474584</v>
      </c>
      <c r="P231" s="23">
        <v>1068.172419941495</v>
      </c>
    </row>
    <row r="232" spans="1:16" ht="15.75" x14ac:dyDescent="0.25">
      <c r="A232" s="50"/>
      <c r="B232" s="3" t="s">
        <v>7</v>
      </c>
      <c r="C232" t="s">
        <v>25</v>
      </c>
      <c r="D232">
        <v>924809.875</v>
      </c>
      <c r="E232" t="s">
        <v>14</v>
      </c>
      <c r="F232" t="str">
        <f>IF(Table3681016[[#This Row],[% Price Change
Fuel]]&lt;-1, "Market Collapse", "")</f>
        <v/>
      </c>
      <c r="G232" s="9">
        <v>1.8858314861979735</v>
      </c>
      <c r="H232" s="8">
        <v>3.1735711057593174E-16</v>
      </c>
      <c r="I232" s="8">
        <v>-2.120423266399901</v>
      </c>
      <c r="J232" s="8">
        <v>0</v>
      </c>
      <c r="K232" s="8">
        <v>0</v>
      </c>
      <c r="L232" s="8">
        <v>1.8750260390203344</v>
      </c>
      <c r="M232" s="8">
        <v>0</v>
      </c>
      <c r="N232" s="8">
        <v>-3.7443098217335908E-3</v>
      </c>
      <c r="O232" s="8">
        <v>0.99801450455720064</v>
      </c>
      <c r="P232" s="23">
        <v>616.30072707981628</v>
      </c>
    </row>
  </sheetData>
  <mergeCells count="24">
    <mergeCell ref="A1:P1"/>
    <mergeCell ref="A40:P40"/>
    <mergeCell ref="A186:A193"/>
    <mergeCell ref="A198:A207"/>
    <mergeCell ref="A208:A224"/>
    <mergeCell ref="A147:A154"/>
    <mergeCell ref="A159:A168"/>
    <mergeCell ref="A169:A185"/>
    <mergeCell ref="A3:A12"/>
    <mergeCell ref="A13:A29"/>
    <mergeCell ref="A30:A37"/>
    <mergeCell ref="A225:A232"/>
    <mergeCell ref="A42:A51"/>
    <mergeCell ref="A52:A68"/>
    <mergeCell ref="A69:A76"/>
    <mergeCell ref="A81:A90"/>
    <mergeCell ref="A91:A107"/>
    <mergeCell ref="A79:P79"/>
    <mergeCell ref="A118:P118"/>
    <mergeCell ref="A157:P157"/>
    <mergeCell ref="A196:P196"/>
    <mergeCell ref="A108:A115"/>
    <mergeCell ref="A120:A129"/>
    <mergeCell ref="A130:A146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opLeftCell="A116" workbookViewId="0">
      <selection activeCell="A129" sqref="A129:J148"/>
    </sheetView>
  </sheetViews>
  <sheetFormatPr defaultColWidth="8.85546875" defaultRowHeight="15" x14ac:dyDescent="0.25"/>
  <cols>
    <col min="1" max="1" width="20.42578125" customWidth="1"/>
    <col min="2" max="7" width="26.42578125" customWidth="1"/>
    <col min="8" max="8" width="27.42578125" customWidth="1"/>
    <col min="9" max="10" width="26.42578125" customWidth="1"/>
  </cols>
  <sheetData>
    <row r="1" spans="1:10" ht="29.25" thickBot="1" x14ac:dyDescent="0.3">
      <c r="A1" s="52" t="s">
        <v>37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ht="45" customHeight="1" thickTop="1" x14ac:dyDescent="0.3">
      <c r="A2" s="11" t="s">
        <v>34</v>
      </c>
      <c r="B2" s="12" t="s">
        <v>32</v>
      </c>
      <c r="C2" s="12" t="s">
        <v>26</v>
      </c>
      <c r="D2" s="12" t="s">
        <v>27</v>
      </c>
      <c r="E2" s="12" t="s">
        <v>33</v>
      </c>
      <c r="F2" s="12" t="s">
        <v>28</v>
      </c>
      <c r="G2" s="12" t="s">
        <v>29</v>
      </c>
      <c r="H2" s="12" t="s">
        <v>58</v>
      </c>
      <c r="I2" s="12" t="s">
        <v>59</v>
      </c>
      <c r="J2" s="12" t="s">
        <v>31</v>
      </c>
    </row>
    <row r="3" spans="1:10" ht="15.75" x14ac:dyDescent="0.25">
      <c r="A3" s="16" t="s">
        <v>40</v>
      </c>
      <c r="B3" s="13"/>
      <c r="C3" s="13"/>
      <c r="D3" s="13"/>
      <c r="E3" s="13"/>
      <c r="F3" s="13"/>
      <c r="G3" s="17"/>
      <c r="H3" s="17"/>
      <c r="I3" s="17"/>
      <c r="J3" s="17"/>
    </row>
    <row r="4" spans="1:10" x14ac:dyDescent="0.25">
      <c r="A4" s="18">
        <v>4.9999999999999295E-2</v>
      </c>
      <c r="B4" s="14">
        <v>-5.8199934677602254E-2</v>
      </c>
      <c r="C4" s="14">
        <v>1.9852476083129423E-16</v>
      </c>
      <c r="D4" s="14">
        <v>0</v>
      </c>
      <c r="E4" s="14">
        <v>3.3494062406960068E-2</v>
      </c>
      <c r="F4" s="14">
        <v>2.2789342750261914E-17</v>
      </c>
      <c r="G4" s="14">
        <v>0</v>
      </c>
      <c r="H4" s="14">
        <v>-1.6505937593039949E-2</v>
      </c>
      <c r="I4" s="14">
        <v>0.66988124813920058</v>
      </c>
      <c r="J4" s="40">
        <v>664439.32399202895</v>
      </c>
    </row>
    <row r="5" spans="1:10" x14ac:dyDescent="0.25">
      <c r="A5" s="19">
        <v>9.9999999999998618E-2</v>
      </c>
      <c r="B5" s="15">
        <v>-0.11639986935520467</v>
      </c>
      <c r="C5" s="15">
        <v>1.9852476083129423E-16</v>
      </c>
      <c r="D5" s="15">
        <v>0</v>
      </c>
      <c r="E5" s="15">
        <v>6.6988124813920219E-2</v>
      </c>
      <c r="F5" s="15">
        <v>2.2789342750261914E-17</v>
      </c>
      <c r="G5" s="15">
        <v>0</v>
      </c>
      <c r="H5" s="15">
        <v>-3.3011875186079918E-2</v>
      </c>
      <c r="I5" s="15">
        <v>0.66988124813920102</v>
      </c>
      <c r="J5" s="41">
        <v>1328878.6479840602</v>
      </c>
    </row>
    <row r="6" spans="1:10" x14ac:dyDescent="0.25">
      <c r="A6" s="18">
        <v>0.15000000000000283</v>
      </c>
      <c r="B6" s="14">
        <v>-0.17459980403280659</v>
      </c>
      <c r="C6" s="14">
        <v>1.9852476083129423E-16</v>
      </c>
      <c r="D6" s="14">
        <v>0</v>
      </c>
      <c r="E6" s="14">
        <v>0.10048218722088004</v>
      </c>
      <c r="F6" s="14">
        <v>2.2789342750261914E-17</v>
      </c>
      <c r="G6" s="14">
        <v>0</v>
      </c>
      <c r="H6" s="14">
        <v>-4.9517812779119735E-2</v>
      </c>
      <c r="I6" s="14">
        <v>0.66988124813920091</v>
      </c>
      <c r="J6" s="40">
        <v>1993317.9719760902</v>
      </c>
    </row>
    <row r="7" spans="1:10" x14ac:dyDescent="0.25">
      <c r="A7" s="19">
        <v>0.19999999999999718</v>
      </c>
      <c r="B7" s="15">
        <v>-0.23279973871040893</v>
      </c>
      <c r="C7" s="15">
        <v>1.9852476083129423E-16</v>
      </c>
      <c r="D7" s="15">
        <v>0</v>
      </c>
      <c r="E7" s="15">
        <v>0.13397624962784022</v>
      </c>
      <c r="F7" s="15">
        <v>2.2789342750261914E-17</v>
      </c>
      <c r="G7" s="15">
        <v>0</v>
      </c>
      <c r="H7" s="15">
        <v>-6.6023750372159767E-2</v>
      </c>
      <c r="I7" s="15">
        <v>0.66988124813920102</v>
      </c>
      <c r="J7" s="41">
        <v>2657757.2959681153</v>
      </c>
    </row>
    <row r="8" spans="1:10" x14ac:dyDescent="0.25">
      <c r="A8" s="18">
        <v>0.25</v>
      </c>
      <c r="B8" s="14">
        <v>-0.29099967338801086</v>
      </c>
      <c r="C8" s="14">
        <v>1.9852476083129423E-16</v>
      </c>
      <c r="D8" s="14">
        <v>0</v>
      </c>
      <c r="E8" s="14">
        <v>0.1674703120348002</v>
      </c>
      <c r="F8" s="14">
        <v>2.2789342750261914E-17</v>
      </c>
      <c r="G8" s="14">
        <v>0</v>
      </c>
      <c r="H8" s="14">
        <v>-8.252968796519973E-2</v>
      </c>
      <c r="I8" s="14">
        <v>0.6698812481392008</v>
      </c>
      <c r="J8" s="40">
        <v>3322196.619960147</v>
      </c>
    </row>
    <row r="9" spans="1:10" x14ac:dyDescent="0.25">
      <c r="A9" s="19">
        <v>0.30000000000000565</v>
      </c>
      <c r="B9" s="15">
        <v>-0.34919960806561345</v>
      </c>
      <c r="C9" s="15">
        <v>1.9852476083129423E-16</v>
      </c>
      <c r="D9" s="15">
        <v>0</v>
      </c>
      <c r="E9" s="15">
        <v>0.20096437444176035</v>
      </c>
      <c r="F9" s="15">
        <v>2.2789342750261914E-17</v>
      </c>
      <c r="G9" s="15">
        <v>0</v>
      </c>
      <c r="H9" s="15">
        <v>-9.9035625558239512E-2</v>
      </c>
      <c r="I9" s="15">
        <v>0.66988124813920091</v>
      </c>
      <c r="J9" s="41">
        <v>3986635.9439521842</v>
      </c>
    </row>
    <row r="10" spans="1:10" x14ac:dyDescent="0.25">
      <c r="A10" s="18">
        <v>0.3500000000000032</v>
      </c>
      <c r="B10" s="14">
        <v>-0.40739954274321516</v>
      </c>
      <c r="C10" s="14">
        <v>1.9852476083129423E-16</v>
      </c>
      <c r="D10" s="14">
        <v>0</v>
      </c>
      <c r="E10" s="14">
        <v>0.23445843684872042</v>
      </c>
      <c r="F10" s="14">
        <v>2.2789342750261914E-17</v>
      </c>
      <c r="G10" s="14">
        <v>0</v>
      </c>
      <c r="H10" s="14">
        <v>-0.11554156315127946</v>
      </c>
      <c r="I10" s="14">
        <v>0.6698812481392008</v>
      </c>
      <c r="J10" s="40">
        <v>4651075.2679442093</v>
      </c>
    </row>
    <row r="11" spans="1:10" x14ac:dyDescent="0.25">
      <c r="A11" s="19">
        <v>0.39999999999999436</v>
      </c>
      <c r="B11" s="15">
        <v>-0.46559947742081786</v>
      </c>
      <c r="C11" s="15">
        <v>1.9852476083129423E-16</v>
      </c>
      <c r="D11" s="15">
        <v>0</v>
      </c>
      <c r="E11" s="15">
        <v>0.26795249925568049</v>
      </c>
      <c r="F11" s="15">
        <v>2.2789342750261914E-17</v>
      </c>
      <c r="G11" s="15">
        <v>0</v>
      </c>
      <c r="H11" s="15">
        <v>-0.13204750074431948</v>
      </c>
      <c r="I11" s="15">
        <v>0.66988124813920091</v>
      </c>
      <c r="J11" s="41">
        <v>5315514.5919362316</v>
      </c>
    </row>
    <row r="12" spans="1:10" x14ac:dyDescent="0.25">
      <c r="A12" s="18">
        <v>0.44999999999999246</v>
      </c>
      <c r="B12" s="14">
        <v>-0.52379941209841996</v>
      </c>
      <c r="C12" s="14">
        <v>1.9852476083129423E-16</v>
      </c>
      <c r="D12" s="14">
        <v>0</v>
      </c>
      <c r="E12" s="14">
        <v>0.30144656166264078</v>
      </c>
      <c r="F12" s="14">
        <v>2.2789342750261914E-17</v>
      </c>
      <c r="G12" s="14">
        <v>0</v>
      </c>
      <c r="H12" s="14">
        <v>-0.14855343833735948</v>
      </c>
      <c r="I12" s="14">
        <v>0.66988124813920114</v>
      </c>
      <c r="J12" s="40">
        <v>5979953.915928266</v>
      </c>
    </row>
    <row r="13" spans="1:10" x14ac:dyDescent="0.25">
      <c r="A13" s="19">
        <v>0.5</v>
      </c>
      <c r="B13" s="15">
        <v>-0.58199934677602172</v>
      </c>
      <c r="C13" s="15">
        <v>1.9852476083129423E-16</v>
      </c>
      <c r="D13" s="15">
        <v>0</v>
      </c>
      <c r="E13" s="15">
        <v>0.3349406240696004</v>
      </c>
      <c r="F13" s="15">
        <v>2.2789342750261914E-17</v>
      </c>
      <c r="G13" s="15">
        <v>0</v>
      </c>
      <c r="H13" s="15">
        <v>-0.16505937593039949</v>
      </c>
      <c r="I13" s="15">
        <v>0.6698812481392008</v>
      </c>
      <c r="J13" s="41">
        <v>6644393.239920292</v>
      </c>
    </row>
    <row r="14" spans="1:10" x14ac:dyDescent="0.25">
      <c r="A14" s="18">
        <v>0.55000000000000437</v>
      </c>
      <c r="B14" s="14">
        <v>-0.64019928145362326</v>
      </c>
      <c r="C14" s="14">
        <v>1.9852476083129423E-16</v>
      </c>
      <c r="D14" s="14">
        <v>0</v>
      </c>
      <c r="E14" s="14">
        <v>0.36843468647656008</v>
      </c>
      <c r="F14" s="14">
        <v>2.2789342750261914E-17</v>
      </c>
      <c r="G14" s="14">
        <v>0</v>
      </c>
      <c r="H14" s="14">
        <v>-0.18156531352343913</v>
      </c>
      <c r="I14" s="14">
        <v>0.66988124813920102</v>
      </c>
      <c r="J14" s="40">
        <v>7308832.5639123293</v>
      </c>
    </row>
    <row r="15" spans="1:10" x14ac:dyDescent="0.25">
      <c r="A15" s="19">
        <v>0.6000000000000113</v>
      </c>
      <c r="B15" s="15">
        <v>-0.6983992161312268</v>
      </c>
      <c r="C15" s="15">
        <v>1.9852476083129423E-16</v>
      </c>
      <c r="D15" s="15">
        <v>0</v>
      </c>
      <c r="E15" s="15">
        <v>0.4019287488835207</v>
      </c>
      <c r="F15" s="15">
        <v>2.2789342750261914E-17</v>
      </c>
      <c r="G15" s="15">
        <v>0</v>
      </c>
      <c r="H15" s="15">
        <v>-0.19807125111647908</v>
      </c>
      <c r="I15" s="15">
        <v>0.6698812481392008</v>
      </c>
      <c r="J15" s="41">
        <v>7973271.8879043674</v>
      </c>
    </row>
    <row r="16" spans="1:10" x14ac:dyDescent="0.25">
      <c r="A16" s="18">
        <v>0.64999999999998781</v>
      </c>
      <c r="B16" s="14">
        <v>-0.75659915080882711</v>
      </c>
      <c r="C16" s="14">
        <v>1.9852476083129423E-16</v>
      </c>
      <c r="D16" s="14">
        <v>0</v>
      </c>
      <c r="E16" s="14">
        <v>0.43542281129048072</v>
      </c>
      <c r="F16" s="14">
        <v>2.2789342750261914E-17</v>
      </c>
      <c r="G16" s="14">
        <v>0</v>
      </c>
      <c r="H16" s="14">
        <v>-0.21457718870951917</v>
      </c>
      <c r="I16" s="14">
        <v>0.66988124813920114</v>
      </c>
      <c r="J16" s="40">
        <v>8637711.211896386</v>
      </c>
    </row>
    <row r="17" spans="1:10" x14ac:dyDescent="0.25">
      <c r="A17" s="19">
        <v>0.70000000000000639</v>
      </c>
      <c r="B17" s="15">
        <v>-0.81479908548643032</v>
      </c>
      <c r="C17" s="15">
        <v>1.9852476083129423E-16</v>
      </c>
      <c r="D17" s="15">
        <v>0</v>
      </c>
      <c r="E17" s="15">
        <v>0.46891687369744084</v>
      </c>
      <c r="F17" s="15">
        <v>2.2789342750261914E-17</v>
      </c>
      <c r="G17" s="15">
        <v>0</v>
      </c>
      <c r="H17" s="15">
        <v>-0.23108312630255895</v>
      </c>
      <c r="I17" s="15">
        <v>0.66988124813920102</v>
      </c>
      <c r="J17" s="41">
        <v>9302150.5358884167</v>
      </c>
    </row>
    <row r="18" spans="1:10" x14ac:dyDescent="0.25">
      <c r="A18" s="18">
        <v>0.75</v>
      </c>
      <c r="B18" s="14">
        <v>-0.87299902016403175</v>
      </c>
      <c r="C18" s="14">
        <v>1.9852476083129423E-16</v>
      </c>
      <c r="D18" s="14">
        <v>0</v>
      </c>
      <c r="E18" s="14">
        <v>0.50241093610440113</v>
      </c>
      <c r="F18" s="14">
        <v>2.2789342750261914E-17</v>
      </c>
      <c r="G18" s="14">
        <v>0</v>
      </c>
      <c r="H18" s="14">
        <v>-0.24758906389559901</v>
      </c>
      <c r="I18" s="14">
        <v>0.66988124813920102</v>
      </c>
      <c r="J18" s="40">
        <v>9966589.8598804567</v>
      </c>
    </row>
    <row r="19" spans="1:10" x14ac:dyDescent="0.25">
      <c r="A19" s="19">
        <v>0.79999999999998872</v>
      </c>
      <c r="B19" s="15">
        <v>-0.93119895484163573</v>
      </c>
      <c r="C19" s="15">
        <v>1.9852476083129423E-16</v>
      </c>
      <c r="D19" s="15">
        <v>0</v>
      </c>
      <c r="E19" s="15">
        <v>0.53590499851136109</v>
      </c>
      <c r="F19" s="15">
        <v>2.2789342750261914E-17</v>
      </c>
      <c r="G19" s="15">
        <v>0</v>
      </c>
      <c r="H19" s="15">
        <v>-0.26409500148863896</v>
      </c>
      <c r="I19" s="15">
        <v>0.66988124813920091</v>
      </c>
      <c r="J19" s="41">
        <v>10631029.183872463</v>
      </c>
    </row>
    <row r="20" spans="1:10" x14ac:dyDescent="0.25">
      <c r="A20" s="18">
        <v>0.85000000000001463</v>
      </c>
      <c r="B20" s="14">
        <v>-0.98939888951923782</v>
      </c>
      <c r="C20" s="14">
        <v>1.9852476083129423E-16</v>
      </c>
      <c r="D20" s="14">
        <v>0</v>
      </c>
      <c r="E20" s="14">
        <v>0.56939906091832115</v>
      </c>
      <c r="F20" s="14">
        <v>2.2789342750261914E-17</v>
      </c>
      <c r="G20" s="14">
        <v>0</v>
      </c>
      <c r="H20" s="14">
        <v>-0.28060093908167921</v>
      </c>
      <c r="I20" s="14">
        <v>0.66988124813920091</v>
      </c>
      <c r="J20" s="40">
        <v>11295468.507864526</v>
      </c>
    </row>
    <row r="21" spans="1:10" x14ac:dyDescent="0.25">
      <c r="A21" s="19">
        <v>0.89999999999998492</v>
      </c>
      <c r="B21" s="15">
        <v>-1.0475988241968397</v>
      </c>
      <c r="C21" s="15">
        <v>1.9852476083129423E-16</v>
      </c>
      <c r="D21" s="15">
        <v>0</v>
      </c>
      <c r="E21" s="15">
        <v>0.60289312332528155</v>
      </c>
      <c r="F21" s="15">
        <v>2.2789342750261914E-17</v>
      </c>
      <c r="G21" s="15">
        <v>0</v>
      </c>
      <c r="H21" s="15">
        <v>-0.29710687667471897</v>
      </c>
      <c r="I21" s="15">
        <v>0.66988124813920114</v>
      </c>
      <c r="J21" s="41">
        <v>11959907.83185653</v>
      </c>
    </row>
    <row r="22" spans="1:10" x14ac:dyDescent="0.25">
      <c r="A22" s="18">
        <v>0.95000000000001672</v>
      </c>
      <c r="B22" s="14">
        <v>-1.1057987588744413</v>
      </c>
      <c r="C22" s="14">
        <v>1.9852476083129423E-16</v>
      </c>
      <c r="D22" s="14">
        <v>0</v>
      </c>
      <c r="E22" s="14">
        <v>0.63638718573224073</v>
      </c>
      <c r="F22" s="14">
        <v>2.2789342750261914E-17</v>
      </c>
      <c r="G22" s="14">
        <v>0</v>
      </c>
      <c r="H22" s="14">
        <v>-0.31361281426775883</v>
      </c>
      <c r="I22" s="14">
        <v>0.66988124813920102</v>
      </c>
      <c r="J22" s="40">
        <v>12624347.155848574</v>
      </c>
    </row>
    <row r="23" spans="1:10" x14ac:dyDescent="0.25">
      <c r="A23" s="19">
        <v>1</v>
      </c>
      <c r="B23" s="15">
        <v>-1.1639986935520432</v>
      </c>
      <c r="C23" s="15">
        <v>1.9852476083129423E-16</v>
      </c>
      <c r="D23" s="15">
        <v>0</v>
      </c>
      <c r="E23" s="15">
        <v>0.66988124813920102</v>
      </c>
      <c r="F23" s="15">
        <v>2.2789342750261914E-17</v>
      </c>
      <c r="G23" s="15">
        <v>0</v>
      </c>
      <c r="H23" s="15">
        <v>-0.33011875186079886</v>
      </c>
      <c r="I23" s="15">
        <v>0.66988124813920102</v>
      </c>
      <c r="J23" s="41">
        <v>13288786.479840586</v>
      </c>
    </row>
    <row r="26" spans="1:10" ht="29.25" thickBot="1" x14ac:dyDescent="0.3">
      <c r="A26" s="52" t="s">
        <v>41</v>
      </c>
      <c r="B26" s="52"/>
      <c r="C26" s="52"/>
      <c r="D26" s="52"/>
      <c r="E26" s="52"/>
      <c r="F26" s="52"/>
      <c r="G26" s="52"/>
      <c r="H26" s="52"/>
      <c r="I26" s="52"/>
      <c r="J26" s="52"/>
    </row>
    <row r="27" spans="1:10" ht="38.25" thickTop="1" x14ac:dyDescent="0.3">
      <c r="A27" s="11" t="s">
        <v>34</v>
      </c>
      <c r="B27" s="12" t="s">
        <v>32</v>
      </c>
      <c r="C27" s="12" t="s">
        <v>26</v>
      </c>
      <c r="D27" s="12" t="s">
        <v>27</v>
      </c>
      <c r="E27" s="12" t="s">
        <v>33</v>
      </c>
      <c r="F27" s="12" t="s">
        <v>28</v>
      </c>
      <c r="G27" s="12" t="s">
        <v>29</v>
      </c>
      <c r="H27" s="12" t="s">
        <v>58</v>
      </c>
      <c r="I27" s="12" t="s">
        <v>59</v>
      </c>
      <c r="J27" s="12" t="s">
        <v>31</v>
      </c>
    </row>
    <row r="28" spans="1:10" ht="15.75" x14ac:dyDescent="0.25">
      <c r="A28" s="16" t="s">
        <v>40</v>
      </c>
      <c r="B28" s="13"/>
      <c r="C28" s="13"/>
      <c r="D28" s="13"/>
      <c r="E28" s="13"/>
      <c r="F28" s="13"/>
      <c r="G28" s="17"/>
      <c r="H28" s="17"/>
      <c r="I28" s="17"/>
      <c r="J28" s="17"/>
    </row>
    <row r="29" spans="1:10" x14ac:dyDescent="0.25">
      <c r="A29" s="18">
        <v>0.05</v>
      </c>
      <c r="B29" s="14">
        <v>-8.2601095320580062E-2</v>
      </c>
      <c r="C29" s="14">
        <v>0</v>
      </c>
      <c r="D29" s="14">
        <v>0</v>
      </c>
      <c r="E29" s="14">
        <v>2.4901723278477065E-2</v>
      </c>
      <c r="F29" s="14">
        <v>0</v>
      </c>
      <c r="G29" s="14">
        <v>0</v>
      </c>
      <c r="H29" s="14">
        <v>-2.5098276721522938E-2</v>
      </c>
      <c r="I29" s="14">
        <v>0.49803446556954128</v>
      </c>
      <c r="J29" s="40">
        <v>99149.794994645912</v>
      </c>
    </row>
    <row r="30" spans="1:10" x14ac:dyDescent="0.25">
      <c r="A30" s="19">
        <v>0.10000000000000014</v>
      </c>
      <c r="B30" s="15">
        <v>-0.16520219064116029</v>
      </c>
      <c r="C30" s="15">
        <v>0</v>
      </c>
      <c r="D30" s="15">
        <v>0</v>
      </c>
      <c r="E30" s="15">
        <v>4.980344655695413E-2</v>
      </c>
      <c r="F30" s="15">
        <v>0</v>
      </c>
      <c r="G30" s="15">
        <v>0</v>
      </c>
      <c r="H30" s="15">
        <v>-5.0196553443046021E-2</v>
      </c>
      <c r="I30" s="15">
        <v>0.49803446556954051</v>
      </c>
      <c r="J30" s="41">
        <v>198299.58998929182</v>
      </c>
    </row>
    <row r="31" spans="1:10" x14ac:dyDescent="0.25">
      <c r="A31" s="18">
        <v>0.14999999999999986</v>
      </c>
      <c r="B31" s="14">
        <v>-0.24780328596173987</v>
      </c>
      <c r="C31" s="14">
        <v>0</v>
      </c>
      <c r="D31" s="14">
        <v>0</v>
      </c>
      <c r="E31" s="14">
        <v>7.4705169835431046E-2</v>
      </c>
      <c r="F31" s="14">
        <v>0</v>
      </c>
      <c r="G31" s="14">
        <v>0</v>
      </c>
      <c r="H31" s="14">
        <v>-7.529483016456881E-2</v>
      </c>
      <c r="I31" s="14">
        <v>0.49803446556954079</v>
      </c>
      <c r="J31" s="40">
        <v>297449.38498393772</v>
      </c>
    </row>
    <row r="32" spans="1:10" x14ac:dyDescent="0.25">
      <c r="A32" s="19">
        <v>0.2</v>
      </c>
      <c r="B32" s="15">
        <v>-0.33040438128232014</v>
      </c>
      <c r="C32" s="15">
        <v>0</v>
      </c>
      <c r="D32" s="15">
        <v>0</v>
      </c>
      <c r="E32" s="15">
        <v>9.960689311390826E-2</v>
      </c>
      <c r="F32" s="15">
        <v>0</v>
      </c>
      <c r="G32" s="15">
        <v>0</v>
      </c>
      <c r="H32" s="15">
        <v>-0.10039310688609175</v>
      </c>
      <c r="I32" s="15">
        <v>0.49803446556954128</v>
      </c>
      <c r="J32" s="41">
        <v>396599.17997858365</v>
      </c>
    </row>
    <row r="33" spans="1:10" x14ac:dyDescent="0.25">
      <c r="A33" s="18">
        <v>0.25</v>
      </c>
      <c r="B33" s="14">
        <v>-0.41300547660290021</v>
      </c>
      <c r="C33" s="14">
        <v>0</v>
      </c>
      <c r="D33" s="14">
        <v>0</v>
      </c>
      <c r="E33" s="14">
        <v>0.12450861639238517</v>
      </c>
      <c r="F33" s="14">
        <v>0</v>
      </c>
      <c r="G33" s="14">
        <v>0</v>
      </c>
      <c r="H33" s="14">
        <v>-0.12549138360761483</v>
      </c>
      <c r="I33" s="14">
        <v>0.49803446556954067</v>
      </c>
      <c r="J33" s="40">
        <v>495748.97497322957</v>
      </c>
    </row>
    <row r="34" spans="1:10" x14ac:dyDescent="0.25">
      <c r="A34" s="19">
        <v>0.3</v>
      </c>
      <c r="B34" s="15">
        <v>-0.49560657192348018</v>
      </c>
      <c r="C34" s="15">
        <v>0</v>
      </c>
      <c r="D34" s="15">
        <v>0</v>
      </c>
      <c r="E34" s="15">
        <v>0.14941033967086237</v>
      </c>
      <c r="F34" s="15">
        <v>0</v>
      </c>
      <c r="G34" s="15">
        <v>0</v>
      </c>
      <c r="H34" s="15">
        <v>-0.15058966032913762</v>
      </c>
      <c r="I34" s="15">
        <v>0.49803446556954123</v>
      </c>
      <c r="J34" s="41">
        <v>594898.76996787544</v>
      </c>
    </row>
    <row r="35" spans="1:10" x14ac:dyDescent="0.25">
      <c r="A35" s="18">
        <v>0.35</v>
      </c>
      <c r="B35" s="14">
        <v>-0.57820766724406025</v>
      </c>
      <c r="C35" s="14">
        <v>0</v>
      </c>
      <c r="D35" s="14">
        <v>0</v>
      </c>
      <c r="E35" s="14">
        <v>0.17431206294933929</v>
      </c>
      <c r="F35" s="14">
        <v>0</v>
      </c>
      <c r="G35" s="14">
        <v>0</v>
      </c>
      <c r="H35" s="14">
        <v>-0.17568793705066071</v>
      </c>
      <c r="I35" s="14">
        <v>0.49803446556954079</v>
      </c>
      <c r="J35" s="40">
        <v>694048.56496251549</v>
      </c>
    </row>
    <row r="36" spans="1:10" x14ac:dyDescent="0.25">
      <c r="A36" s="19">
        <v>0.4</v>
      </c>
      <c r="B36" s="15">
        <v>-0.66080876256464005</v>
      </c>
      <c r="C36" s="15">
        <v>0</v>
      </c>
      <c r="D36" s="15">
        <v>0</v>
      </c>
      <c r="E36" s="15">
        <v>0.19921378622781635</v>
      </c>
      <c r="F36" s="15">
        <v>0</v>
      </c>
      <c r="G36" s="15">
        <v>0</v>
      </c>
      <c r="H36" s="15">
        <v>-0.20078621377218364</v>
      </c>
      <c r="I36" s="15">
        <v>0.49803446556954095</v>
      </c>
      <c r="J36" s="41">
        <v>793198.3599571673</v>
      </c>
    </row>
    <row r="37" spans="1:10" x14ac:dyDescent="0.25">
      <c r="A37" s="18">
        <v>0.45</v>
      </c>
      <c r="B37" s="14">
        <v>-0.74340985788522007</v>
      </c>
      <c r="C37" s="14">
        <v>0</v>
      </c>
      <c r="D37" s="14">
        <v>0</v>
      </c>
      <c r="E37" s="14">
        <v>0.22411550950629341</v>
      </c>
      <c r="F37" s="14">
        <v>0</v>
      </c>
      <c r="G37" s="14">
        <v>0</v>
      </c>
      <c r="H37" s="14">
        <v>-0.22588449049370657</v>
      </c>
      <c r="I37" s="14">
        <v>0.49803446556954095</v>
      </c>
      <c r="J37" s="40">
        <v>892348.15495181922</v>
      </c>
    </row>
    <row r="38" spans="1:10" x14ac:dyDescent="0.25">
      <c r="A38" s="19">
        <v>0.5</v>
      </c>
      <c r="B38" s="15">
        <v>-0.82601095320580009</v>
      </c>
      <c r="C38" s="15">
        <v>0</v>
      </c>
      <c r="D38" s="15">
        <v>0</v>
      </c>
      <c r="E38" s="15">
        <v>0.24901723278477048</v>
      </c>
      <c r="F38" s="15">
        <v>0</v>
      </c>
      <c r="G38" s="15">
        <v>0</v>
      </c>
      <c r="H38" s="15">
        <v>-0.2509827672152295</v>
      </c>
      <c r="I38" s="15">
        <v>0.49803446556954101</v>
      </c>
      <c r="J38" s="41">
        <v>991497.94994645915</v>
      </c>
    </row>
    <row r="39" spans="1:10" x14ac:dyDescent="0.25">
      <c r="A39" s="18">
        <v>0.55000000000000004</v>
      </c>
      <c r="B39" s="14">
        <v>-0.90861204852638022</v>
      </c>
      <c r="C39" s="14">
        <v>0</v>
      </c>
      <c r="D39" s="14">
        <v>0</v>
      </c>
      <c r="E39" s="14">
        <v>0.27391895606324757</v>
      </c>
      <c r="F39" s="14">
        <v>0</v>
      </c>
      <c r="G39" s="14">
        <v>0</v>
      </c>
      <c r="H39" s="14">
        <v>-0.27608104393675242</v>
      </c>
      <c r="I39" s="14">
        <v>0.49803446556954106</v>
      </c>
      <c r="J39" s="40">
        <v>1090647.7449410991</v>
      </c>
    </row>
    <row r="40" spans="1:10" x14ac:dyDescent="0.25">
      <c r="A40" s="19">
        <v>0.6</v>
      </c>
      <c r="B40" s="15">
        <v>-0.99121314384696024</v>
      </c>
      <c r="C40" s="15">
        <v>0</v>
      </c>
      <c r="D40" s="15">
        <v>0</v>
      </c>
      <c r="E40" s="15">
        <v>0.29882067934172446</v>
      </c>
      <c r="F40" s="15">
        <v>0</v>
      </c>
      <c r="G40" s="15">
        <v>0</v>
      </c>
      <c r="H40" s="15">
        <v>-0.30117932065827552</v>
      </c>
      <c r="I40" s="15">
        <v>0.49803446556954079</v>
      </c>
      <c r="J40" s="41">
        <v>1189797.5399357509</v>
      </c>
    </row>
    <row r="41" spans="1:10" x14ac:dyDescent="0.25">
      <c r="A41" s="18">
        <v>0.65</v>
      </c>
      <c r="B41" s="14">
        <v>-1.0738142391675403</v>
      </c>
      <c r="C41" s="14">
        <v>0</v>
      </c>
      <c r="D41" s="14">
        <v>0</v>
      </c>
      <c r="E41" s="14">
        <v>0.32372240262020169</v>
      </c>
      <c r="F41" s="14">
        <v>0</v>
      </c>
      <c r="G41" s="14">
        <v>0</v>
      </c>
      <c r="H41" s="14">
        <v>-0.32627759737979833</v>
      </c>
      <c r="I41" s="14">
        <v>0.49803446556954106</v>
      </c>
      <c r="J41" s="40">
        <v>1288947.3349303908</v>
      </c>
    </row>
    <row r="42" spans="1:10" x14ac:dyDescent="0.25">
      <c r="A42" s="19">
        <v>0.7</v>
      </c>
      <c r="B42" s="15">
        <v>-1.1564153344881203</v>
      </c>
      <c r="C42" s="15">
        <v>0</v>
      </c>
      <c r="D42" s="15">
        <v>0</v>
      </c>
      <c r="E42" s="15">
        <v>0.34862412589867858</v>
      </c>
      <c r="F42" s="15">
        <v>0</v>
      </c>
      <c r="G42" s="15">
        <v>0</v>
      </c>
      <c r="H42" s="15">
        <v>-0.35137587410132143</v>
      </c>
      <c r="I42" s="15">
        <v>0.49803446556954079</v>
      </c>
      <c r="J42" s="41">
        <v>1388097.1299250429</v>
      </c>
    </row>
    <row r="43" spans="1:10" x14ac:dyDescent="0.25">
      <c r="A43" s="18">
        <v>0.75</v>
      </c>
      <c r="B43" s="14">
        <v>-1.2390164298087003</v>
      </c>
      <c r="C43" s="14">
        <v>0</v>
      </c>
      <c r="D43" s="14">
        <v>0</v>
      </c>
      <c r="E43" s="14">
        <v>0.37352584917715581</v>
      </c>
      <c r="F43" s="14">
        <v>0</v>
      </c>
      <c r="G43" s="14">
        <v>0</v>
      </c>
      <c r="H43" s="14">
        <v>-0.37647415082284419</v>
      </c>
      <c r="I43" s="14">
        <v>0.49803446556954106</v>
      </c>
      <c r="J43" s="40">
        <v>1487246.9249196828</v>
      </c>
    </row>
    <row r="44" spans="1:10" x14ac:dyDescent="0.25">
      <c r="A44" s="19">
        <v>0.8</v>
      </c>
      <c r="B44" s="15">
        <v>-1.3216175251292805</v>
      </c>
      <c r="C44" s="15">
        <v>0</v>
      </c>
      <c r="D44" s="15">
        <v>0</v>
      </c>
      <c r="E44" s="15">
        <v>0.39842757245563271</v>
      </c>
      <c r="F44" s="15">
        <v>0</v>
      </c>
      <c r="G44" s="15">
        <v>0</v>
      </c>
      <c r="H44" s="15">
        <v>-0.40157242754436728</v>
      </c>
      <c r="I44" s="15">
        <v>0.49803446556954095</v>
      </c>
      <c r="J44" s="41">
        <v>1586396.7199143346</v>
      </c>
    </row>
    <row r="45" spans="1:10" x14ac:dyDescent="0.25">
      <c r="A45" s="18">
        <v>0.85</v>
      </c>
      <c r="B45" s="14">
        <v>-1.4042186204498606</v>
      </c>
      <c r="C45" s="14">
        <v>0</v>
      </c>
      <c r="D45" s="14">
        <v>0</v>
      </c>
      <c r="E45" s="14">
        <v>0.42332929573410993</v>
      </c>
      <c r="F45" s="14">
        <v>0</v>
      </c>
      <c r="G45" s="14">
        <v>0</v>
      </c>
      <c r="H45" s="14">
        <v>-0.42667070426589004</v>
      </c>
      <c r="I45" s="14">
        <v>0.49803446556954112</v>
      </c>
      <c r="J45" s="40">
        <v>1685546.5149089745</v>
      </c>
    </row>
    <row r="46" spans="1:10" x14ac:dyDescent="0.25">
      <c r="A46" s="19">
        <v>0.9</v>
      </c>
      <c r="B46" s="15">
        <v>-1.4868197157704404</v>
      </c>
      <c r="C46" s="15">
        <v>0</v>
      </c>
      <c r="D46" s="15">
        <v>0</v>
      </c>
      <c r="E46" s="15">
        <v>0.44823101901258683</v>
      </c>
      <c r="F46" s="15">
        <v>0</v>
      </c>
      <c r="G46" s="15">
        <v>0</v>
      </c>
      <c r="H46" s="15">
        <v>-0.45176898098741314</v>
      </c>
      <c r="I46" s="15">
        <v>0.49803446556954095</v>
      </c>
      <c r="J46" s="41">
        <v>1784696.3099036263</v>
      </c>
    </row>
    <row r="47" spans="1:10" x14ac:dyDescent="0.25">
      <c r="A47" s="18">
        <v>0.95</v>
      </c>
      <c r="B47" s="14">
        <v>-1.5694208110910206</v>
      </c>
      <c r="C47" s="14">
        <v>0</v>
      </c>
      <c r="D47" s="14">
        <v>0</v>
      </c>
      <c r="E47" s="14">
        <v>0.47313274229106406</v>
      </c>
      <c r="F47" s="14">
        <v>0</v>
      </c>
      <c r="G47" s="14">
        <v>0</v>
      </c>
      <c r="H47" s="14">
        <v>-0.47686725770893595</v>
      </c>
      <c r="I47" s="14">
        <v>0.49803446556954106</v>
      </c>
      <c r="J47" s="40">
        <v>1883846.1048982665</v>
      </c>
    </row>
    <row r="48" spans="1:10" x14ac:dyDescent="0.25">
      <c r="A48" s="19">
        <v>1</v>
      </c>
      <c r="B48" s="15">
        <v>-1.6520219064116006</v>
      </c>
      <c r="C48" s="15">
        <v>0</v>
      </c>
      <c r="D48" s="15">
        <v>0</v>
      </c>
      <c r="E48" s="15">
        <v>0.49803446556954095</v>
      </c>
      <c r="F48" s="15">
        <v>0</v>
      </c>
      <c r="G48" s="15">
        <v>0</v>
      </c>
      <c r="H48" s="15">
        <v>-0.50196553443045899</v>
      </c>
      <c r="I48" s="15">
        <v>0.49803446556954101</v>
      </c>
      <c r="J48" s="41">
        <v>1982995.8998929183</v>
      </c>
    </row>
    <row r="51" spans="1:10" ht="29.25" thickBot="1" x14ac:dyDescent="0.3">
      <c r="A51" s="52" t="s">
        <v>38</v>
      </c>
      <c r="B51" s="52"/>
      <c r="C51" s="52"/>
      <c r="D51" s="52"/>
      <c r="E51" s="52"/>
      <c r="F51" s="52"/>
      <c r="G51" s="52"/>
      <c r="H51" s="52"/>
      <c r="I51" s="52"/>
      <c r="J51" s="52"/>
    </row>
    <row r="52" spans="1:10" ht="38.25" thickTop="1" x14ac:dyDescent="0.3">
      <c r="A52" s="11" t="s">
        <v>34</v>
      </c>
      <c r="B52" s="12" t="s">
        <v>32</v>
      </c>
      <c r="C52" s="12" t="s">
        <v>26</v>
      </c>
      <c r="D52" s="12" t="s">
        <v>27</v>
      </c>
      <c r="E52" s="12" t="s">
        <v>33</v>
      </c>
      <c r="F52" s="12" t="s">
        <v>28</v>
      </c>
      <c r="G52" s="12" t="s">
        <v>29</v>
      </c>
      <c r="H52" s="12" t="s">
        <v>58</v>
      </c>
      <c r="I52" s="12" t="s">
        <v>59</v>
      </c>
      <c r="J52" s="12" t="s">
        <v>31</v>
      </c>
    </row>
    <row r="53" spans="1:10" ht="15.75" x14ac:dyDescent="0.25">
      <c r="A53" s="16" t="s">
        <v>40</v>
      </c>
      <c r="B53" s="13"/>
      <c r="C53" s="13"/>
      <c r="D53" s="13"/>
      <c r="E53" s="13"/>
      <c r="F53" s="13"/>
      <c r="G53" s="17"/>
      <c r="H53" s="17"/>
      <c r="I53" s="17"/>
      <c r="J53" s="17"/>
    </row>
    <row r="54" spans="1:10" x14ac:dyDescent="0.25">
      <c r="A54" s="18">
        <v>0.05</v>
      </c>
      <c r="B54" s="14">
        <v>-7.0399695353900935E-2</v>
      </c>
      <c r="C54" s="14">
        <v>0</v>
      </c>
      <c r="D54" s="14">
        <v>0</v>
      </c>
      <c r="E54" s="14">
        <v>2.7562760777644545E-2</v>
      </c>
      <c r="F54" s="14">
        <v>0</v>
      </c>
      <c r="G54" s="14">
        <v>0</v>
      </c>
      <c r="H54" s="14">
        <v>-2.2437239222355458E-2</v>
      </c>
      <c r="I54" s="14">
        <v>0.55125521555289092</v>
      </c>
      <c r="J54" s="40">
        <v>381813.5478050157</v>
      </c>
    </row>
    <row r="55" spans="1:10" x14ac:dyDescent="0.25">
      <c r="A55" s="19">
        <v>0.10000000000000014</v>
      </c>
      <c r="B55" s="15">
        <v>-0.14079939070780187</v>
      </c>
      <c r="C55" s="15">
        <v>0</v>
      </c>
      <c r="D55" s="15">
        <v>0</v>
      </c>
      <c r="E55" s="15">
        <v>5.5125521555289228E-2</v>
      </c>
      <c r="F55" s="15">
        <v>0</v>
      </c>
      <c r="G55" s="15">
        <v>0</v>
      </c>
      <c r="H55" s="15">
        <v>-4.4874478444710916E-2</v>
      </c>
      <c r="I55" s="15">
        <v>0.55125521555289159</v>
      </c>
      <c r="J55" s="41">
        <v>763627.09561002837</v>
      </c>
    </row>
    <row r="56" spans="1:10" x14ac:dyDescent="0.25">
      <c r="A56" s="18">
        <v>0.14999999999999986</v>
      </c>
      <c r="B56" s="14">
        <v>-0.21119908606170226</v>
      </c>
      <c r="C56" s="14">
        <v>0</v>
      </c>
      <c r="D56" s="14">
        <v>0</v>
      </c>
      <c r="E56" s="14">
        <v>8.2688282332933627E-2</v>
      </c>
      <c r="F56" s="14">
        <v>0</v>
      </c>
      <c r="G56" s="14">
        <v>0</v>
      </c>
      <c r="H56" s="14">
        <v>-6.7311717667066229E-2</v>
      </c>
      <c r="I56" s="14">
        <v>0.55125521555289136</v>
      </c>
      <c r="J56" s="40">
        <v>1145440.6434150441</v>
      </c>
    </row>
    <row r="57" spans="1:10" x14ac:dyDescent="0.25">
      <c r="A57" s="19">
        <v>0.2</v>
      </c>
      <c r="B57" s="15">
        <v>-0.28159878141560324</v>
      </c>
      <c r="C57" s="15">
        <v>0</v>
      </c>
      <c r="D57" s="15">
        <v>0</v>
      </c>
      <c r="E57" s="15">
        <v>0.11025104311057823</v>
      </c>
      <c r="F57" s="15">
        <v>0</v>
      </c>
      <c r="G57" s="15">
        <v>0</v>
      </c>
      <c r="H57" s="15">
        <v>-8.9748956889421749E-2</v>
      </c>
      <c r="I57" s="15">
        <v>0.55125521555289125</v>
      </c>
      <c r="J57" s="41">
        <v>1527254.1912200567</v>
      </c>
    </row>
    <row r="58" spans="1:10" x14ac:dyDescent="0.25">
      <c r="A58" s="18">
        <v>0.25</v>
      </c>
      <c r="B58" s="14">
        <v>-0.35199847676950402</v>
      </c>
      <c r="C58" s="14">
        <v>0</v>
      </c>
      <c r="D58" s="14">
        <v>0</v>
      </c>
      <c r="E58" s="14">
        <v>0.13781380388822279</v>
      </c>
      <c r="F58" s="14">
        <v>0</v>
      </c>
      <c r="G58" s="14">
        <v>0</v>
      </c>
      <c r="H58" s="14">
        <v>-0.11218619611177721</v>
      </c>
      <c r="I58" s="14">
        <v>0.55125521555289114</v>
      </c>
      <c r="J58" s="40">
        <v>1909067.7390250755</v>
      </c>
    </row>
    <row r="59" spans="1:10" x14ac:dyDescent="0.25">
      <c r="A59" s="19">
        <v>0.3</v>
      </c>
      <c r="B59" s="15">
        <v>-0.4223981721234048</v>
      </c>
      <c r="C59" s="15">
        <v>0</v>
      </c>
      <c r="D59" s="15">
        <v>0</v>
      </c>
      <c r="E59" s="15">
        <v>0.16537656466586742</v>
      </c>
      <c r="F59" s="15">
        <v>0</v>
      </c>
      <c r="G59" s="15">
        <v>0</v>
      </c>
      <c r="H59" s="15">
        <v>-0.13462343533413262</v>
      </c>
      <c r="I59" s="15">
        <v>0.55125521555289125</v>
      </c>
      <c r="J59" s="41">
        <v>2290881.2868300909</v>
      </c>
    </row>
    <row r="60" spans="1:10" x14ac:dyDescent="0.25">
      <c r="A60" s="18">
        <v>0.35</v>
      </c>
      <c r="B60" s="14">
        <v>-0.49279786747730558</v>
      </c>
      <c r="C60" s="14">
        <v>0</v>
      </c>
      <c r="D60" s="14">
        <v>0</v>
      </c>
      <c r="E60" s="14">
        <v>0.19293932544351194</v>
      </c>
      <c r="F60" s="14">
        <v>0</v>
      </c>
      <c r="G60" s="14">
        <v>0</v>
      </c>
      <c r="H60" s="14">
        <v>-0.15706067455648806</v>
      </c>
      <c r="I60" s="14">
        <v>0.55125521555289114</v>
      </c>
      <c r="J60" s="40">
        <v>2672694.8346351068</v>
      </c>
    </row>
    <row r="61" spans="1:10" x14ac:dyDescent="0.25">
      <c r="A61" s="19">
        <v>0.4</v>
      </c>
      <c r="B61" s="15">
        <v>-0.56319756283120637</v>
      </c>
      <c r="C61" s="15">
        <v>0</v>
      </c>
      <c r="D61" s="15">
        <v>0</v>
      </c>
      <c r="E61" s="15">
        <v>0.22050208622115647</v>
      </c>
      <c r="F61" s="15">
        <v>0</v>
      </c>
      <c r="G61" s="15">
        <v>0</v>
      </c>
      <c r="H61" s="15">
        <v>-0.1794979137788435</v>
      </c>
      <c r="I61" s="15">
        <v>0.55125521555289125</v>
      </c>
      <c r="J61" s="41">
        <v>3054508.38244012</v>
      </c>
    </row>
    <row r="62" spans="1:10" x14ac:dyDescent="0.25">
      <c r="A62" s="18">
        <v>0.45</v>
      </c>
      <c r="B62" s="14">
        <v>-0.63359725818510704</v>
      </c>
      <c r="C62" s="14">
        <v>0</v>
      </c>
      <c r="D62" s="14">
        <v>0</v>
      </c>
      <c r="E62" s="14">
        <v>0.2480648469988011</v>
      </c>
      <c r="F62" s="14">
        <v>0</v>
      </c>
      <c r="G62" s="14">
        <v>0</v>
      </c>
      <c r="H62" s="14">
        <v>-0.20193515300119891</v>
      </c>
      <c r="I62" s="14">
        <v>0.55125521555289136</v>
      </c>
      <c r="J62" s="40">
        <v>3436321.9302451359</v>
      </c>
    </row>
    <row r="63" spans="1:10" x14ac:dyDescent="0.25">
      <c r="A63" s="19">
        <v>0.5</v>
      </c>
      <c r="B63" s="15">
        <v>-0.70399695353900793</v>
      </c>
      <c r="C63" s="15">
        <v>0</v>
      </c>
      <c r="D63" s="15">
        <v>0</v>
      </c>
      <c r="E63" s="15">
        <v>0.27562760777644557</v>
      </c>
      <c r="F63" s="15">
        <v>0</v>
      </c>
      <c r="G63" s="15">
        <v>0</v>
      </c>
      <c r="H63" s="15">
        <v>-0.22437239222355443</v>
      </c>
      <c r="I63" s="15">
        <v>0.55125521555289114</v>
      </c>
      <c r="J63" s="41">
        <v>3818135.4780501509</v>
      </c>
    </row>
    <row r="64" spans="1:10" x14ac:dyDescent="0.25">
      <c r="A64" s="18">
        <v>0.55000000000000004</v>
      </c>
      <c r="B64" s="14">
        <v>-0.7743966488929086</v>
      </c>
      <c r="C64" s="14">
        <v>0</v>
      </c>
      <c r="D64" s="14">
        <v>0</v>
      </c>
      <c r="E64" s="14">
        <v>0.30319036855409021</v>
      </c>
      <c r="F64" s="14">
        <v>0</v>
      </c>
      <c r="G64" s="14">
        <v>0</v>
      </c>
      <c r="H64" s="14">
        <v>-0.24680963144590981</v>
      </c>
      <c r="I64" s="14">
        <v>0.55125521555289136</v>
      </c>
      <c r="J64" s="40">
        <v>4199949.0258551668</v>
      </c>
    </row>
    <row r="65" spans="1:10" x14ac:dyDescent="0.25">
      <c r="A65" s="19">
        <v>0.6</v>
      </c>
      <c r="B65" s="15">
        <v>-0.84479634424680949</v>
      </c>
      <c r="C65" s="15">
        <v>0</v>
      </c>
      <c r="D65" s="15">
        <v>0</v>
      </c>
      <c r="E65" s="15">
        <v>0.33075312933173473</v>
      </c>
      <c r="F65" s="15">
        <v>0</v>
      </c>
      <c r="G65" s="15">
        <v>0</v>
      </c>
      <c r="H65" s="15">
        <v>-0.26924687066826525</v>
      </c>
      <c r="I65" s="15">
        <v>0.55125521555289114</v>
      </c>
      <c r="J65" s="41">
        <v>4581762.5736601818</v>
      </c>
    </row>
    <row r="66" spans="1:10" x14ac:dyDescent="0.25">
      <c r="A66" s="18">
        <v>0.65</v>
      </c>
      <c r="B66" s="14">
        <v>-0.91519603960071028</v>
      </c>
      <c r="C66" s="14">
        <v>0</v>
      </c>
      <c r="D66" s="14">
        <v>0</v>
      </c>
      <c r="E66" s="14">
        <v>0.35831589010937925</v>
      </c>
      <c r="F66" s="14">
        <v>0</v>
      </c>
      <c r="G66" s="14">
        <v>0</v>
      </c>
      <c r="H66" s="14">
        <v>-0.29168410989062077</v>
      </c>
      <c r="I66" s="14">
        <v>0.55125521555289114</v>
      </c>
      <c r="J66" s="40">
        <v>4963576.1214651978</v>
      </c>
    </row>
    <row r="67" spans="1:10" x14ac:dyDescent="0.25">
      <c r="A67" s="19">
        <v>0.7</v>
      </c>
      <c r="B67" s="15">
        <v>-0.98559573495461095</v>
      </c>
      <c r="C67" s="15">
        <v>0</v>
      </c>
      <c r="D67" s="15">
        <v>0</v>
      </c>
      <c r="E67" s="15">
        <v>0.38587865088702389</v>
      </c>
      <c r="F67" s="15">
        <v>0</v>
      </c>
      <c r="G67" s="15">
        <v>0</v>
      </c>
      <c r="H67" s="15">
        <v>-0.31412134911297612</v>
      </c>
      <c r="I67" s="15">
        <v>0.55125521555289114</v>
      </c>
      <c r="J67" s="41">
        <v>5345389.6692702137</v>
      </c>
    </row>
    <row r="68" spans="1:10" x14ac:dyDescent="0.25">
      <c r="A68" s="18">
        <v>0.75</v>
      </c>
      <c r="B68" s="14">
        <v>-1.0559954303085117</v>
      </c>
      <c r="C68" s="14">
        <v>0</v>
      </c>
      <c r="D68" s="14">
        <v>0</v>
      </c>
      <c r="E68" s="14">
        <v>0.41344141166466836</v>
      </c>
      <c r="F68" s="14">
        <v>0</v>
      </c>
      <c r="G68" s="14">
        <v>0</v>
      </c>
      <c r="H68" s="14">
        <v>-0.33655858833533164</v>
      </c>
      <c r="I68" s="14">
        <v>0.55125521555289114</v>
      </c>
      <c r="J68" s="40">
        <v>5727203.2170752287</v>
      </c>
    </row>
    <row r="69" spans="1:10" x14ac:dyDescent="0.25">
      <c r="A69" s="19">
        <v>0.8</v>
      </c>
      <c r="B69" s="15">
        <v>-1.1263951256624125</v>
      </c>
      <c r="C69" s="15">
        <v>0</v>
      </c>
      <c r="D69" s="15">
        <v>0</v>
      </c>
      <c r="E69" s="15">
        <v>0.44100417244231294</v>
      </c>
      <c r="F69" s="15">
        <v>0</v>
      </c>
      <c r="G69" s="15">
        <v>0</v>
      </c>
      <c r="H69" s="15">
        <v>-0.358995827557687</v>
      </c>
      <c r="I69" s="15">
        <v>0.55125521555289125</v>
      </c>
      <c r="J69" s="41">
        <v>6109016.76488024</v>
      </c>
    </row>
    <row r="70" spans="1:10" x14ac:dyDescent="0.25">
      <c r="A70" s="18">
        <v>0.85</v>
      </c>
      <c r="B70" s="14">
        <v>-1.1967948210163133</v>
      </c>
      <c r="C70" s="14">
        <v>0</v>
      </c>
      <c r="D70" s="14">
        <v>0</v>
      </c>
      <c r="E70" s="14">
        <v>0.46856693321995746</v>
      </c>
      <c r="F70" s="14">
        <v>0</v>
      </c>
      <c r="G70" s="14">
        <v>0</v>
      </c>
      <c r="H70" s="14">
        <v>-0.38143306678004252</v>
      </c>
      <c r="I70" s="14">
        <v>0.55125521555289114</v>
      </c>
      <c r="J70" s="40">
        <v>6490830.312685255</v>
      </c>
    </row>
    <row r="71" spans="1:10" x14ac:dyDescent="0.25">
      <c r="A71" s="19">
        <v>0.9</v>
      </c>
      <c r="B71" s="15">
        <v>-1.2671945163702141</v>
      </c>
      <c r="C71" s="15">
        <v>0</v>
      </c>
      <c r="D71" s="15">
        <v>0</v>
      </c>
      <c r="E71" s="15">
        <v>0.49612969399760204</v>
      </c>
      <c r="F71" s="15">
        <v>0</v>
      </c>
      <c r="G71" s="15">
        <v>0</v>
      </c>
      <c r="H71" s="15">
        <v>-0.40387030600239793</v>
      </c>
      <c r="I71" s="15">
        <v>0.55125521555289114</v>
      </c>
      <c r="J71" s="41">
        <v>6872643.8604902774</v>
      </c>
    </row>
    <row r="72" spans="1:10" x14ac:dyDescent="0.25">
      <c r="A72" s="18">
        <v>0.95</v>
      </c>
      <c r="B72" s="14">
        <v>-1.3375942117241149</v>
      </c>
      <c r="C72" s="14">
        <v>0</v>
      </c>
      <c r="D72" s="14">
        <v>0</v>
      </c>
      <c r="E72" s="14">
        <v>0.52369245477524662</v>
      </c>
      <c r="F72" s="14">
        <v>0</v>
      </c>
      <c r="G72" s="14">
        <v>0</v>
      </c>
      <c r="H72" s="14">
        <v>-0.42630754522475334</v>
      </c>
      <c r="I72" s="14">
        <v>0.55125521555289114</v>
      </c>
      <c r="J72" s="40">
        <v>7254457.4082952924</v>
      </c>
    </row>
    <row r="73" spans="1:10" x14ac:dyDescent="0.25">
      <c r="A73" s="19">
        <v>1</v>
      </c>
      <c r="B73" s="15">
        <v>-1.4079939070780156</v>
      </c>
      <c r="C73" s="15">
        <v>0</v>
      </c>
      <c r="D73" s="15">
        <v>0</v>
      </c>
      <c r="E73" s="15">
        <v>0.55125521555289114</v>
      </c>
      <c r="F73" s="15">
        <v>0</v>
      </c>
      <c r="G73" s="15">
        <v>0</v>
      </c>
      <c r="H73" s="15">
        <v>-0.44874478444710886</v>
      </c>
      <c r="I73" s="15">
        <v>0.55125521555289114</v>
      </c>
      <c r="J73" s="41">
        <v>7636270.9561003074</v>
      </c>
    </row>
    <row r="76" spans="1:10" ht="29.25" thickBot="1" x14ac:dyDescent="0.3">
      <c r="A76" s="52" t="s">
        <v>42</v>
      </c>
      <c r="B76" s="52"/>
      <c r="C76" s="52"/>
      <c r="D76" s="52"/>
      <c r="E76" s="52"/>
      <c r="F76" s="52"/>
      <c r="G76" s="52"/>
      <c r="H76" s="52"/>
      <c r="I76" s="52"/>
      <c r="J76" s="52"/>
    </row>
    <row r="77" spans="1:10" ht="38.25" thickTop="1" x14ac:dyDescent="0.3">
      <c r="A77" s="11" t="s">
        <v>34</v>
      </c>
      <c r="B77" s="12" t="s">
        <v>32</v>
      </c>
      <c r="C77" s="12" t="s">
        <v>26</v>
      </c>
      <c r="D77" s="12" t="s">
        <v>27</v>
      </c>
      <c r="E77" s="12" t="s">
        <v>33</v>
      </c>
      <c r="F77" s="12" t="s">
        <v>28</v>
      </c>
      <c r="G77" s="12" t="s">
        <v>29</v>
      </c>
      <c r="H77" s="12" t="s">
        <v>58</v>
      </c>
      <c r="I77" s="12" t="s">
        <v>59</v>
      </c>
      <c r="J77" s="12" t="s">
        <v>31</v>
      </c>
    </row>
    <row r="78" spans="1:10" ht="15.75" x14ac:dyDescent="0.25">
      <c r="A78" s="16" t="s">
        <v>40</v>
      </c>
      <c r="B78" s="13"/>
      <c r="C78" s="13"/>
      <c r="D78" s="13"/>
      <c r="E78" s="13"/>
      <c r="F78" s="13"/>
      <c r="G78" s="17"/>
      <c r="H78" s="17"/>
      <c r="I78" s="17"/>
      <c r="J78" s="17"/>
    </row>
    <row r="79" spans="1:10" x14ac:dyDescent="0.25">
      <c r="A79" s="18">
        <v>0.05</v>
      </c>
      <c r="B79" s="14">
        <v>-5.7591098795147413E-2</v>
      </c>
      <c r="C79" s="14">
        <v>1.5706072850576925E-16</v>
      </c>
      <c r="D79" s="14">
        <v>0</v>
      </c>
      <c r="E79" s="14">
        <v>3.3143677356607337E-2</v>
      </c>
      <c r="F79" s="14">
        <v>0</v>
      </c>
      <c r="G79" s="14">
        <v>0</v>
      </c>
      <c r="H79" s="14">
        <v>-1.6856322643392666E-2</v>
      </c>
      <c r="I79" s="14">
        <v>0.66287354713214675</v>
      </c>
      <c r="J79" s="40">
        <v>678543.92148496117</v>
      </c>
    </row>
    <row r="80" spans="1:10" x14ac:dyDescent="0.25">
      <c r="A80" s="19">
        <v>0.10000000000000014</v>
      </c>
      <c r="B80" s="15">
        <v>-0.11518219759029505</v>
      </c>
      <c r="C80" s="15">
        <v>1.5706072850576925E-16</v>
      </c>
      <c r="D80" s="15">
        <v>0</v>
      </c>
      <c r="E80" s="15">
        <v>6.6287354713214758E-2</v>
      </c>
      <c r="F80" s="15">
        <v>0</v>
      </c>
      <c r="G80" s="15">
        <v>0</v>
      </c>
      <c r="H80" s="15">
        <v>-3.37126452867854E-2</v>
      </c>
      <c r="I80" s="15">
        <v>0.66287354713214641</v>
      </c>
      <c r="J80" s="41">
        <v>1357087.8429699254</v>
      </c>
    </row>
    <row r="81" spans="1:10" x14ac:dyDescent="0.25">
      <c r="A81" s="18">
        <v>0.14999999999999986</v>
      </c>
      <c r="B81" s="14">
        <v>-0.17277329638544214</v>
      </c>
      <c r="C81" s="14">
        <v>1.5706072850576925E-16</v>
      </c>
      <c r="D81" s="14">
        <v>0</v>
      </c>
      <c r="E81" s="14">
        <v>9.9431032069822012E-2</v>
      </c>
      <c r="F81" s="14">
        <v>0</v>
      </c>
      <c r="G81" s="14">
        <v>0</v>
      </c>
      <c r="H81" s="14">
        <v>-5.0568967930177844E-2</v>
      </c>
      <c r="I81" s="14">
        <v>0.66287354713214741</v>
      </c>
      <c r="J81" s="40">
        <v>2035631.7644548779</v>
      </c>
    </row>
    <row r="82" spans="1:10" x14ac:dyDescent="0.25">
      <c r="A82" s="19">
        <v>0.2</v>
      </c>
      <c r="B82" s="15">
        <v>-0.23036439518058979</v>
      </c>
      <c r="C82" s="15">
        <v>1.5706072850576925E-16</v>
      </c>
      <c r="D82" s="15">
        <v>0</v>
      </c>
      <c r="E82" s="15">
        <v>0.13257470942642943</v>
      </c>
      <c r="F82" s="15">
        <v>0</v>
      </c>
      <c r="G82" s="15">
        <v>0</v>
      </c>
      <c r="H82" s="15">
        <v>-6.7425290573570579E-2</v>
      </c>
      <c r="I82" s="15">
        <v>0.66287354713214719</v>
      </c>
      <c r="J82" s="41">
        <v>2714175.6859398419</v>
      </c>
    </row>
    <row r="83" spans="1:10" x14ac:dyDescent="0.25">
      <c r="A83" s="18">
        <v>0.25</v>
      </c>
      <c r="B83" s="14">
        <v>-0.28795549397573728</v>
      </c>
      <c r="C83" s="14">
        <v>1.5706072850576925E-16</v>
      </c>
      <c r="D83" s="14">
        <v>0</v>
      </c>
      <c r="E83" s="14">
        <v>0.16571838678303674</v>
      </c>
      <c r="F83" s="14">
        <v>0</v>
      </c>
      <c r="G83" s="14">
        <v>0</v>
      </c>
      <c r="H83" s="14">
        <v>-8.4281613216963244E-2</v>
      </c>
      <c r="I83" s="14">
        <v>0.66287354713214697</v>
      </c>
      <c r="J83" s="40">
        <v>3392719.6074248031</v>
      </c>
    </row>
    <row r="84" spans="1:10" x14ac:dyDescent="0.25">
      <c r="A84" s="19">
        <v>0.3</v>
      </c>
      <c r="B84" s="15">
        <v>-0.34554659277088473</v>
      </c>
      <c r="C84" s="15">
        <v>1.5706072850576925E-16</v>
      </c>
      <c r="D84" s="15">
        <v>0</v>
      </c>
      <c r="E84" s="15">
        <v>0.19886206413964416</v>
      </c>
      <c r="F84" s="15">
        <v>0</v>
      </c>
      <c r="G84" s="15">
        <v>0</v>
      </c>
      <c r="H84" s="15">
        <v>-0.10113793586035583</v>
      </c>
      <c r="I84" s="15">
        <v>0.66287354713214719</v>
      </c>
      <c r="J84" s="41">
        <v>4071263.5289097615</v>
      </c>
    </row>
    <row r="85" spans="1:10" x14ac:dyDescent="0.25">
      <c r="A85" s="18">
        <v>0.35</v>
      </c>
      <c r="B85" s="14">
        <v>-0.40313769156603219</v>
      </c>
      <c r="C85" s="14">
        <v>1.5706072850576925E-16</v>
      </c>
      <c r="D85" s="14">
        <v>0</v>
      </c>
      <c r="E85" s="14">
        <v>0.2320057414962515</v>
      </c>
      <c r="F85" s="14">
        <v>0</v>
      </c>
      <c r="G85" s="14">
        <v>0</v>
      </c>
      <c r="H85" s="14">
        <v>-0.11799425850374851</v>
      </c>
      <c r="I85" s="14">
        <v>0.66287354713214719</v>
      </c>
      <c r="J85" s="40">
        <v>4749807.4503947226</v>
      </c>
    </row>
    <row r="86" spans="1:10" x14ac:dyDescent="0.25">
      <c r="A86" s="19">
        <v>0.4</v>
      </c>
      <c r="B86" s="15">
        <v>-0.46072879036117964</v>
      </c>
      <c r="C86" s="15">
        <v>1.5706072850576925E-16</v>
      </c>
      <c r="D86" s="15">
        <v>0</v>
      </c>
      <c r="E86" s="15">
        <v>0.26514941885285892</v>
      </c>
      <c r="F86" s="15">
        <v>0</v>
      </c>
      <c r="G86" s="15">
        <v>0</v>
      </c>
      <c r="H86" s="15">
        <v>-0.1348505811471411</v>
      </c>
      <c r="I86" s="15">
        <v>0.66287354713214719</v>
      </c>
      <c r="J86" s="41">
        <v>5428351.371879681</v>
      </c>
    </row>
    <row r="87" spans="1:10" x14ac:dyDescent="0.25">
      <c r="A87" s="18">
        <v>0.45</v>
      </c>
      <c r="B87" s="14">
        <v>-0.5183198891563271</v>
      </c>
      <c r="C87" s="14">
        <v>1.5706072850576925E-16</v>
      </c>
      <c r="D87" s="14">
        <v>0</v>
      </c>
      <c r="E87" s="14">
        <v>0.29829309620946626</v>
      </c>
      <c r="F87" s="14">
        <v>0</v>
      </c>
      <c r="G87" s="14">
        <v>0</v>
      </c>
      <c r="H87" s="14">
        <v>-0.15170690379053375</v>
      </c>
      <c r="I87" s="14">
        <v>0.66287354713214719</v>
      </c>
      <c r="J87" s="40">
        <v>6106895.2933646422</v>
      </c>
    </row>
    <row r="88" spans="1:10" x14ac:dyDescent="0.25">
      <c r="A88" s="19">
        <v>0.5</v>
      </c>
      <c r="B88" s="15">
        <v>-0.57591098795147455</v>
      </c>
      <c r="C88" s="15">
        <v>1.5706072850576925E-16</v>
      </c>
      <c r="D88" s="15">
        <v>0</v>
      </c>
      <c r="E88" s="15">
        <v>0.33143677356607359</v>
      </c>
      <c r="F88" s="15">
        <v>0</v>
      </c>
      <c r="G88" s="15">
        <v>0</v>
      </c>
      <c r="H88" s="15">
        <v>-0.16856322643392641</v>
      </c>
      <c r="I88" s="15">
        <v>0.66287354713214719</v>
      </c>
      <c r="J88" s="41">
        <v>6785439.2148496024</v>
      </c>
    </row>
    <row r="89" spans="1:10" x14ac:dyDescent="0.25">
      <c r="A89" s="18">
        <v>0.55000000000000004</v>
      </c>
      <c r="B89" s="14">
        <v>-0.63350208674662212</v>
      </c>
      <c r="C89" s="14">
        <v>1.5706072850576925E-16</v>
      </c>
      <c r="D89" s="14">
        <v>0</v>
      </c>
      <c r="E89" s="14">
        <v>0.36458045092268099</v>
      </c>
      <c r="F89" s="14">
        <v>0</v>
      </c>
      <c r="G89" s="14">
        <v>0</v>
      </c>
      <c r="H89" s="14">
        <v>-0.185419549077319</v>
      </c>
      <c r="I89" s="14">
        <v>0.6628735471321473</v>
      </c>
      <c r="J89" s="40">
        <v>7463983.1363345627</v>
      </c>
    </row>
    <row r="90" spans="1:10" x14ac:dyDescent="0.25">
      <c r="A90" s="19">
        <v>0.6</v>
      </c>
      <c r="B90" s="15">
        <v>-0.69109318554176946</v>
      </c>
      <c r="C90" s="15">
        <v>1.5706072850576925E-16</v>
      </c>
      <c r="D90" s="15">
        <v>0</v>
      </c>
      <c r="E90" s="15">
        <v>0.39772412827928832</v>
      </c>
      <c r="F90" s="15">
        <v>0</v>
      </c>
      <c r="G90" s="15">
        <v>0</v>
      </c>
      <c r="H90" s="15">
        <v>-0.20227587172071165</v>
      </c>
      <c r="I90" s="15">
        <v>0.66287354713214719</v>
      </c>
      <c r="J90" s="41">
        <v>8142527.0578195229</v>
      </c>
    </row>
    <row r="91" spans="1:10" x14ac:dyDescent="0.25">
      <c r="A91" s="18">
        <v>0.65</v>
      </c>
      <c r="B91" s="14">
        <v>-0.74868428433691681</v>
      </c>
      <c r="C91" s="14">
        <v>1.5706072850576925E-16</v>
      </c>
      <c r="D91" s="14">
        <v>0</v>
      </c>
      <c r="E91" s="14">
        <v>0.43086780563589566</v>
      </c>
      <c r="F91" s="14">
        <v>0</v>
      </c>
      <c r="G91" s="14">
        <v>0</v>
      </c>
      <c r="H91" s="14">
        <v>-0.21913219436410433</v>
      </c>
      <c r="I91" s="14">
        <v>0.66287354713214719</v>
      </c>
      <c r="J91" s="40">
        <v>8821070.979304485</v>
      </c>
    </row>
    <row r="92" spans="1:10" x14ac:dyDescent="0.25">
      <c r="A92" s="19">
        <v>0.7</v>
      </c>
      <c r="B92" s="15">
        <v>-0.80627538313206437</v>
      </c>
      <c r="C92" s="15">
        <v>1.5706072850576925E-16</v>
      </c>
      <c r="D92" s="15">
        <v>0</v>
      </c>
      <c r="E92" s="15">
        <v>0.464011482992503</v>
      </c>
      <c r="F92" s="15">
        <v>0</v>
      </c>
      <c r="G92" s="15">
        <v>0</v>
      </c>
      <c r="H92" s="15">
        <v>-0.23598851700749701</v>
      </c>
      <c r="I92" s="15">
        <v>0.66287354713214719</v>
      </c>
      <c r="J92" s="41">
        <v>9499614.9007894453</v>
      </c>
    </row>
    <row r="93" spans="1:10" x14ac:dyDescent="0.25">
      <c r="A93" s="18">
        <v>0.75</v>
      </c>
      <c r="B93" s="14">
        <v>-0.86386648192721172</v>
      </c>
      <c r="C93" s="14">
        <v>1.5706072850576925E-16</v>
      </c>
      <c r="D93" s="14">
        <v>0</v>
      </c>
      <c r="E93" s="14">
        <v>0.49715516034911034</v>
      </c>
      <c r="F93" s="14">
        <v>0</v>
      </c>
      <c r="G93" s="14">
        <v>0</v>
      </c>
      <c r="H93" s="14">
        <v>-0.25284483965088966</v>
      </c>
      <c r="I93" s="14">
        <v>0.66287354713214719</v>
      </c>
      <c r="J93" s="40">
        <v>10178158.822274406</v>
      </c>
    </row>
    <row r="94" spans="1:10" x14ac:dyDescent="0.25">
      <c r="A94" s="19">
        <v>0.8</v>
      </c>
      <c r="B94" s="15">
        <v>-0.92145758072235928</v>
      </c>
      <c r="C94" s="15">
        <v>1.5706072850576925E-16</v>
      </c>
      <c r="D94" s="15">
        <v>0</v>
      </c>
      <c r="E94" s="15">
        <v>0.53029883770571773</v>
      </c>
      <c r="F94" s="15">
        <v>0</v>
      </c>
      <c r="G94" s="15">
        <v>0</v>
      </c>
      <c r="H94" s="15">
        <v>-0.26970116229428232</v>
      </c>
      <c r="I94" s="15">
        <v>0.66287354713214719</v>
      </c>
      <c r="J94" s="41">
        <v>10856702.743759368</v>
      </c>
    </row>
    <row r="95" spans="1:10" x14ac:dyDescent="0.25">
      <c r="A95" s="18">
        <v>0.85</v>
      </c>
      <c r="B95" s="14">
        <v>-0.97904867951750663</v>
      </c>
      <c r="C95" s="14">
        <v>1.5706072850576925E-16</v>
      </c>
      <c r="D95" s="14">
        <v>0</v>
      </c>
      <c r="E95" s="14">
        <v>0.56344251506232523</v>
      </c>
      <c r="F95" s="14">
        <v>0</v>
      </c>
      <c r="G95" s="14">
        <v>0</v>
      </c>
      <c r="H95" s="14">
        <v>-0.28655748493767486</v>
      </c>
      <c r="I95" s="14">
        <v>0.6628735471321473</v>
      </c>
      <c r="J95" s="40">
        <v>11535246.665244322</v>
      </c>
    </row>
    <row r="96" spans="1:10" x14ac:dyDescent="0.25">
      <c r="A96" s="19">
        <v>0.9</v>
      </c>
      <c r="B96" s="15">
        <v>-1.0366397783126542</v>
      </c>
      <c r="C96" s="15">
        <v>1.5706072850576925E-16</v>
      </c>
      <c r="D96" s="15">
        <v>0</v>
      </c>
      <c r="E96" s="15">
        <v>0.5965861924189324</v>
      </c>
      <c r="F96" s="15">
        <v>0</v>
      </c>
      <c r="G96" s="15">
        <v>0</v>
      </c>
      <c r="H96" s="15">
        <v>-0.30341380758106762</v>
      </c>
      <c r="I96" s="15">
        <v>0.66287354713214708</v>
      </c>
      <c r="J96" s="41">
        <v>12213790.586729292</v>
      </c>
    </row>
    <row r="97" spans="1:10" x14ac:dyDescent="0.25">
      <c r="A97" s="18">
        <v>0.95</v>
      </c>
      <c r="B97" s="14">
        <v>-1.0942308771078015</v>
      </c>
      <c r="C97" s="14">
        <v>1.5706072850576925E-16</v>
      </c>
      <c r="D97" s="14">
        <v>0</v>
      </c>
      <c r="E97" s="14">
        <v>0.6297298697755398</v>
      </c>
      <c r="F97" s="14">
        <v>0</v>
      </c>
      <c r="G97" s="14">
        <v>0</v>
      </c>
      <c r="H97" s="14">
        <v>-0.32027013022446016</v>
      </c>
      <c r="I97" s="14">
        <v>0.66287354713214719</v>
      </c>
      <c r="J97" s="40">
        <v>12892334.508214246</v>
      </c>
    </row>
    <row r="98" spans="1:10" x14ac:dyDescent="0.25">
      <c r="A98" s="19">
        <v>1</v>
      </c>
      <c r="B98" s="15">
        <v>-1.1518219759029491</v>
      </c>
      <c r="C98" s="15">
        <v>1.5706072850576925E-16</v>
      </c>
      <c r="D98" s="15">
        <v>0</v>
      </c>
      <c r="E98" s="15">
        <v>0.66287354713214719</v>
      </c>
      <c r="F98" s="15">
        <v>0</v>
      </c>
      <c r="G98" s="15">
        <v>0</v>
      </c>
      <c r="H98" s="15">
        <v>-0.33712645286785281</v>
      </c>
      <c r="I98" s="15">
        <v>0.66287354713214719</v>
      </c>
      <c r="J98" s="41">
        <v>13570878.429699205</v>
      </c>
    </row>
    <row r="101" spans="1:10" ht="29.25" thickBot="1" x14ac:dyDescent="0.3">
      <c r="A101" s="52" t="s">
        <v>39</v>
      </c>
      <c r="B101" s="52"/>
      <c r="C101" s="52"/>
      <c r="D101" s="52"/>
      <c r="E101" s="52"/>
      <c r="F101" s="52"/>
      <c r="G101" s="52"/>
      <c r="H101" s="52"/>
      <c r="I101" s="52"/>
      <c r="J101" s="52"/>
    </row>
    <row r="102" spans="1:10" ht="38.25" thickTop="1" x14ac:dyDescent="0.3">
      <c r="A102" s="11" t="s">
        <v>34</v>
      </c>
      <c r="B102" s="12" t="s">
        <v>32</v>
      </c>
      <c r="C102" s="12" t="s">
        <v>26</v>
      </c>
      <c r="D102" s="12" t="s">
        <v>27</v>
      </c>
      <c r="E102" s="12" t="s">
        <v>33</v>
      </c>
      <c r="F102" s="12" t="s">
        <v>28</v>
      </c>
      <c r="G102" s="12" t="s">
        <v>29</v>
      </c>
      <c r="H102" s="12" t="s">
        <v>58</v>
      </c>
      <c r="I102" s="12" t="s">
        <v>59</v>
      </c>
      <c r="J102" s="12" t="s">
        <v>31</v>
      </c>
    </row>
    <row r="103" spans="1:10" ht="15.75" x14ac:dyDescent="0.25">
      <c r="A103" s="16" t="s">
        <v>40</v>
      </c>
      <c r="B103" s="13"/>
      <c r="C103" s="13"/>
      <c r="D103" s="13"/>
      <c r="E103" s="13"/>
      <c r="F103" s="13"/>
      <c r="G103" s="17"/>
      <c r="H103" s="17"/>
      <c r="I103" s="17"/>
      <c r="J103" s="17"/>
    </row>
    <row r="104" spans="1:10" x14ac:dyDescent="0.25">
      <c r="A104" s="18">
        <v>0.05</v>
      </c>
      <c r="B104" s="14">
        <v>-4.7893589535438E-2</v>
      </c>
      <c r="C104" s="14">
        <v>3.1412145701153851E-16</v>
      </c>
      <c r="D104" s="14">
        <v>0</v>
      </c>
      <c r="E104" s="14">
        <v>4.0515024676169895E-2</v>
      </c>
      <c r="F104" s="14">
        <v>1.18694493490948E-16</v>
      </c>
      <c r="G104" s="14">
        <v>0</v>
      </c>
      <c r="H104" s="14">
        <v>-9.48497532383011E-3</v>
      </c>
      <c r="I104" s="14">
        <v>0.81030049352339772</v>
      </c>
      <c r="J104" s="40">
        <v>903201.28602907411</v>
      </c>
    </row>
    <row r="105" spans="1:10" x14ac:dyDescent="0.25">
      <c r="A105" s="19">
        <v>0.10000000000000014</v>
      </c>
      <c r="B105" s="15">
        <v>-9.5787179070876166E-2</v>
      </c>
      <c r="C105" s="15">
        <v>3.1412145701153851E-16</v>
      </c>
      <c r="D105" s="15">
        <v>0</v>
      </c>
      <c r="E105" s="15">
        <v>8.1030049352339997E-2</v>
      </c>
      <c r="F105" s="15">
        <v>1.18694493490948E-16</v>
      </c>
      <c r="G105" s="15">
        <v>0</v>
      </c>
      <c r="H105" s="15">
        <v>-1.8969950647660147E-2</v>
      </c>
      <c r="I105" s="15">
        <v>0.81030049352339883</v>
      </c>
      <c r="J105" s="41">
        <v>1806402.5720581482</v>
      </c>
    </row>
    <row r="106" spans="1:10" x14ac:dyDescent="0.25">
      <c r="A106" s="18">
        <v>0.14999999999999986</v>
      </c>
      <c r="B106" s="14">
        <v>-0.14368076860631385</v>
      </c>
      <c r="C106" s="14">
        <v>3.1412145701153851E-16</v>
      </c>
      <c r="D106" s="14">
        <v>0</v>
      </c>
      <c r="E106" s="14">
        <v>0.12154507402850959</v>
      </c>
      <c r="F106" s="14">
        <v>1.18694493490948E-16</v>
      </c>
      <c r="G106" s="14">
        <v>0</v>
      </c>
      <c r="H106" s="14">
        <v>-2.8454925971490255E-2</v>
      </c>
      <c r="I106" s="14">
        <v>0.81030049352339817</v>
      </c>
      <c r="J106" s="40">
        <v>2709603.8580872165</v>
      </c>
    </row>
    <row r="107" spans="1:10" x14ac:dyDescent="0.25">
      <c r="A107" s="19">
        <v>0.2</v>
      </c>
      <c r="B107" s="15">
        <v>-0.191574358141752</v>
      </c>
      <c r="C107" s="15">
        <v>3.1412145701153851E-16</v>
      </c>
      <c r="D107" s="15">
        <v>0</v>
      </c>
      <c r="E107" s="15">
        <v>0.16206009870467972</v>
      </c>
      <c r="F107" s="15">
        <v>1.18694493490948E-16</v>
      </c>
      <c r="G107" s="15">
        <v>0</v>
      </c>
      <c r="H107" s="15">
        <v>-3.7939901295320294E-2</v>
      </c>
      <c r="I107" s="15">
        <v>0.8103004935233985</v>
      </c>
      <c r="J107" s="41">
        <v>3612805.1441162936</v>
      </c>
    </row>
    <row r="108" spans="1:10" x14ac:dyDescent="0.25">
      <c r="A108" s="18">
        <v>0.25</v>
      </c>
      <c r="B108" s="14">
        <v>-0.2394679476771899</v>
      </c>
      <c r="C108" s="14">
        <v>3.1412145701153851E-16</v>
      </c>
      <c r="D108" s="14">
        <v>0</v>
      </c>
      <c r="E108" s="14">
        <v>0.20257512338084954</v>
      </c>
      <c r="F108" s="14">
        <v>1.18694493490948E-16</v>
      </c>
      <c r="G108" s="14">
        <v>0</v>
      </c>
      <c r="H108" s="14">
        <v>-4.7424876619150479E-2</v>
      </c>
      <c r="I108" s="14">
        <v>0.81030049352339817</v>
      </c>
      <c r="J108" s="40">
        <v>4516006.430145368</v>
      </c>
    </row>
    <row r="109" spans="1:10" x14ac:dyDescent="0.25">
      <c r="A109" s="19">
        <v>0.3</v>
      </c>
      <c r="B109" s="15">
        <v>-0.28736153721262792</v>
      </c>
      <c r="C109" s="15">
        <v>3.1412145701153851E-16</v>
      </c>
      <c r="D109" s="15">
        <v>0</v>
      </c>
      <c r="E109" s="15">
        <v>0.24309014805701942</v>
      </c>
      <c r="F109" s="15">
        <v>1.18694493490948E-16</v>
      </c>
      <c r="G109" s="15">
        <v>0</v>
      </c>
      <c r="H109" s="15">
        <v>-5.6909851942980594E-2</v>
      </c>
      <c r="I109" s="15">
        <v>0.81030049352339806</v>
      </c>
      <c r="J109" s="41">
        <v>5419207.7161744386</v>
      </c>
    </row>
    <row r="110" spans="1:10" x14ac:dyDescent="0.25">
      <c r="A110" s="18">
        <v>0.35</v>
      </c>
      <c r="B110" s="14">
        <v>-0.3352551267480659</v>
      </c>
      <c r="C110" s="14">
        <v>3.1412145701153851E-16</v>
      </c>
      <c r="D110" s="14">
        <v>0</v>
      </c>
      <c r="E110" s="14">
        <v>0.2836051727331893</v>
      </c>
      <c r="F110" s="14">
        <v>1.18694493490948E-16</v>
      </c>
      <c r="G110" s="14">
        <v>0</v>
      </c>
      <c r="H110" s="14">
        <v>-6.6394827266810702E-2</v>
      </c>
      <c r="I110" s="14">
        <v>0.81030049352339806</v>
      </c>
      <c r="J110" s="40">
        <v>6322409.0022035129</v>
      </c>
    </row>
    <row r="111" spans="1:10" x14ac:dyDescent="0.25">
      <c r="A111" s="19">
        <v>0.4</v>
      </c>
      <c r="B111" s="15">
        <v>-0.38314871628350389</v>
      </c>
      <c r="C111" s="15">
        <v>3.1412145701153851E-16</v>
      </c>
      <c r="D111" s="15">
        <v>0</v>
      </c>
      <c r="E111" s="15">
        <v>0.32412019740935927</v>
      </c>
      <c r="F111" s="15">
        <v>1.18694493490948E-16</v>
      </c>
      <c r="G111" s="15">
        <v>0</v>
      </c>
      <c r="H111" s="15">
        <v>-7.5879802590640727E-2</v>
      </c>
      <c r="I111" s="15">
        <v>0.81030049352339817</v>
      </c>
      <c r="J111" s="41">
        <v>7225610.2882325873</v>
      </c>
    </row>
    <row r="112" spans="1:10" x14ac:dyDescent="0.25">
      <c r="A112" s="18">
        <v>0.45</v>
      </c>
      <c r="B112" s="14">
        <v>-0.43104230581894187</v>
      </c>
      <c r="C112" s="14">
        <v>3.1412145701153851E-16</v>
      </c>
      <c r="D112" s="14">
        <v>0</v>
      </c>
      <c r="E112" s="14">
        <v>0.36463522208552912</v>
      </c>
      <c r="F112" s="14">
        <v>1.18694493490948E-16</v>
      </c>
      <c r="G112" s="14">
        <v>0</v>
      </c>
      <c r="H112" s="14">
        <v>-8.5364777914470835E-2</v>
      </c>
      <c r="I112" s="14">
        <v>0.81030049352339806</v>
      </c>
      <c r="J112" s="40">
        <v>8128811.5742616579</v>
      </c>
    </row>
    <row r="113" spans="1:10" x14ac:dyDescent="0.25">
      <c r="A113" s="19">
        <v>0.5</v>
      </c>
      <c r="B113" s="15">
        <v>-0.47893589535437986</v>
      </c>
      <c r="C113" s="15">
        <v>3.1412145701153851E-16</v>
      </c>
      <c r="D113" s="15">
        <v>0</v>
      </c>
      <c r="E113" s="15">
        <v>0.40515024676169908</v>
      </c>
      <c r="F113" s="15">
        <v>1.18694493490948E-16</v>
      </c>
      <c r="G113" s="15">
        <v>0</v>
      </c>
      <c r="H113" s="15">
        <v>-9.4849753238300957E-2</v>
      </c>
      <c r="I113" s="15">
        <v>0.81030049352339817</v>
      </c>
      <c r="J113" s="41">
        <v>9032012.860290736</v>
      </c>
    </row>
    <row r="114" spans="1:10" x14ac:dyDescent="0.25">
      <c r="A114" s="18">
        <v>0.55000000000000004</v>
      </c>
      <c r="B114" s="14">
        <v>-0.52682948488981785</v>
      </c>
      <c r="C114" s="14">
        <v>3.1412145701153851E-16</v>
      </c>
      <c r="D114" s="14">
        <v>0</v>
      </c>
      <c r="E114" s="14">
        <v>0.44566527143786894</v>
      </c>
      <c r="F114" s="14">
        <v>1.18694493490948E-16</v>
      </c>
      <c r="G114" s="14">
        <v>0</v>
      </c>
      <c r="H114" s="14">
        <v>-0.10433472856213107</v>
      </c>
      <c r="I114" s="14">
        <v>0.81030049352339817</v>
      </c>
      <c r="J114" s="40">
        <v>9935214.1463198066</v>
      </c>
    </row>
    <row r="115" spans="1:10" x14ac:dyDescent="0.25">
      <c r="A115" s="19">
        <v>0.6</v>
      </c>
      <c r="B115" s="15">
        <v>-0.57472307442525583</v>
      </c>
      <c r="C115" s="15">
        <v>3.1412145701153851E-16</v>
      </c>
      <c r="D115" s="15">
        <v>0</v>
      </c>
      <c r="E115" s="15">
        <v>0.48618029611403885</v>
      </c>
      <c r="F115" s="15">
        <v>1.18694493490948E-16</v>
      </c>
      <c r="G115" s="15">
        <v>0</v>
      </c>
      <c r="H115" s="15">
        <v>-0.11381970388596119</v>
      </c>
      <c r="I115" s="15">
        <v>0.81030049352339806</v>
      </c>
      <c r="J115" s="41">
        <v>10838415.432348881</v>
      </c>
    </row>
    <row r="116" spans="1:10" x14ac:dyDescent="0.25">
      <c r="A116" s="18">
        <v>0.65</v>
      </c>
      <c r="B116" s="14">
        <v>-0.62261666396069382</v>
      </c>
      <c r="C116" s="14">
        <v>3.1412145701153851E-16</v>
      </c>
      <c r="D116" s="14">
        <v>0</v>
      </c>
      <c r="E116" s="14">
        <v>0.52669532079020875</v>
      </c>
      <c r="F116" s="14">
        <v>1.18694493490948E-16</v>
      </c>
      <c r="G116" s="14">
        <v>0</v>
      </c>
      <c r="H116" s="14">
        <v>-0.1233046792097913</v>
      </c>
      <c r="I116" s="14">
        <v>0.81030049352339795</v>
      </c>
      <c r="J116" s="40">
        <v>11741616.718377955</v>
      </c>
    </row>
    <row r="117" spans="1:10" x14ac:dyDescent="0.25">
      <c r="A117" s="19">
        <v>0.7</v>
      </c>
      <c r="B117" s="15">
        <v>-0.6705102534961318</v>
      </c>
      <c r="C117" s="15">
        <v>3.1412145701153851E-16</v>
      </c>
      <c r="D117" s="15">
        <v>0</v>
      </c>
      <c r="E117" s="15">
        <v>0.56721034546637861</v>
      </c>
      <c r="F117" s="15">
        <v>1.18694493490948E-16</v>
      </c>
      <c r="G117" s="15">
        <v>0</v>
      </c>
      <c r="H117" s="15">
        <v>-0.1327896545336214</v>
      </c>
      <c r="I117" s="15">
        <v>0.81030049352339806</v>
      </c>
      <c r="J117" s="41">
        <v>12644818.004407026</v>
      </c>
    </row>
    <row r="118" spans="1:10" x14ac:dyDescent="0.25">
      <c r="A118" s="18">
        <v>0.75</v>
      </c>
      <c r="B118" s="14">
        <v>-0.71840384303156979</v>
      </c>
      <c r="C118" s="14">
        <v>3.1412145701153851E-16</v>
      </c>
      <c r="D118" s="14">
        <v>0</v>
      </c>
      <c r="E118" s="14">
        <v>0.60772537014254846</v>
      </c>
      <c r="F118" s="14">
        <v>1.18694493490948E-16</v>
      </c>
      <c r="G118" s="14">
        <v>0</v>
      </c>
      <c r="H118" s="14">
        <v>-0.14227462985745151</v>
      </c>
      <c r="I118" s="14">
        <v>0.81030049352339806</v>
      </c>
      <c r="J118" s="40">
        <v>13548019.290436104</v>
      </c>
    </row>
    <row r="119" spans="1:10" x14ac:dyDescent="0.25">
      <c r="A119" s="19">
        <v>0.8</v>
      </c>
      <c r="B119" s="15">
        <v>-0.76629743256700777</v>
      </c>
      <c r="C119" s="15">
        <v>3.1412145701153851E-16</v>
      </c>
      <c r="D119" s="15">
        <v>0</v>
      </c>
      <c r="E119" s="15">
        <v>0.64824039481871853</v>
      </c>
      <c r="F119" s="15">
        <v>1.18694493490948E-16</v>
      </c>
      <c r="G119" s="15">
        <v>0</v>
      </c>
      <c r="H119" s="15">
        <v>-0.15175960518128145</v>
      </c>
      <c r="I119" s="15">
        <v>0.81030049352339817</v>
      </c>
      <c r="J119" s="41">
        <v>14451220.576465175</v>
      </c>
    </row>
    <row r="120" spans="1:10" x14ac:dyDescent="0.25">
      <c r="A120" s="18">
        <v>0.85</v>
      </c>
      <c r="B120" s="14">
        <v>-0.81419102210244576</v>
      </c>
      <c r="C120" s="14">
        <v>3.1412145701153851E-16</v>
      </c>
      <c r="D120" s="14">
        <v>0</v>
      </c>
      <c r="E120" s="14">
        <v>0.68875541949488839</v>
      </c>
      <c r="F120" s="14">
        <v>1.18694493490948E-16</v>
      </c>
      <c r="G120" s="14">
        <v>0</v>
      </c>
      <c r="H120" s="14">
        <v>-0.16124458050511159</v>
      </c>
      <c r="I120" s="14">
        <v>0.81030049352339817</v>
      </c>
      <c r="J120" s="40">
        <v>15354421.862494251</v>
      </c>
    </row>
    <row r="121" spans="1:10" x14ac:dyDescent="0.25">
      <c r="A121" s="19">
        <v>0.9</v>
      </c>
      <c r="B121" s="15">
        <v>-0.86208461163788364</v>
      </c>
      <c r="C121" s="15">
        <v>3.1412145701153851E-16</v>
      </c>
      <c r="D121" s="15">
        <v>0</v>
      </c>
      <c r="E121" s="15">
        <v>0.72927044417105824</v>
      </c>
      <c r="F121" s="15">
        <v>1.18694493490948E-16</v>
      </c>
      <c r="G121" s="15">
        <v>0</v>
      </c>
      <c r="H121" s="15">
        <v>-0.17072955582894184</v>
      </c>
      <c r="I121" s="15">
        <v>0.81030049352339795</v>
      </c>
      <c r="J121" s="41">
        <v>16257623.148523321</v>
      </c>
    </row>
    <row r="122" spans="1:10" x14ac:dyDescent="0.25">
      <c r="A122" s="18">
        <v>0.95</v>
      </c>
      <c r="B122" s="14">
        <v>-0.90997820117332162</v>
      </c>
      <c r="C122" s="14">
        <v>3.1412145701153851E-16</v>
      </c>
      <c r="D122" s="14">
        <v>0</v>
      </c>
      <c r="E122" s="14">
        <v>0.76978546884722809</v>
      </c>
      <c r="F122" s="14">
        <v>1.18694493490948E-16</v>
      </c>
      <c r="G122" s="14">
        <v>0</v>
      </c>
      <c r="H122" s="14">
        <v>-0.18021453115277197</v>
      </c>
      <c r="I122" s="14">
        <v>0.81030049352339795</v>
      </c>
      <c r="J122" s="40">
        <v>17160824.434552394</v>
      </c>
    </row>
    <row r="123" spans="1:10" x14ac:dyDescent="0.25">
      <c r="A123" s="19">
        <v>1</v>
      </c>
      <c r="B123" s="15">
        <v>-0.95787179070875972</v>
      </c>
      <c r="C123" s="15">
        <v>3.1412145701153851E-16</v>
      </c>
      <c r="D123" s="15">
        <v>0</v>
      </c>
      <c r="E123" s="15">
        <v>0.81030049352339795</v>
      </c>
      <c r="F123" s="15">
        <v>1.18694493490948E-16</v>
      </c>
      <c r="G123" s="15">
        <v>0</v>
      </c>
      <c r="H123" s="15">
        <v>-0.18969950647660205</v>
      </c>
      <c r="I123" s="15">
        <v>0.81030049352339795</v>
      </c>
      <c r="J123" s="41">
        <v>18064025.720581472</v>
      </c>
    </row>
    <row r="126" spans="1:10" ht="29.25" thickBot="1" x14ac:dyDescent="0.3">
      <c r="A126" s="52" t="s">
        <v>43</v>
      </c>
      <c r="B126" s="52"/>
      <c r="C126" s="52"/>
      <c r="D126" s="52"/>
      <c r="E126" s="52"/>
      <c r="F126" s="52"/>
      <c r="G126" s="52"/>
      <c r="H126" s="52"/>
      <c r="I126" s="52"/>
      <c r="J126" s="52"/>
    </row>
    <row r="127" spans="1:10" ht="38.25" thickTop="1" x14ac:dyDescent="0.3">
      <c r="A127" s="11" t="s">
        <v>34</v>
      </c>
      <c r="B127" s="12" t="s">
        <v>32</v>
      </c>
      <c r="C127" s="12" t="s">
        <v>26</v>
      </c>
      <c r="D127" s="12" t="s">
        <v>27</v>
      </c>
      <c r="E127" s="12" t="s">
        <v>33</v>
      </c>
      <c r="F127" s="12" t="s">
        <v>28</v>
      </c>
      <c r="G127" s="12" t="s">
        <v>29</v>
      </c>
      <c r="H127" s="12" t="s">
        <v>58</v>
      </c>
      <c r="I127" s="12" t="s">
        <v>59</v>
      </c>
      <c r="J127" s="12" t="s">
        <v>31</v>
      </c>
    </row>
    <row r="128" spans="1:10" ht="15.75" x14ac:dyDescent="0.25">
      <c r="A128" s="16" t="s">
        <v>40</v>
      </c>
      <c r="B128" s="13"/>
      <c r="C128" s="13"/>
      <c r="D128" s="13"/>
      <c r="E128" s="13"/>
      <c r="F128" s="13"/>
      <c r="G128" s="17"/>
      <c r="H128" s="17"/>
      <c r="I128" s="17"/>
      <c r="J128" s="17"/>
    </row>
    <row r="129" spans="1:10" x14ac:dyDescent="0.25">
      <c r="A129" s="18">
        <v>0.05</v>
      </c>
      <c r="B129" s="14">
        <v>-4.3269718989534495E-2</v>
      </c>
      <c r="C129" s="14">
        <v>6.2824291402307702E-16</v>
      </c>
      <c r="D129" s="14">
        <v>0</v>
      </c>
      <c r="E129" s="14">
        <v>4.7536930356993801E-2</v>
      </c>
      <c r="F129" s="14">
        <v>2.3738898698189601E-16</v>
      </c>
      <c r="G129" s="14">
        <v>0</v>
      </c>
      <c r="H129" s="14">
        <v>-2.4630696430062E-3</v>
      </c>
      <c r="I129" s="14">
        <v>0.95073860713987601</v>
      </c>
      <c r="J129" s="40">
        <v>1010320.1907927656</v>
      </c>
    </row>
    <row r="130" spans="1:10" x14ac:dyDescent="0.25">
      <c r="A130" s="19">
        <v>0.10000000000000014</v>
      </c>
      <c r="B130" s="15">
        <v>-8.6539437979068989E-2</v>
      </c>
      <c r="C130" s="15">
        <v>6.2824291402307702E-16</v>
      </c>
      <c r="D130" s="15">
        <v>0</v>
      </c>
      <c r="E130" s="15">
        <v>9.5073860713987754E-2</v>
      </c>
      <c r="F130" s="15">
        <v>2.3738898698189601E-16</v>
      </c>
      <c r="G130" s="15">
        <v>0</v>
      </c>
      <c r="H130" s="15">
        <v>-4.9261392860123999E-3</v>
      </c>
      <c r="I130" s="15">
        <v>0.95073860713987601</v>
      </c>
      <c r="J130" s="41">
        <v>2020640.381585537</v>
      </c>
    </row>
    <row r="131" spans="1:10" x14ac:dyDescent="0.25">
      <c r="A131" s="18">
        <v>0.14999999999999986</v>
      </c>
      <c r="B131" s="14">
        <v>-0.12980915696860318</v>
      </c>
      <c r="C131" s="14">
        <v>6.2824291402307702E-16</v>
      </c>
      <c r="D131" s="14">
        <v>0</v>
      </c>
      <c r="E131" s="14">
        <v>0.14261079107098126</v>
      </c>
      <c r="F131" s="14">
        <v>2.3738898698189601E-16</v>
      </c>
      <c r="G131" s="14">
        <v>0</v>
      </c>
      <c r="H131" s="14">
        <v>-7.3892089290185994E-3</v>
      </c>
      <c r="I131" s="14">
        <v>0.95073860713987601</v>
      </c>
      <c r="J131" s="40">
        <v>3030960.5723782969</v>
      </c>
    </row>
    <row r="132" spans="1:10" x14ac:dyDescent="0.25">
      <c r="A132" s="19">
        <v>0.2</v>
      </c>
      <c r="B132" s="15">
        <v>-0.17307887595813767</v>
      </c>
      <c r="C132" s="15">
        <v>6.2824291402307702E-16</v>
      </c>
      <c r="D132" s="15">
        <v>0</v>
      </c>
      <c r="E132" s="15">
        <v>0.1901477214279752</v>
      </c>
      <c r="F132" s="15">
        <v>2.3738898698189601E-16</v>
      </c>
      <c r="G132" s="15">
        <v>0</v>
      </c>
      <c r="H132" s="15">
        <v>-9.8522785720247998E-3</v>
      </c>
      <c r="I132" s="15">
        <v>0.95073860713987601</v>
      </c>
      <c r="J132" s="41">
        <v>4041280.7631710623</v>
      </c>
    </row>
    <row r="133" spans="1:10" x14ac:dyDescent="0.25">
      <c r="A133" s="18">
        <v>0.25</v>
      </c>
      <c r="B133" s="14">
        <v>-0.21634859494767217</v>
      </c>
      <c r="C133" s="14">
        <v>6.2824291402307702E-16</v>
      </c>
      <c r="D133" s="14">
        <v>0</v>
      </c>
      <c r="E133" s="14">
        <v>0.237684651784969</v>
      </c>
      <c r="F133" s="14">
        <v>2.3738898698189601E-16</v>
      </c>
      <c r="G133" s="14">
        <v>0</v>
      </c>
      <c r="H133" s="14">
        <v>-1.2315348215031E-2</v>
      </c>
      <c r="I133" s="14">
        <v>0.95073860713987601</v>
      </c>
      <c r="J133" s="40">
        <v>5051600.9539638339</v>
      </c>
    </row>
    <row r="134" spans="1:10" x14ac:dyDescent="0.25">
      <c r="A134" s="19">
        <v>0.3</v>
      </c>
      <c r="B134" s="15">
        <v>-0.25961831393720652</v>
      </c>
      <c r="C134" s="15">
        <v>6.2824291402307702E-16</v>
      </c>
      <c r="D134" s="15">
        <v>0</v>
      </c>
      <c r="E134" s="15">
        <v>0.2852215821419628</v>
      </c>
      <c r="F134" s="15">
        <v>2.3738898698189601E-16</v>
      </c>
      <c r="G134" s="15">
        <v>0</v>
      </c>
      <c r="H134" s="15">
        <v>-1.4778417858037199E-2</v>
      </c>
      <c r="I134" s="15">
        <v>0.95073860713987601</v>
      </c>
      <c r="J134" s="41">
        <v>6061921.1447565937</v>
      </c>
    </row>
    <row r="135" spans="1:10" x14ac:dyDescent="0.25">
      <c r="A135" s="18">
        <v>0.35</v>
      </c>
      <c r="B135" s="14">
        <v>-0.30288803292674094</v>
      </c>
      <c r="C135" s="14">
        <v>6.2824291402307702E-16</v>
      </c>
      <c r="D135" s="14">
        <v>0</v>
      </c>
      <c r="E135" s="14">
        <v>0.33275851249895677</v>
      </c>
      <c r="F135" s="14">
        <v>2.3738898698189601E-16</v>
      </c>
      <c r="G135" s="14">
        <v>0</v>
      </c>
      <c r="H135" s="14">
        <v>-1.7241487501043252E-2</v>
      </c>
      <c r="I135" s="14">
        <v>0.95073860713987635</v>
      </c>
      <c r="J135" s="40">
        <v>7072241.3355493648</v>
      </c>
    </row>
    <row r="136" spans="1:10" x14ac:dyDescent="0.25">
      <c r="A136" s="19">
        <v>0.4</v>
      </c>
      <c r="B136" s="15">
        <v>-0.34615775191627535</v>
      </c>
      <c r="C136" s="15">
        <v>6.2824291402307702E-16</v>
      </c>
      <c r="D136" s="15">
        <v>0</v>
      </c>
      <c r="E136" s="15">
        <v>0.38029544285595041</v>
      </c>
      <c r="F136" s="15">
        <v>2.3738898698189601E-16</v>
      </c>
      <c r="G136" s="15">
        <v>0</v>
      </c>
      <c r="H136" s="15">
        <v>-1.97045571440496E-2</v>
      </c>
      <c r="I136" s="15">
        <v>0.95073860713987601</v>
      </c>
      <c r="J136" s="41">
        <v>8082561.5263421303</v>
      </c>
    </row>
    <row r="137" spans="1:10" x14ac:dyDescent="0.25">
      <c r="A137" s="18">
        <v>0.45</v>
      </c>
      <c r="B137" s="14">
        <v>-0.38942747090580976</v>
      </c>
      <c r="C137" s="14">
        <v>6.2824291402307702E-16</v>
      </c>
      <c r="D137" s="14">
        <v>0</v>
      </c>
      <c r="E137" s="14">
        <v>0.42783237321294404</v>
      </c>
      <c r="F137" s="14">
        <v>2.3738898698189601E-16</v>
      </c>
      <c r="G137" s="14">
        <v>0</v>
      </c>
      <c r="H137" s="14">
        <v>-2.2167626787055947E-2</v>
      </c>
      <c r="I137" s="14">
        <v>0.95073860713987557</v>
      </c>
      <c r="J137" s="40">
        <v>9092881.7171348967</v>
      </c>
    </row>
    <row r="138" spans="1:10" x14ac:dyDescent="0.25">
      <c r="A138" s="19">
        <v>0.5</v>
      </c>
      <c r="B138" s="15">
        <v>-0.43269718989534406</v>
      </c>
      <c r="C138" s="15">
        <v>6.2824291402307702E-16</v>
      </c>
      <c r="D138" s="15">
        <v>0</v>
      </c>
      <c r="E138" s="15">
        <v>0.47536930356993801</v>
      </c>
      <c r="F138" s="15">
        <v>2.3738898698189601E-16</v>
      </c>
      <c r="G138" s="15">
        <v>0</v>
      </c>
      <c r="H138" s="15">
        <v>-2.4630696430062E-2</v>
      </c>
      <c r="I138" s="15">
        <v>0.95073860713987601</v>
      </c>
      <c r="J138" s="41">
        <v>10103201.907927662</v>
      </c>
    </row>
    <row r="139" spans="1:10" x14ac:dyDescent="0.25">
      <c r="A139" s="18">
        <v>0.55000000000000004</v>
      </c>
      <c r="B139" s="14">
        <v>-0.47596690888487847</v>
      </c>
      <c r="C139" s="14">
        <v>6.2824291402307702E-16</v>
      </c>
      <c r="D139" s="14">
        <v>0</v>
      </c>
      <c r="E139" s="14">
        <v>0.52290623392693192</v>
      </c>
      <c r="F139" s="14">
        <v>2.3738898698189601E-16</v>
      </c>
      <c r="G139" s="14">
        <v>0</v>
      </c>
      <c r="H139" s="14">
        <v>-2.709376607306805E-2</v>
      </c>
      <c r="I139" s="14">
        <v>0.95073860713987635</v>
      </c>
      <c r="J139" s="40">
        <v>11113522.098720428</v>
      </c>
    </row>
    <row r="140" spans="1:10" x14ac:dyDescent="0.25">
      <c r="A140" s="19">
        <v>0.6</v>
      </c>
      <c r="B140" s="15">
        <v>-0.51923662787441294</v>
      </c>
      <c r="C140" s="15">
        <v>6.2824291402307702E-16</v>
      </c>
      <c r="D140" s="15">
        <v>0</v>
      </c>
      <c r="E140" s="15">
        <v>0.57044316428392561</v>
      </c>
      <c r="F140" s="15">
        <v>2.3738898698189601E-16</v>
      </c>
      <c r="G140" s="15">
        <v>0</v>
      </c>
      <c r="H140" s="15">
        <v>-2.9556835716074398E-2</v>
      </c>
      <c r="I140" s="15">
        <v>0.95073860713987601</v>
      </c>
      <c r="J140" s="41">
        <v>12123842.289513199</v>
      </c>
    </row>
    <row r="141" spans="1:10" x14ac:dyDescent="0.25">
      <c r="A141" s="18">
        <v>0.65</v>
      </c>
      <c r="B141" s="14">
        <v>-0.56250634686394729</v>
      </c>
      <c r="C141" s="14">
        <v>6.2824291402307702E-16</v>
      </c>
      <c r="D141" s="14">
        <v>0</v>
      </c>
      <c r="E141" s="14">
        <v>0.61798009464091952</v>
      </c>
      <c r="F141" s="14">
        <v>2.3738898698189601E-16</v>
      </c>
      <c r="G141" s="14">
        <v>0</v>
      </c>
      <c r="H141" s="14">
        <v>-3.2019905359080454E-2</v>
      </c>
      <c r="I141" s="14">
        <v>0.95073860713987612</v>
      </c>
      <c r="J141" s="40">
        <v>13134162.480305959</v>
      </c>
    </row>
    <row r="142" spans="1:10" x14ac:dyDescent="0.25">
      <c r="A142" s="19">
        <v>0.7</v>
      </c>
      <c r="B142" s="15">
        <v>-0.60577606585348165</v>
      </c>
      <c r="C142" s="15">
        <v>6.2824291402307702E-16</v>
      </c>
      <c r="D142" s="15">
        <v>0</v>
      </c>
      <c r="E142" s="15">
        <v>0.66551702499791321</v>
      </c>
      <c r="F142" s="15">
        <v>2.3738898698189601E-16</v>
      </c>
      <c r="G142" s="15">
        <v>0</v>
      </c>
      <c r="H142" s="15">
        <v>-3.4482975002086802E-2</v>
      </c>
      <c r="I142" s="15">
        <v>0.95073860713987612</v>
      </c>
      <c r="J142" s="41">
        <v>14144482.67109873</v>
      </c>
    </row>
    <row r="143" spans="1:10" x14ac:dyDescent="0.25">
      <c r="A143" s="18">
        <v>0.75</v>
      </c>
      <c r="B143" s="14">
        <v>-0.64904578484301612</v>
      </c>
      <c r="C143" s="14">
        <v>6.2824291402307702E-16</v>
      </c>
      <c r="D143" s="14">
        <v>0</v>
      </c>
      <c r="E143" s="14">
        <v>0.71305395535490712</v>
      </c>
      <c r="F143" s="14">
        <v>2.3738898698189601E-16</v>
      </c>
      <c r="G143" s="14">
        <v>0</v>
      </c>
      <c r="H143" s="14">
        <v>-3.6946044645092851E-2</v>
      </c>
      <c r="I143" s="14">
        <v>0.95073860713987612</v>
      </c>
      <c r="J143" s="40">
        <v>15154802.861891489</v>
      </c>
    </row>
    <row r="144" spans="1:10" x14ac:dyDescent="0.25">
      <c r="A144" s="19">
        <v>0.8</v>
      </c>
      <c r="B144" s="15">
        <v>-0.69231550383255047</v>
      </c>
      <c r="C144" s="15">
        <v>6.2824291402307702E-16</v>
      </c>
      <c r="D144" s="15">
        <v>0</v>
      </c>
      <c r="E144" s="15">
        <v>0.76059088571190081</v>
      </c>
      <c r="F144" s="15">
        <v>2.3738898698189601E-16</v>
      </c>
      <c r="G144" s="15">
        <v>0</v>
      </c>
      <c r="H144" s="15">
        <v>-3.9409114288099199E-2</v>
      </c>
      <c r="I144" s="15">
        <v>0.95073860713987601</v>
      </c>
      <c r="J144" s="41">
        <v>16165123.052684261</v>
      </c>
    </row>
    <row r="145" spans="1:10" x14ac:dyDescent="0.25">
      <c r="A145" s="18">
        <v>0.85</v>
      </c>
      <c r="B145" s="14">
        <v>-0.73558522282208483</v>
      </c>
      <c r="C145" s="14">
        <v>6.2824291402307702E-16</v>
      </c>
      <c r="D145" s="14">
        <v>0</v>
      </c>
      <c r="E145" s="14">
        <v>0.80812781606889472</v>
      </c>
      <c r="F145" s="14">
        <v>2.3738898698189601E-16</v>
      </c>
      <c r="G145" s="14">
        <v>0</v>
      </c>
      <c r="H145" s="14">
        <v>-4.1872183931105249E-2</v>
      </c>
      <c r="I145" s="14">
        <v>0.95073860713987612</v>
      </c>
      <c r="J145" s="40">
        <v>17175443.24347702</v>
      </c>
    </row>
    <row r="146" spans="1:10" x14ac:dyDescent="0.25">
      <c r="A146" s="19">
        <v>0.9</v>
      </c>
      <c r="B146" s="15">
        <v>-0.77885494181161929</v>
      </c>
      <c r="C146" s="15">
        <v>6.2824291402307702E-16</v>
      </c>
      <c r="D146" s="15">
        <v>0</v>
      </c>
      <c r="E146" s="15">
        <v>0.85566474642588841</v>
      </c>
      <c r="F146" s="15">
        <v>2.3738898698189601E-16</v>
      </c>
      <c r="G146" s="15">
        <v>0</v>
      </c>
      <c r="H146" s="15">
        <v>-4.4335253574111597E-2</v>
      </c>
      <c r="I146" s="15">
        <v>0.95073860713987601</v>
      </c>
      <c r="J146" s="41">
        <v>18185763.434269793</v>
      </c>
    </row>
    <row r="147" spans="1:10" x14ac:dyDescent="0.25">
      <c r="A147" s="18">
        <v>0.95</v>
      </c>
      <c r="B147" s="14">
        <v>-0.82212466080115365</v>
      </c>
      <c r="C147" s="14">
        <v>6.2824291402307702E-16</v>
      </c>
      <c r="D147" s="14">
        <v>0</v>
      </c>
      <c r="E147" s="14">
        <v>0.90320167678288232</v>
      </c>
      <c r="F147" s="14">
        <v>2.3738898698189601E-16</v>
      </c>
      <c r="G147" s="14">
        <v>0</v>
      </c>
      <c r="H147" s="14">
        <v>-4.6798323217117653E-2</v>
      </c>
      <c r="I147" s="14">
        <v>0.95073860713987612</v>
      </c>
      <c r="J147" s="40">
        <v>19196083.625062555</v>
      </c>
    </row>
    <row r="148" spans="1:10" x14ac:dyDescent="0.25">
      <c r="A148" s="19">
        <v>1</v>
      </c>
      <c r="B148" s="15">
        <v>-0.86539437979068801</v>
      </c>
      <c r="C148" s="15">
        <v>6.2824291402307702E-16</v>
      </c>
      <c r="D148" s="15">
        <v>0</v>
      </c>
      <c r="E148" s="15">
        <v>0.95073860713987601</v>
      </c>
      <c r="F148" s="15">
        <v>2.3738898698189601E-16</v>
      </c>
      <c r="G148" s="15">
        <v>0</v>
      </c>
      <c r="H148" s="15">
        <v>-4.9261392860124001E-2</v>
      </c>
      <c r="I148" s="15">
        <v>0.95073860713987601</v>
      </c>
      <c r="J148" s="41">
        <v>20206403.815855324</v>
      </c>
    </row>
  </sheetData>
  <mergeCells count="6">
    <mergeCell ref="A126:J126"/>
    <mergeCell ref="A1:J1"/>
    <mergeCell ref="A26:J26"/>
    <mergeCell ref="A51:J51"/>
    <mergeCell ref="A76:J76"/>
    <mergeCell ref="A101:J10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opLeftCell="A119" workbookViewId="0">
      <selection activeCell="A129" sqref="A129:J148"/>
    </sheetView>
  </sheetViews>
  <sheetFormatPr defaultColWidth="8.85546875" defaultRowHeight="15" x14ac:dyDescent="0.25"/>
  <cols>
    <col min="1" max="1" width="20.42578125" customWidth="1"/>
    <col min="2" max="7" width="26.42578125" customWidth="1"/>
    <col min="8" max="8" width="27.42578125" customWidth="1"/>
    <col min="9" max="10" width="26.42578125" customWidth="1"/>
  </cols>
  <sheetData>
    <row r="1" spans="1:10" ht="29.25" thickBot="1" x14ac:dyDescent="0.3">
      <c r="A1" s="52" t="s">
        <v>37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ht="45" customHeight="1" thickTop="1" x14ac:dyDescent="0.3">
      <c r="A2" s="11" t="s">
        <v>34</v>
      </c>
      <c r="B2" s="12" t="s">
        <v>32</v>
      </c>
      <c r="C2" s="12" t="s">
        <v>26</v>
      </c>
      <c r="D2" s="12" t="s">
        <v>27</v>
      </c>
      <c r="E2" s="12" t="s">
        <v>33</v>
      </c>
      <c r="F2" s="12" t="s">
        <v>28</v>
      </c>
      <c r="G2" s="12" t="s">
        <v>29</v>
      </c>
      <c r="H2" s="12" t="s">
        <v>36</v>
      </c>
      <c r="I2" s="12" t="s">
        <v>35</v>
      </c>
      <c r="J2" s="12" t="s">
        <v>31</v>
      </c>
    </row>
    <row r="3" spans="1:10" ht="15.75" x14ac:dyDescent="0.25">
      <c r="A3" s="16" t="s">
        <v>40</v>
      </c>
      <c r="B3" s="13"/>
      <c r="C3" s="13"/>
      <c r="D3" s="13"/>
      <c r="E3" s="13"/>
      <c r="F3" s="13"/>
      <c r="G3" s="17"/>
      <c r="H3" s="17"/>
      <c r="I3" s="17"/>
      <c r="J3" s="17"/>
    </row>
    <row r="4" spans="1:10" x14ac:dyDescent="0.25">
      <c r="A4" s="18">
        <v>4.9999999999999295E-2</v>
      </c>
      <c r="B4" s="14">
        <v>3.427456794220068E-17</v>
      </c>
      <c r="C4" s="14">
        <v>-8.9040963315273031E-2</v>
      </c>
      <c r="D4" s="14">
        <v>0</v>
      </c>
      <c r="E4" s="14">
        <v>-4.4481908076934745E-19</v>
      </c>
      <c r="F4" s="14">
        <v>2.5119445095275451E-2</v>
      </c>
      <c r="G4" s="14">
        <v>0</v>
      </c>
      <c r="H4" s="14">
        <v>-2.3695766575928118E-2</v>
      </c>
      <c r="I4" s="14">
        <v>0.52608466848143698</v>
      </c>
      <c r="J4" s="21">
        <v>11.908565662848675</v>
      </c>
    </row>
    <row r="5" spans="1:10" x14ac:dyDescent="0.25">
      <c r="A5" s="19">
        <v>9.999999999999859E-2</v>
      </c>
      <c r="B5" s="15">
        <v>3.427456794220068E-17</v>
      </c>
      <c r="C5" s="15">
        <v>-0.17808192663054617</v>
      </c>
      <c r="D5" s="15">
        <v>0</v>
      </c>
      <c r="E5" s="15">
        <v>-4.4481908076934745E-19</v>
      </c>
      <c r="F5" s="15">
        <v>5.0238890190550847E-2</v>
      </c>
      <c r="G5" s="15">
        <v>0</v>
      </c>
      <c r="H5" s="15">
        <v>-4.5237372554044704E-2</v>
      </c>
      <c r="I5" s="15">
        <v>0.5476262744595537</v>
      </c>
      <c r="J5" s="22">
        <v>23.817131325697371</v>
      </c>
    </row>
    <row r="6" spans="1:10" x14ac:dyDescent="0.25">
      <c r="A6" s="18">
        <v>0.15000000000000283</v>
      </c>
      <c r="B6" s="14">
        <v>3.427456794220068E-17</v>
      </c>
      <c r="C6" s="14">
        <v>-0.26712288994581918</v>
      </c>
      <c r="D6" s="14">
        <v>0</v>
      </c>
      <c r="E6" s="14">
        <v>-4.4481908076934745E-19</v>
      </c>
      <c r="F6" s="14">
        <v>7.5358335285826264E-2</v>
      </c>
      <c r="G6" s="14">
        <v>0</v>
      </c>
      <c r="H6" s="14">
        <v>-6.490579540362941E-2</v>
      </c>
      <c r="I6" s="14">
        <v>0.56729469730913729</v>
      </c>
      <c r="J6" s="21">
        <v>35.725696988546098</v>
      </c>
    </row>
    <row r="7" spans="1:10" x14ac:dyDescent="0.25">
      <c r="A7" s="19">
        <v>0.19999999999999718</v>
      </c>
      <c r="B7" s="15">
        <v>3.427456794220068E-17</v>
      </c>
      <c r="C7" s="15">
        <v>-0.35616385326109218</v>
      </c>
      <c r="D7" s="15">
        <v>0</v>
      </c>
      <c r="E7" s="15">
        <v>-4.4481908076934745E-19</v>
      </c>
      <c r="F7" s="15">
        <v>0.10047778038110157</v>
      </c>
      <c r="G7" s="15">
        <v>0</v>
      </c>
      <c r="H7" s="15">
        <v>-8.2935183015748482E-2</v>
      </c>
      <c r="I7" s="15">
        <v>0.58532408492125743</v>
      </c>
      <c r="J7" s="22">
        <v>47.634262651394728</v>
      </c>
    </row>
    <row r="8" spans="1:10" x14ac:dyDescent="0.25">
      <c r="A8" s="18">
        <v>0.25</v>
      </c>
      <c r="B8" s="14">
        <v>3.427456794220068E-17</v>
      </c>
      <c r="C8" s="14">
        <v>-0.44520481657636601</v>
      </c>
      <c r="D8" s="14">
        <v>0</v>
      </c>
      <c r="E8" s="14">
        <v>-4.4481908076934745E-19</v>
      </c>
      <c r="F8" s="14">
        <v>0.12559722547637703</v>
      </c>
      <c r="G8" s="14">
        <v>0</v>
      </c>
      <c r="H8" s="14">
        <v>-9.9522219618898261E-2</v>
      </c>
      <c r="I8" s="14">
        <v>0.60191112152440562</v>
      </c>
      <c r="J8" s="21">
        <v>59.542828314243501</v>
      </c>
    </row>
    <row r="9" spans="1:10" x14ac:dyDescent="0.25">
      <c r="A9" s="19">
        <v>0.30000000000000571</v>
      </c>
      <c r="B9" s="15">
        <v>3.427456794220068E-17</v>
      </c>
      <c r="C9" s="15">
        <v>-0.53424577989163891</v>
      </c>
      <c r="D9" s="15">
        <v>0</v>
      </c>
      <c r="E9" s="15">
        <v>-4.4481908076934745E-19</v>
      </c>
      <c r="F9" s="15">
        <v>0.15071667057165258</v>
      </c>
      <c r="G9" s="15">
        <v>0</v>
      </c>
      <c r="H9" s="15">
        <v>-0.1148333303294982</v>
      </c>
      <c r="I9" s="15">
        <v>0.6172222322350065</v>
      </c>
      <c r="J9" s="22">
        <v>71.45139397709228</v>
      </c>
    </row>
    <row r="10" spans="1:10" x14ac:dyDescent="0.25">
      <c r="A10" s="18">
        <v>0.3500000000000032</v>
      </c>
      <c r="B10" s="14">
        <v>3.427456794220068E-17</v>
      </c>
      <c r="C10" s="14">
        <v>-0.6232867432069128</v>
      </c>
      <c r="D10" s="14">
        <v>0</v>
      </c>
      <c r="E10" s="14">
        <v>-4.4481908076934745E-19</v>
      </c>
      <c r="F10" s="14">
        <v>0.17583611566692775</v>
      </c>
      <c r="G10" s="14">
        <v>0</v>
      </c>
      <c r="H10" s="14">
        <v>-0.12901028469116457</v>
      </c>
      <c r="I10" s="14">
        <v>0.63139918659667293</v>
      </c>
      <c r="J10" s="21">
        <v>83.359959639940911</v>
      </c>
    </row>
    <row r="11" spans="1:10" x14ac:dyDescent="0.25">
      <c r="A11" s="19">
        <v>0.39999999999999436</v>
      </c>
      <c r="B11" s="15">
        <v>3.427456794220068E-17</v>
      </c>
      <c r="C11" s="15">
        <v>-0.71232770652218491</v>
      </c>
      <c r="D11" s="15">
        <v>0</v>
      </c>
      <c r="E11" s="15">
        <v>-4.4481908076934745E-19</v>
      </c>
      <c r="F11" s="15">
        <v>0.20095556076220314</v>
      </c>
      <c r="G11" s="15">
        <v>0</v>
      </c>
      <c r="H11" s="15">
        <v>-0.14217459945556896</v>
      </c>
      <c r="I11" s="15">
        <v>0.64456350136107654</v>
      </c>
      <c r="J11" s="22">
        <v>95.268525302789541</v>
      </c>
    </row>
    <row r="12" spans="1:10" x14ac:dyDescent="0.25">
      <c r="A12" s="18">
        <v>0.44999999999999246</v>
      </c>
      <c r="B12" s="14">
        <v>3.427456794220068E-17</v>
      </c>
      <c r="C12" s="14">
        <v>-0.8013686698374588</v>
      </c>
      <c r="D12" s="14">
        <v>0</v>
      </c>
      <c r="E12" s="14">
        <v>-4.4481908076934745E-19</v>
      </c>
      <c r="F12" s="14">
        <v>0.22607500585747875</v>
      </c>
      <c r="G12" s="14">
        <v>0</v>
      </c>
      <c r="H12" s="14">
        <v>-0.15443103044311807</v>
      </c>
      <c r="I12" s="14">
        <v>0.65681993234862579</v>
      </c>
      <c r="J12" s="21">
        <v>107.17709096563817</v>
      </c>
    </row>
    <row r="13" spans="1:10" x14ac:dyDescent="0.25">
      <c r="A13" s="19">
        <v>0.5</v>
      </c>
      <c r="B13" s="15">
        <v>3.427456794220068E-17</v>
      </c>
      <c r="C13" s="15">
        <v>-0.89040963315273236</v>
      </c>
      <c r="D13" s="15">
        <v>0</v>
      </c>
      <c r="E13" s="15">
        <v>-4.4481908076934745E-19</v>
      </c>
      <c r="F13" s="15">
        <v>0.251194450952754</v>
      </c>
      <c r="G13" s="15">
        <v>0</v>
      </c>
      <c r="H13" s="15">
        <v>-0.16587036603149707</v>
      </c>
      <c r="I13" s="15">
        <v>0.66825926793700452</v>
      </c>
      <c r="J13" s="22">
        <v>119.08565662848704</v>
      </c>
    </row>
    <row r="14" spans="1:10" x14ac:dyDescent="0.25">
      <c r="A14" s="18">
        <v>0.55000000000000437</v>
      </c>
      <c r="B14" s="14">
        <v>3.427456794220068E-17</v>
      </c>
      <c r="C14" s="14">
        <v>-0.97945059646800636</v>
      </c>
      <c r="D14" s="14">
        <v>0</v>
      </c>
      <c r="E14" s="14">
        <v>-4.4481908076934745E-19</v>
      </c>
      <c r="F14" s="14">
        <v>0.27631389604802947</v>
      </c>
      <c r="G14" s="14">
        <v>0</v>
      </c>
      <c r="H14" s="14">
        <v>-0.17657167996901324</v>
      </c>
      <c r="I14" s="14">
        <v>0.67896058187452224</v>
      </c>
      <c r="J14" s="21">
        <v>130.9942222913358</v>
      </c>
    </row>
    <row r="15" spans="1:10" x14ac:dyDescent="0.25">
      <c r="A15" s="19">
        <v>0.6000000000000113</v>
      </c>
      <c r="B15" s="15">
        <v>3.427456794220068E-17</v>
      </c>
      <c r="C15" s="15">
        <v>-1.0684915597832776</v>
      </c>
      <c r="D15" s="15">
        <v>0</v>
      </c>
      <c r="E15" s="15">
        <v>-4.4481908076934745E-19</v>
      </c>
      <c r="F15" s="15">
        <v>0.30143334114330494</v>
      </c>
      <c r="G15" s="15">
        <v>0</v>
      </c>
      <c r="H15" s="15">
        <v>-0.18660416178543451</v>
      </c>
      <c r="I15" s="15">
        <v>0.68899306369094371</v>
      </c>
      <c r="J15" s="22">
        <v>142.9027879541845</v>
      </c>
    </row>
    <row r="16" spans="1:10" x14ac:dyDescent="0.25">
      <c r="A16" s="18">
        <v>0.64999999999998781</v>
      </c>
      <c r="B16" s="14">
        <v>3.427456794220068E-17</v>
      </c>
      <c r="C16" s="14">
        <v>-1.1575325230985514</v>
      </c>
      <c r="D16" s="14">
        <v>0</v>
      </c>
      <c r="E16" s="14">
        <v>-4.4481908076934745E-19</v>
      </c>
      <c r="F16" s="14">
        <v>0.32655278623857997</v>
      </c>
      <c r="G16" s="14">
        <v>0</v>
      </c>
      <c r="H16" s="14">
        <v>-0.19602861440086047</v>
      </c>
      <c r="I16" s="14">
        <v>0.69841751630636961</v>
      </c>
      <c r="J16" s="21">
        <v>154.8113536170334</v>
      </c>
    </row>
    <row r="17" spans="1:10" x14ac:dyDescent="0.25">
      <c r="A17" s="19">
        <v>0.70000000000000639</v>
      </c>
      <c r="B17" s="15">
        <v>3.427456794220068E-17</v>
      </c>
      <c r="C17" s="15">
        <v>-1.2465734864138254</v>
      </c>
      <c r="D17" s="15">
        <v>0</v>
      </c>
      <c r="E17" s="15">
        <v>-4.4481908076934745E-19</v>
      </c>
      <c r="F17" s="15">
        <v>0.35167223133385539</v>
      </c>
      <c r="G17" s="15">
        <v>0</v>
      </c>
      <c r="H17" s="15">
        <v>-0.20489868745067283</v>
      </c>
      <c r="I17" s="15">
        <v>0.70728758935618052</v>
      </c>
      <c r="J17" s="22">
        <v>166.71991927988179</v>
      </c>
    </row>
    <row r="18" spans="1:10" x14ac:dyDescent="0.25">
      <c r="A18" s="18">
        <v>0.75</v>
      </c>
      <c r="B18" s="14">
        <v>3.427456794220068E-17</v>
      </c>
      <c r="C18" s="14">
        <v>-1.3356144497290969</v>
      </c>
      <c r="D18" s="14">
        <v>0</v>
      </c>
      <c r="E18" s="14">
        <v>-4.4481908076934745E-19</v>
      </c>
      <c r="F18" s="14">
        <v>0.37679167642913103</v>
      </c>
      <c r="G18" s="14">
        <v>0</v>
      </c>
      <c r="H18" s="14">
        <v>-0.21326189918335395</v>
      </c>
      <c r="I18" s="14">
        <v>0.71565080108886148</v>
      </c>
      <c r="J18" s="21">
        <v>178.62848494273047</v>
      </c>
    </row>
    <row r="19" spans="1:10" x14ac:dyDescent="0.25">
      <c r="A19" s="19">
        <v>0.79999999999998872</v>
      </c>
      <c r="B19" s="15">
        <v>3.427456794220068E-17</v>
      </c>
      <c r="C19" s="15">
        <v>-1.4246554130443705</v>
      </c>
      <c r="D19" s="15">
        <v>0</v>
      </c>
      <c r="E19" s="15">
        <v>-4.4481908076934745E-19</v>
      </c>
      <c r="F19" s="15">
        <v>0.40191112152440645</v>
      </c>
      <c r="G19" s="15">
        <v>0</v>
      </c>
      <c r="H19" s="15">
        <v>-0.2211604880419962</v>
      </c>
      <c r="I19" s="15">
        <v>0.72354938994750573</v>
      </c>
      <c r="J19" s="22">
        <v>190.53705060557925</v>
      </c>
    </row>
    <row r="20" spans="1:10" x14ac:dyDescent="0.25">
      <c r="A20" s="18">
        <v>0.85000000000001463</v>
      </c>
      <c r="B20" s="14">
        <v>3.427456794220068E-17</v>
      </c>
      <c r="C20" s="14">
        <v>-1.5136963763596432</v>
      </c>
      <c r="D20" s="14">
        <v>0</v>
      </c>
      <c r="E20" s="14">
        <v>-4.4481908076934745E-19</v>
      </c>
      <c r="F20" s="14">
        <v>0.42703056661968175</v>
      </c>
      <c r="G20" s="14">
        <v>0</v>
      </c>
      <c r="H20" s="14">
        <v>-0.22863212615152326</v>
      </c>
      <c r="I20" s="14">
        <v>0.73102102805703184</v>
      </c>
      <c r="J20" s="21">
        <v>202.44561626842795</v>
      </c>
    </row>
    <row r="21" spans="1:10" x14ac:dyDescent="0.25">
      <c r="A21" s="19">
        <v>0.89999999999998492</v>
      </c>
      <c r="B21" s="15">
        <v>3.427456794220068E-17</v>
      </c>
      <c r="C21" s="15">
        <v>-1.6027373396749187</v>
      </c>
      <c r="D21" s="15">
        <v>0</v>
      </c>
      <c r="E21" s="15">
        <v>-4.4481908076934745E-19</v>
      </c>
      <c r="F21" s="15">
        <v>0.45215001171495761</v>
      </c>
      <c r="G21" s="15">
        <v>0</v>
      </c>
      <c r="H21" s="15">
        <v>-0.23571052015002231</v>
      </c>
      <c r="I21" s="15">
        <v>0.73809942205553025</v>
      </c>
      <c r="J21" s="22">
        <v>214.35418193127643</v>
      </c>
    </row>
    <row r="22" spans="1:10" x14ac:dyDescent="0.25">
      <c r="A22" s="18">
        <v>0.95000000000001672</v>
      </c>
      <c r="B22" s="14">
        <v>3.427456794220068E-17</v>
      </c>
      <c r="C22" s="14">
        <v>-1.6917783029901909</v>
      </c>
      <c r="D22" s="14">
        <v>0</v>
      </c>
      <c r="E22" s="14">
        <v>-4.4481908076934745E-19</v>
      </c>
      <c r="F22" s="14">
        <v>0.47726945681023303</v>
      </c>
      <c r="G22" s="14">
        <v>0</v>
      </c>
      <c r="H22" s="14">
        <v>-0.24242591958449589</v>
      </c>
      <c r="I22" s="14">
        <v>0.74481482149000389</v>
      </c>
      <c r="J22" s="21">
        <v>226.26274759412544</v>
      </c>
    </row>
    <row r="23" spans="1:10" x14ac:dyDescent="0.25">
      <c r="A23" s="19">
        <v>1</v>
      </c>
      <c r="B23" s="15">
        <v>3.427456794220068E-17</v>
      </c>
      <c r="C23" s="15">
        <v>-1.7808192663054654</v>
      </c>
      <c r="D23" s="15">
        <v>0</v>
      </c>
      <c r="E23" s="15">
        <v>-4.4481908076934745E-19</v>
      </c>
      <c r="F23" s="15">
        <v>0.502388901905508</v>
      </c>
      <c r="G23" s="15">
        <v>0</v>
      </c>
      <c r="H23" s="15">
        <v>-0.24880554904724597</v>
      </c>
      <c r="I23" s="15">
        <v>0.75119445095275306</v>
      </c>
      <c r="J23" s="22">
        <v>238.17131325697412</v>
      </c>
    </row>
    <row r="26" spans="1:10" ht="29.25" thickBot="1" x14ac:dyDescent="0.3">
      <c r="A26" s="52" t="s">
        <v>41</v>
      </c>
      <c r="B26" s="52"/>
      <c r="C26" s="52"/>
      <c r="D26" s="52"/>
      <c r="E26" s="52"/>
      <c r="F26" s="52"/>
      <c r="G26" s="52"/>
      <c r="H26" s="52"/>
      <c r="I26" s="52"/>
      <c r="J26" s="52"/>
    </row>
    <row r="27" spans="1:10" ht="57" thickTop="1" x14ac:dyDescent="0.3">
      <c r="A27" s="11" t="s">
        <v>34</v>
      </c>
      <c r="B27" s="12" t="s">
        <v>32</v>
      </c>
      <c r="C27" s="12" t="s">
        <v>26</v>
      </c>
      <c r="D27" s="12" t="s">
        <v>27</v>
      </c>
      <c r="E27" s="12" t="s">
        <v>33</v>
      </c>
      <c r="F27" s="12" t="s">
        <v>28</v>
      </c>
      <c r="G27" s="12" t="s">
        <v>29</v>
      </c>
      <c r="H27" s="12" t="s">
        <v>36</v>
      </c>
      <c r="I27" s="12" t="s">
        <v>35</v>
      </c>
      <c r="J27" s="12" t="s">
        <v>31</v>
      </c>
    </row>
    <row r="28" spans="1:10" ht="15.75" x14ac:dyDescent="0.25">
      <c r="A28" s="16" t="s">
        <v>40</v>
      </c>
      <c r="B28" s="13"/>
      <c r="C28" s="13"/>
      <c r="D28" s="13"/>
      <c r="E28" s="13"/>
      <c r="F28" s="13"/>
      <c r="G28" s="17"/>
      <c r="H28" s="17"/>
      <c r="I28" s="17"/>
      <c r="J28" s="17"/>
    </row>
    <row r="29" spans="1:10" x14ac:dyDescent="0.25">
      <c r="A29" s="18">
        <v>5.0000000000000024E-2</v>
      </c>
      <c r="B29" s="14">
        <v>-3.1735711057593174E-16</v>
      </c>
      <c r="C29" s="14">
        <v>-0.176019746295586</v>
      </c>
      <c r="D29" s="14">
        <v>0</v>
      </c>
      <c r="E29" s="14">
        <v>-1.482730269231158E-16</v>
      </c>
      <c r="F29" s="14">
        <v>1.6164049968580948E-2</v>
      </c>
      <c r="G29" s="14">
        <v>0</v>
      </c>
      <c r="H29" s="14">
        <v>-3.2224714315637212E-2</v>
      </c>
      <c r="I29" s="14">
        <v>0.35550571368725603</v>
      </c>
      <c r="J29" s="21">
        <v>0.16410948703249822</v>
      </c>
    </row>
    <row r="30" spans="1:10" x14ac:dyDescent="0.25">
      <c r="A30" s="19">
        <v>0.10000000000000005</v>
      </c>
      <c r="B30" s="15">
        <v>-3.1735711057593174E-16</v>
      </c>
      <c r="C30" s="15">
        <v>-0.35203949259117234</v>
      </c>
      <c r="D30" s="15">
        <v>0</v>
      </c>
      <c r="E30" s="15">
        <v>-1.482730269231158E-16</v>
      </c>
      <c r="F30" s="15">
        <v>3.2328099937161778E-2</v>
      </c>
      <c r="G30" s="15">
        <v>0</v>
      </c>
      <c r="H30" s="15">
        <v>-6.151990914803479E-2</v>
      </c>
      <c r="I30" s="15">
        <v>0.38480090851965237</v>
      </c>
      <c r="J30" s="22">
        <v>0.32821897406499645</v>
      </c>
    </row>
    <row r="31" spans="1:10" x14ac:dyDescent="0.25">
      <c r="A31" s="18">
        <v>0.14999999999999994</v>
      </c>
      <c r="B31" s="14">
        <v>-3.1735711057593174E-16</v>
      </c>
      <c r="C31" s="14">
        <v>-0.52805923888675832</v>
      </c>
      <c r="D31" s="14">
        <v>0</v>
      </c>
      <c r="E31" s="14">
        <v>-1.482730269231158E-16</v>
      </c>
      <c r="F31" s="14">
        <v>4.8492149905742729E-2</v>
      </c>
      <c r="G31" s="14">
        <v>0</v>
      </c>
      <c r="H31" s="14">
        <v>-8.8267695734136717E-2</v>
      </c>
      <c r="I31" s="14">
        <v>0.41154869510575498</v>
      </c>
      <c r="J31" s="21">
        <v>0.49232846109743789</v>
      </c>
    </row>
    <row r="32" spans="1:10" x14ac:dyDescent="0.25">
      <c r="A32" s="19">
        <v>0.19999999999999984</v>
      </c>
      <c r="B32" s="15">
        <v>-3.1735711057593174E-16</v>
      </c>
      <c r="C32" s="15">
        <v>-0.70407898518234424</v>
      </c>
      <c r="D32" s="15">
        <v>0</v>
      </c>
      <c r="E32" s="15">
        <v>-1.482730269231158E-16</v>
      </c>
      <c r="F32" s="15">
        <v>6.4656199874323556E-2</v>
      </c>
      <c r="G32" s="15">
        <v>0</v>
      </c>
      <c r="H32" s="15">
        <v>-0.11278650010473026</v>
      </c>
      <c r="I32" s="15">
        <v>0.43606749947634826</v>
      </c>
      <c r="J32" s="22">
        <v>0.65643794812987932</v>
      </c>
    </row>
    <row r="33" spans="1:10" x14ac:dyDescent="0.25">
      <c r="A33" s="18">
        <v>0.25</v>
      </c>
      <c r="B33" s="14">
        <v>-3.1735711057593174E-16</v>
      </c>
      <c r="C33" s="14">
        <v>-0.88009873147793116</v>
      </c>
      <c r="D33" s="14">
        <v>0</v>
      </c>
      <c r="E33" s="14">
        <v>-1.482730269231158E-16</v>
      </c>
      <c r="F33" s="14">
        <v>8.0820249842904382E-2</v>
      </c>
      <c r="G33" s="14">
        <v>0</v>
      </c>
      <c r="H33" s="14">
        <v>-0.13534380012567648</v>
      </c>
      <c r="I33" s="14">
        <v>0.45862479949729407</v>
      </c>
      <c r="J33" s="21">
        <v>0.82054743516243434</v>
      </c>
    </row>
    <row r="34" spans="1:10" x14ac:dyDescent="0.25">
      <c r="A34" s="19">
        <v>0.30000000000000016</v>
      </c>
      <c r="B34" s="15">
        <v>-3.1735711057593174E-16</v>
      </c>
      <c r="C34" s="15">
        <v>-1.056118477773518</v>
      </c>
      <c r="D34" s="15">
        <v>0</v>
      </c>
      <c r="E34" s="15">
        <v>-1.482730269231158E-16</v>
      </c>
      <c r="F34" s="15">
        <v>9.6984299811485458E-2</v>
      </c>
      <c r="G34" s="15">
        <v>0</v>
      </c>
      <c r="H34" s="15">
        <v>-0.15616592322193437</v>
      </c>
      <c r="I34" s="15">
        <v>0.47944692259355237</v>
      </c>
      <c r="J34" s="22">
        <v>0.98465692219487577</v>
      </c>
    </row>
    <row r="35" spans="1:10" x14ac:dyDescent="0.25">
      <c r="A35" s="18">
        <v>0.35000000000000003</v>
      </c>
      <c r="B35" s="14">
        <v>-3.1735711057593174E-16</v>
      </c>
      <c r="C35" s="14">
        <v>-1.2321382240691037</v>
      </c>
      <c r="D35" s="14">
        <v>0</v>
      </c>
      <c r="E35" s="14">
        <v>-1.482730269231158E-16</v>
      </c>
      <c r="F35" s="14">
        <v>0.11314834978006628</v>
      </c>
      <c r="G35" s="14">
        <v>0</v>
      </c>
      <c r="H35" s="14">
        <v>-0.17544566682958057</v>
      </c>
      <c r="I35" s="14">
        <v>0.49872666620119843</v>
      </c>
      <c r="J35" s="21">
        <v>1.1487664092273171</v>
      </c>
    </row>
    <row r="36" spans="1:10" x14ac:dyDescent="0.25">
      <c r="A36" s="19">
        <v>0.39999999999999997</v>
      </c>
      <c r="B36" s="15">
        <v>-3.1735711057593174E-16</v>
      </c>
      <c r="C36" s="15">
        <v>-1.4081579703646898</v>
      </c>
      <c r="D36" s="15">
        <v>0</v>
      </c>
      <c r="E36" s="15">
        <v>-1.482730269231158E-16</v>
      </c>
      <c r="F36" s="15">
        <v>0.12931239974864711</v>
      </c>
      <c r="G36" s="15">
        <v>0</v>
      </c>
      <c r="H36" s="15">
        <v>-0.19334828589382347</v>
      </c>
      <c r="I36" s="15">
        <v>0.51662928526544127</v>
      </c>
      <c r="J36" s="22">
        <v>1.3128758962598721</v>
      </c>
    </row>
    <row r="37" spans="1:10" x14ac:dyDescent="0.25">
      <c r="A37" s="18">
        <v>0.44999999999999984</v>
      </c>
      <c r="B37" s="14">
        <v>-3.1735711057593174E-16</v>
      </c>
      <c r="C37" s="14">
        <v>-1.5841777166602757</v>
      </c>
      <c r="D37" s="14">
        <v>0</v>
      </c>
      <c r="E37" s="14">
        <v>-1.482730269231158E-16</v>
      </c>
      <c r="F37" s="14">
        <v>0.14547644971722795</v>
      </c>
      <c r="G37" s="14">
        <v>0</v>
      </c>
      <c r="H37" s="14">
        <v>-0.21001624157432547</v>
      </c>
      <c r="I37" s="14">
        <v>0.53329724094594322</v>
      </c>
      <c r="J37" s="21">
        <v>1.4769853832923137</v>
      </c>
    </row>
    <row r="38" spans="1:10" x14ac:dyDescent="0.25">
      <c r="A38" s="19">
        <v>0.5</v>
      </c>
      <c r="B38" s="15">
        <v>-3.1735711057593174E-16</v>
      </c>
      <c r="C38" s="15">
        <v>-1.7601974629558625</v>
      </c>
      <c r="D38" s="15">
        <v>0</v>
      </c>
      <c r="E38" s="15">
        <v>-1.482730269231158E-16</v>
      </c>
      <c r="F38" s="15">
        <v>0.16164049968580876</v>
      </c>
      <c r="G38" s="15">
        <v>0</v>
      </c>
      <c r="H38" s="15">
        <v>-0.22557300020946083</v>
      </c>
      <c r="I38" s="15">
        <v>0.54885399958107839</v>
      </c>
      <c r="J38" s="22">
        <v>1.641094870324755</v>
      </c>
    </row>
    <row r="39" spans="1:10" x14ac:dyDescent="0.25">
      <c r="A39" s="18">
        <v>0.55000000000000016</v>
      </c>
      <c r="B39" s="14">
        <v>-3.1735711057593174E-16</v>
      </c>
      <c r="C39" s="14">
        <v>-1.9362172092514494</v>
      </c>
      <c r="D39" s="14">
        <v>0</v>
      </c>
      <c r="E39" s="14">
        <v>-1.482730269231158E-16</v>
      </c>
      <c r="F39" s="14">
        <v>0.1778045496543896</v>
      </c>
      <c r="G39" s="14">
        <v>0</v>
      </c>
      <c r="H39" s="14">
        <v>-0.24012609699716808</v>
      </c>
      <c r="I39" s="14">
        <v>0.56340709636878539</v>
      </c>
      <c r="J39" s="21">
        <v>1.80520435735731</v>
      </c>
    </row>
    <row r="40" spans="1:10" x14ac:dyDescent="0.25">
      <c r="A40" s="19">
        <v>0.60000000000000009</v>
      </c>
      <c r="B40" s="15">
        <v>-3.1735711057593174E-16</v>
      </c>
      <c r="C40" s="15">
        <v>-2.1122369555470351</v>
      </c>
      <c r="D40" s="15">
        <v>0</v>
      </c>
      <c r="E40" s="15">
        <v>-1.482730269231158E-16</v>
      </c>
      <c r="F40" s="15">
        <v>0.19396859962297042</v>
      </c>
      <c r="G40" s="15">
        <v>0</v>
      </c>
      <c r="H40" s="15">
        <v>-0.2537696252356435</v>
      </c>
      <c r="I40" s="15">
        <v>0.57705062460726086</v>
      </c>
      <c r="J40" s="22">
        <v>1.9693138443897515</v>
      </c>
    </row>
    <row r="41" spans="1:10" x14ac:dyDescent="0.25">
      <c r="A41" s="18">
        <v>0.64999999999999991</v>
      </c>
      <c r="B41" s="14">
        <v>-3.1735711057593174E-16</v>
      </c>
      <c r="C41" s="14">
        <v>-2.2882567018426214</v>
      </c>
      <c r="D41" s="14">
        <v>0</v>
      </c>
      <c r="E41" s="14">
        <v>-1.482730269231158E-16</v>
      </c>
      <c r="F41" s="14">
        <v>0.21013264959155126</v>
      </c>
      <c r="G41" s="14">
        <v>0</v>
      </c>
      <c r="H41" s="14">
        <v>-0.26658627297481741</v>
      </c>
      <c r="I41" s="14">
        <v>0.58986727234643466</v>
      </c>
      <c r="J41" s="21">
        <v>2.1334233314223066</v>
      </c>
    </row>
    <row r="42" spans="1:10" x14ac:dyDescent="0.25">
      <c r="A42" s="19">
        <v>0.69999999999999984</v>
      </c>
      <c r="B42" s="15">
        <v>-3.1735711057593174E-16</v>
      </c>
      <c r="C42" s="15">
        <v>-2.4642764481382073</v>
      </c>
      <c r="D42" s="15">
        <v>0</v>
      </c>
      <c r="E42" s="15">
        <v>-1.482730269231158E-16</v>
      </c>
      <c r="F42" s="15">
        <v>0.2262966995601321</v>
      </c>
      <c r="G42" s="15">
        <v>0</v>
      </c>
      <c r="H42" s="15">
        <v>-0.27864900025874578</v>
      </c>
      <c r="I42" s="15">
        <v>0.60192999963036309</v>
      </c>
      <c r="J42" s="22">
        <v>2.2975328184547479</v>
      </c>
    </row>
    <row r="43" spans="1:10" x14ac:dyDescent="0.25">
      <c r="A43" s="18">
        <v>0.75</v>
      </c>
      <c r="B43" s="14">
        <v>-3.1735711057593174E-16</v>
      </c>
      <c r="C43" s="14">
        <v>-2.6402961944337942</v>
      </c>
      <c r="D43" s="14">
        <v>0</v>
      </c>
      <c r="E43" s="14">
        <v>-1.482730269231158E-16</v>
      </c>
      <c r="F43" s="14">
        <v>0.24246074952871316</v>
      </c>
      <c r="G43" s="14">
        <v>0</v>
      </c>
      <c r="H43" s="14">
        <v>-0.29002242884073531</v>
      </c>
      <c r="I43" s="14">
        <v>0.61330342821235295</v>
      </c>
      <c r="J43" s="21">
        <v>2.4616423054871892</v>
      </c>
    </row>
    <row r="44" spans="1:10" x14ac:dyDescent="0.25">
      <c r="A44" s="19">
        <v>0.80000000000000016</v>
      </c>
      <c r="B44" s="15">
        <v>-3.1735711057593174E-16</v>
      </c>
      <c r="C44" s="15">
        <v>-2.816315940729381</v>
      </c>
      <c r="D44" s="15">
        <v>0</v>
      </c>
      <c r="E44" s="15">
        <v>-1.482730269231158E-16</v>
      </c>
      <c r="F44" s="15">
        <v>0.258624799497294</v>
      </c>
      <c r="G44" s="15">
        <v>0</v>
      </c>
      <c r="H44" s="15">
        <v>-0.30076400027928119</v>
      </c>
      <c r="I44" s="15">
        <v>0.62404499965089855</v>
      </c>
      <c r="J44" s="22">
        <v>2.6257517925197442</v>
      </c>
    </row>
    <row r="45" spans="1:10" x14ac:dyDescent="0.25">
      <c r="A45" s="18">
        <v>0.85000000000000009</v>
      </c>
      <c r="B45" s="14">
        <v>-3.1735711057593174E-16</v>
      </c>
      <c r="C45" s="14">
        <v>-2.9923356870249664</v>
      </c>
      <c r="D45" s="14">
        <v>0</v>
      </c>
      <c r="E45" s="14">
        <v>-1.482730269231158E-16</v>
      </c>
      <c r="F45" s="14">
        <v>0.27478884946587484</v>
      </c>
      <c r="G45" s="14">
        <v>0</v>
      </c>
      <c r="H45" s="14">
        <v>-0.31092494623466227</v>
      </c>
      <c r="I45" s="14">
        <v>0.63420594560627974</v>
      </c>
      <c r="J45" s="21">
        <v>2.789861279552186</v>
      </c>
    </row>
    <row r="46" spans="1:10" x14ac:dyDescent="0.25">
      <c r="A46" s="19">
        <v>0.89999999999999991</v>
      </c>
      <c r="B46" s="15">
        <v>-3.1735711057593174E-16</v>
      </c>
      <c r="C46" s="15">
        <v>-3.1683554333205528</v>
      </c>
      <c r="D46" s="15">
        <v>0</v>
      </c>
      <c r="E46" s="15">
        <v>-1.482730269231158E-16</v>
      </c>
      <c r="F46" s="15">
        <v>0.29095289943445563</v>
      </c>
      <c r="G46" s="15">
        <v>0</v>
      </c>
      <c r="H46" s="15">
        <v>-0.32055110556081279</v>
      </c>
      <c r="I46" s="15">
        <v>0.64383210493243015</v>
      </c>
      <c r="J46" s="22">
        <v>2.9539707665846273</v>
      </c>
    </row>
    <row r="47" spans="1:10" x14ac:dyDescent="0.25">
      <c r="A47" s="18">
        <v>0.94999999999999984</v>
      </c>
      <c r="B47" s="14">
        <v>-3.1735711057593174E-16</v>
      </c>
      <c r="C47" s="14">
        <v>-3.3443751796161387</v>
      </c>
      <c r="D47" s="14">
        <v>0</v>
      </c>
      <c r="E47" s="14">
        <v>-1.482730269231158E-16</v>
      </c>
      <c r="F47" s="14">
        <v>0.30711694940303647</v>
      </c>
      <c r="G47" s="14">
        <v>0</v>
      </c>
      <c r="H47" s="14">
        <v>-0.3296836156907505</v>
      </c>
      <c r="I47" s="14">
        <v>0.65296461506236791</v>
      </c>
      <c r="J47" s="21">
        <v>3.1180802536171823</v>
      </c>
    </row>
    <row r="48" spans="1:10" x14ac:dyDescent="0.25">
      <c r="A48" s="19">
        <v>1</v>
      </c>
      <c r="B48" s="15">
        <v>-3.1735711057593174E-16</v>
      </c>
      <c r="C48" s="15">
        <v>-3.5203949259117255</v>
      </c>
      <c r="D48" s="15">
        <v>0</v>
      </c>
      <c r="E48" s="15">
        <v>-1.482730269231158E-16</v>
      </c>
      <c r="F48" s="15">
        <v>0.32328099937161753</v>
      </c>
      <c r="G48" s="15">
        <v>0</v>
      </c>
      <c r="H48" s="15">
        <v>-0.33835950031419121</v>
      </c>
      <c r="I48" s="15">
        <v>0.66164049968580874</v>
      </c>
      <c r="J48" s="22">
        <v>3.2821897406496237</v>
      </c>
    </row>
    <row r="51" spans="1:10" ht="29.25" thickBot="1" x14ac:dyDescent="0.3">
      <c r="A51" s="52" t="s">
        <v>38</v>
      </c>
      <c r="B51" s="52"/>
      <c r="C51" s="52"/>
      <c r="D51" s="52"/>
      <c r="E51" s="52"/>
      <c r="F51" s="52"/>
      <c r="G51" s="52"/>
      <c r="H51" s="52"/>
      <c r="I51" s="52"/>
      <c r="J51" s="52"/>
    </row>
    <row r="52" spans="1:10" ht="57" thickTop="1" x14ac:dyDescent="0.3">
      <c r="A52" s="11" t="s">
        <v>34</v>
      </c>
      <c r="B52" s="12" t="s">
        <v>32</v>
      </c>
      <c r="C52" s="12" t="s">
        <v>26</v>
      </c>
      <c r="D52" s="12" t="s">
        <v>27</v>
      </c>
      <c r="E52" s="12" t="s">
        <v>33</v>
      </c>
      <c r="F52" s="12" t="s">
        <v>28</v>
      </c>
      <c r="G52" s="12" t="s">
        <v>29</v>
      </c>
      <c r="H52" s="12" t="s">
        <v>36</v>
      </c>
      <c r="I52" s="12" t="s">
        <v>35</v>
      </c>
      <c r="J52" s="12" t="s">
        <v>31</v>
      </c>
    </row>
    <row r="53" spans="1:10" ht="15.75" x14ac:dyDescent="0.25">
      <c r="A53" s="16" t="s">
        <v>40</v>
      </c>
      <c r="B53" s="13"/>
      <c r="C53" s="13"/>
      <c r="D53" s="13"/>
      <c r="E53" s="13"/>
      <c r="F53" s="13"/>
      <c r="G53" s="17"/>
      <c r="H53" s="17"/>
      <c r="I53" s="17"/>
      <c r="J53" s="17"/>
    </row>
    <row r="54" spans="1:10" x14ac:dyDescent="0.25">
      <c r="A54" s="18">
        <v>5.0000000000000024E-2</v>
      </c>
      <c r="B54" s="14">
        <v>-1.5867855528796587E-16</v>
      </c>
      <c r="C54" s="14">
        <v>-0.12046657522850826</v>
      </c>
      <c r="D54" s="14">
        <v>0</v>
      </c>
      <c r="E54" s="14">
        <v>0</v>
      </c>
      <c r="F54" s="14">
        <v>1.9228949284289254E-2</v>
      </c>
      <c r="G54" s="14">
        <v>0</v>
      </c>
      <c r="H54" s="14">
        <v>-2.9305762586391209E-2</v>
      </c>
      <c r="I54" s="14">
        <v>0.41388474827217608</v>
      </c>
      <c r="J54" s="21">
        <v>7.6652696627570309</v>
      </c>
    </row>
    <row r="55" spans="1:10" x14ac:dyDescent="0.25">
      <c r="A55" s="19">
        <v>0.10000000000000005</v>
      </c>
      <c r="B55" s="15">
        <v>-1.5867855528796587E-16</v>
      </c>
      <c r="C55" s="15">
        <v>-0.24093315045701696</v>
      </c>
      <c r="D55" s="15">
        <v>0</v>
      </c>
      <c r="E55" s="15">
        <v>0</v>
      </c>
      <c r="F55" s="15">
        <v>3.845789856857839E-2</v>
      </c>
      <c r="G55" s="15">
        <v>0</v>
      </c>
      <c r="H55" s="15">
        <v>-5.5947364937656049E-2</v>
      </c>
      <c r="I55" s="15">
        <v>0.44052635062343976</v>
      </c>
      <c r="J55" s="22">
        <v>15.330539325514119</v>
      </c>
    </row>
    <row r="56" spans="1:10" x14ac:dyDescent="0.25">
      <c r="A56" s="18">
        <v>0.14999999999999994</v>
      </c>
      <c r="B56" s="14">
        <v>-1.5867855528796587E-16</v>
      </c>
      <c r="C56" s="14">
        <v>-0.36139972568552547</v>
      </c>
      <c r="D56" s="14">
        <v>0</v>
      </c>
      <c r="E56" s="14">
        <v>0</v>
      </c>
      <c r="F56" s="14">
        <v>5.7686847852867526E-2</v>
      </c>
      <c r="G56" s="14">
        <v>0</v>
      </c>
      <c r="H56" s="14">
        <v>-8.0272306214897768E-2</v>
      </c>
      <c r="I56" s="14">
        <v>0.46485129190068131</v>
      </c>
      <c r="J56" s="21">
        <v>22.995808988271122</v>
      </c>
    </row>
    <row r="57" spans="1:10" x14ac:dyDescent="0.25">
      <c r="A57" s="19">
        <v>0.19999999999999984</v>
      </c>
      <c r="B57" s="15">
        <v>-1.5867855528796587E-16</v>
      </c>
      <c r="C57" s="15">
        <v>-0.48186630091403382</v>
      </c>
      <c r="D57" s="15">
        <v>0</v>
      </c>
      <c r="E57" s="15">
        <v>0</v>
      </c>
      <c r="F57" s="15">
        <v>7.6915797137156544E-2</v>
      </c>
      <c r="G57" s="15">
        <v>0</v>
      </c>
      <c r="H57" s="15">
        <v>-0.10257016905236943</v>
      </c>
      <c r="I57" s="15">
        <v>0.4871491547381524</v>
      </c>
      <c r="J57" s="22">
        <v>30.661078651028237</v>
      </c>
    </row>
    <row r="58" spans="1:10" x14ac:dyDescent="0.25">
      <c r="A58" s="18">
        <v>0.25</v>
      </c>
      <c r="B58" s="14">
        <v>-1.5867855528796587E-16</v>
      </c>
      <c r="C58" s="14">
        <v>-0.60233287614254305</v>
      </c>
      <c r="D58" s="14">
        <v>0</v>
      </c>
      <c r="E58" s="14">
        <v>0</v>
      </c>
      <c r="F58" s="14">
        <v>9.6144746421445687E-2</v>
      </c>
      <c r="G58" s="14">
        <v>0</v>
      </c>
      <c r="H58" s="14">
        <v>-0.12308420286284347</v>
      </c>
      <c r="I58" s="14">
        <v>0.50766318854862624</v>
      </c>
      <c r="J58" s="21">
        <v>38.326348313785296</v>
      </c>
    </row>
    <row r="59" spans="1:10" x14ac:dyDescent="0.25">
      <c r="A59" s="19">
        <v>0.30000000000000016</v>
      </c>
      <c r="B59" s="15">
        <v>-1.5867855528796587E-16</v>
      </c>
      <c r="C59" s="15">
        <v>-0.72279945137105184</v>
      </c>
      <c r="D59" s="15">
        <v>0</v>
      </c>
      <c r="E59" s="15">
        <v>0</v>
      </c>
      <c r="F59" s="15">
        <v>0.11537369570573493</v>
      </c>
      <c r="G59" s="15">
        <v>0</v>
      </c>
      <c r="H59" s="15">
        <v>-0.14202023407251169</v>
      </c>
      <c r="I59" s="15">
        <v>0.52659921975829471</v>
      </c>
      <c r="J59" s="22">
        <v>45.991617976542358</v>
      </c>
    </row>
    <row r="60" spans="1:10" x14ac:dyDescent="0.25">
      <c r="A60" s="18">
        <v>0.35000000000000003</v>
      </c>
      <c r="B60" s="14">
        <v>-1.5867855528796587E-16</v>
      </c>
      <c r="C60" s="14">
        <v>-0.8432660265995604</v>
      </c>
      <c r="D60" s="14">
        <v>0</v>
      </c>
      <c r="E60" s="14">
        <v>0</v>
      </c>
      <c r="F60" s="14">
        <v>0.13460264499002395</v>
      </c>
      <c r="G60" s="14">
        <v>0</v>
      </c>
      <c r="H60" s="14">
        <v>-0.15955359630368599</v>
      </c>
      <c r="I60" s="14">
        <v>0.54413258198946868</v>
      </c>
      <c r="J60" s="21">
        <v>53.656887639299413</v>
      </c>
    </row>
    <row r="61" spans="1:10" x14ac:dyDescent="0.25">
      <c r="A61" s="19">
        <v>0.39999999999999997</v>
      </c>
      <c r="B61" s="15">
        <v>-1.5867855528796587E-16</v>
      </c>
      <c r="C61" s="15">
        <v>-0.96373260182806875</v>
      </c>
      <c r="D61" s="15">
        <v>0</v>
      </c>
      <c r="E61" s="15">
        <v>0</v>
      </c>
      <c r="F61" s="15">
        <v>0.15383159427431309</v>
      </c>
      <c r="G61" s="15">
        <v>0</v>
      </c>
      <c r="H61" s="15">
        <v>-0.17583457551834777</v>
      </c>
      <c r="I61" s="15">
        <v>0.56041356120413055</v>
      </c>
      <c r="J61" s="22">
        <v>61.322157302056418</v>
      </c>
    </row>
    <row r="62" spans="1:10" x14ac:dyDescent="0.25">
      <c r="A62" s="18">
        <v>0.44999999999999984</v>
      </c>
      <c r="B62" s="14">
        <v>-1.5867855528796587E-16</v>
      </c>
      <c r="C62" s="14">
        <v>-1.0841991770565773</v>
      </c>
      <c r="D62" s="14">
        <v>0</v>
      </c>
      <c r="E62" s="14">
        <v>0</v>
      </c>
      <c r="F62" s="14">
        <v>0.17306054355860223</v>
      </c>
      <c r="G62" s="14">
        <v>0</v>
      </c>
      <c r="H62" s="14">
        <v>-0.19099272858027425</v>
      </c>
      <c r="I62" s="14">
        <v>0.57557171426605702</v>
      </c>
      <c r="J62" s="21">
        <v>68.987426964813523</v>
      </c>
    </row>
    <row r="63" spans="1:10" x14ac:dyDescent="0.25">
      <c r="A63" s="19">
        <v>0.5</v>
      </c>
      <c r="B63" s="15">
        <v>-1.5867855528796587E-16</v>
      </c>
      <c r="C63" s="15">
        <v>-1.2046657522850865</v>
      </c>
      <c r="D63" s="15">
        <v>0</v>
      </c>
      <c r="E63" s="15">
        <v>0</v>
      </c>
      <c r="F63" s="15">
        <v>0.19228949284289149</v>
      </c>
      <c r="G63" s="15">
        <v>0</v>
      </c>
      <c r="H63" s="15">
        <v>-0.20514033810473903</v>
      </c>
      <c r="I63" s="15">
        <v>0.58971932379052205</v>
      </c>
      <c r="J63" s="22">
        <v>76.652696627570521</v>
      </c>
    </row>
    <row r="64" spans="1:10" x14ac:dyDescent="0.25">
      <c r="A64" s="18">
        <v>0.55000000000000016</v>
      </c>
      <c r="B64" s="14">
        <v>-1.5867855528796587E-16</v>
      </c>
      <c r="C64" s="14">
        <v>-1.3251323275135953</v>
      </c>
      <c r="D64" s="14">
        <v>0</v>
      </c>
      <c r="E64" s="14">
        <v>0</v>
      </c>
      <c r="F64" s="14">
        <v>0.2115184421271806</v>
      </c>
      <c r="G64" s="14">
        <v>0</v>
      </c>
      <c r="H64" s="14">
        <v>-0.2183751986276255</v>
      </c>
      <c r="I64" s="14">
        <v>0.6029541843134083</v>
      </c>
      <c r="J64" s="21">
        <v>84.317966290327661</v>
      </c>
    </row>
    <row r="65" spans="1:10" x14ac:dyDescent="0.25">
      <c r="A65" s="19">
        <v>0.60000000000000009</v>
      </c>
      <c r="B65" s="15">
        <v>-1.5867855528796587E-16</v>
      </c>
      <c r="C65" s="15">
        <v>-1.4455989027421037</v>
      </c>
      <c r="D65" s="15">
        <v>0</v>
      </c>
      <c r="E65" s="15">
        <v>0</v>
      </c>
      <c r="F65" s="15">
        <v>0.23074739141146974</v>
      </c>
      <c r="G65" s="15">
        <v>0</v>
      </c>
      <c r="H65" s="15">
        <v>-0.23078288036783143</v>
      </c>
      <c r="I65" s="15">
        <v>0.61536186605361431</v>
      </c>
      <c r="J65" s="22">
        <v>91.983235953084716</v>
      </c>
    </row>
    <row r="66" spans="1:10" x14ac:dyDescent="0.25">
      <c r="A66" s="18">
        <v>0.64999999999999991</v>
      </c>
      <c r="B66" s="14">
        <v>-1.5867855528796587E-16</v>
      </c>
      <c r="C66" s="14">
        <v>-1.566065477970612</v>
      </c>
      <c r="D66" s="14">
        <v>0</v>
      </c>
      <c r="E66" s="14">
        <v>0</v>
      </c>
      <c r="F66" s="14">
        <v>0.24997634069575875</v>
      </c>
      <c r="G66" s="14">
        <v>0</v>
      </c>
      <c r="H66" s="14">
        <v>-0.24243858139650981</v>
      </c>
      <c r="I66" s="14">
        <v>0.6270175670822925</v>
      </c>
      <c r="J66" s="21">
        <v>99.648505615841714</v>
      </c>
    </row>
    <row r="67" spans="1:10" x14ac:dyDescent="0.25">
      <c r="A67" s="19">
        <v>0.69999999999999984</v>
      </c>
      <c r="B67" s="15">
        <v>-1.5867855528796587E-16</v>
      </c>
      <c r="C67" s="15">
        <v>-1.6865320531991204</v>
      </c>
      <c r="D67" s="15">
        <v>0</v>
      </c>
      <c r="E67" s="15">
        <v>0</v>
      </c>
      <c r="F67" s="15">
        <v>0.26920528998004789</v>
      </c>
      <c r="G67" s="15">
        <v>0</v>
      </c>
      <c r="H67" s="15">
        <v>-0.25340865295291293</v>
      </c>
      <c r="I67" s="15">
        <v>0.63798763863869579</v>
      </c>
      <c r="J67" s="22">
        <v>107.31377527859877</v>
      </c>
    </row>
    <row r="68" spans="1:10" x14ac:dyDescent="0.25">
      <c r="A68" s="18">
        <v>0.75</v>
      </c>
      <c r="B68" s="14">
        <v>-1.5867855528796587E-16</v>
      </c>
      <c r="C68" s="14">
        <v>-1.80699862842763</v>
      </c>
      <c r="D68" s="14">
        <v>0</v>
      </c>
      <c r="E68" s="14">
        <v>0</v>
      </c>
      <c r="F68" s="14">
        <v>0.28843423926433703</v>
      </c>
      <c r="G68" s="14">
        <v>0</v>
      </c>
      <c r="H68" s="14">
        <v>-0.2637518632775217</v>
      </c>
      <c r="I68" s="14">
        <v>0.6483308489633044</v>
      </c>
      <c r="J68" s="21">
        <v>114.97904494135582</v>
      </c>
    </row>
    <row r="69" spans="1:10" x14ac:dyDescent="0.25">
      <c r="A69" s="19">
        <v>0.80000000000000016</v>
      </c>
      <c r="B69" s="15">
        <v>-1.5867855528796587E-16</v>
      </c>
      <c r="C69" s="15">
        <v>-1.9274652036561386</v>
      </c>
      <c r="D69" s="15">
        <v>0</v>
      </c>
      <c r="E69" s="15">
        <v>0</v>
      </c>
      <c r="F69" s="15">
        <v>0.30766318854862618</v>
      </c>
      <c r="G69" s="15">
        <v>0</v>
      </c>
      <c r="H69" s="15">
        <v>-0.27352045080631882</v>
      </c>
      <c r="I69" s="15">
        <v>0.65809943649210156</v>
      </c>
      <c r="J69" s="22">
        <v>122.64431460411295</v>
      </c>
    </row>
    <row r="70" spans="1:10" x14ac:dyDescent="0.25">
      <c r="A70" s="18">
        <v>0.85000000000000009</v>
      </c>
      <c r="B70" s="14">
        <v>-1.5867855528796587E-16</v>
      </c>
      <c r="C70" s="14">
        <v>-2.0479317788846472</v>
      </c>
      <c r="D70" s="14">
        <v>0</v>
      </c>
      <c r="E70" s="14">
        <v>0</v>
      </c>
      <c r="F70" s="14">
        <v>0.32689213783291543</v>
      </c>
      <c r="G70" s="14">
        <v>0</v>
      </c>
      <c r="H70" s="14">
        <v>-0.28276100657680248</v>
      </c>
      <c r="I70" s="14">
        <v>0.66733999226258534</v>
      </c>
      <c r="J70" s="21">
        <v>130.30958426687002</v>
      </c>
    </row>
    <row r="71" spans="1:10" x14ac:dyDescent="0.25">
      <c r="A71" s="19">
        <v>0.89999999999999991</v>
      </c>
      <c r="B71" s="15">
        <v>-1.5867855528796587E-16</v>
      </c>
      <c r="C71" s="15">
        <v>-2.1683983541131555</v>
      </c>
      <c r="D71" s="15">
        <v>0</v>
      </c>
      <c r="E71" s="15">
        <v>0</v>
      </c>
      <c r="F71" s="15">
        <v>0.34612108711720446</v>
      </c>
      <c r="G71" s="15">
        <v>0</v>
      </c>
      <c r="H71" s="15">
        <v>-0.29151521730673446</v>
      </c>
      <c r="I71" s="15">
        <v>0.67609420299251721</v>
      </c>
      <c r="J71" s="22">
        <v>137.97485392962699</v>
      </c>
    </row>
    <row r="72" spans="1:10" x14ac:dyDescent="0.25">
      <c r="A72" s="18">
        <v>0.94999999999999984</v>
      </c>
      <c r="B72" s="14">
        <v>-1.5867855528796587E-16</v>
      </c>
      <c r="C72" s="14">
        <v>-2.2888649293416643</v>
      </c>
      <c r="D72" s="14">
        <v>0</v>
      </c>
      <c r="E72" s="14">
        <v>0</v>
      </c>
      <c r="F72" s="14">
        <v>0.36535003640149344</v>
      </c>
      <c r="G72" s="14">
        <v>0</v>
      </c>
      <c r="H72" s="14">
        <v>-0.29982049415308021</v>
      </c>
      <c r="I72" s="14">
        <v>0.68439947983886285</v>
      </c>
      <c r="J72" s="21">
        <v>145.6401235923841</v>
      </c>
    </row>
    <row r="73" spans="1:10" x14ac:dyDescent="0.25">
      <c r="A73" s="19">
        <v>1</v>
      </c>
      <c r="B73" s="15">
        <v>-1.5867855528796587E-16</v>
      </c>
      <c r="C73" s="15">
        <v>-2.4093315045701731</v>
      </c>
      <c r="D73" s="15">
        <v>0</v>
      </c>
      <c r="E73" s="15">
        <v>0</v>
      </c>
      <c r="F73" s="15">
        <v>0.38457898568578275</v>
      </c>
      <c r="G73" s="15">
        <v>0</v>
      </c>
      <c r="H73" s="15">
        <v>-0.30771050715710868</v>
      </c>
      <c r="I73" s="15">
        <v>0.69228949284289132</v>
      </c>
      <c r="J73" s="22">
        <v>153.3053932551411</v>
      </c>
    </row>
    <row r="76" spans="1:10" ht="29.25" thickBot="1" x14ac:dyDescent="0.3">
      <c r="A76" s="52" t="s">
        <v>42</v>
      </c>
      <c r="B76" s="52"/>
      <c r="C76" s="52"/>
      <c r="D76" s="52"/>
      <c r="E76" s="52"/>
      <c r="F76" s="52"/>
      <c r="G76" s="52"/>
      <c r="H76" s="52"/>
      <c r="I76" s="52"/>
      <c r="J76" s="52"/>
    </row>
    <row r="77" spans="1:10" ht="57" thickTop="1" x14ac:dyDescent="0.3">
      <c r="A77" s="11" t="s">
        <v>34</v>
      </c>
      <c r="B77" s="12" t="s">
        <v>32</v>
      </c>
      <c r="C77" s="12" t="s">
        <v>26</v>
      </c>
      <c r="D77" s="12" t="s">
        <v>27</v>
      </c>
      <c r="E77" s="12" t="s">
        <v>33</v>
      </c>
      <c r="F77" s="12" t="s">
        <v>28</v>
      </c>
      <c r="G77" s="12" t="s">
        <v>29</v>
      </c>
      <c r="H77" s="12" t="s">
        <v>36</v>
      </c>
      <c r="I77" s="12" t="s">
        <v>35</v>
      </c>
      <c r="J77" s="12" t="s">
        <v>31</v>
      </c>
    </row>
    <row r="78" spans="1:10" ht="15.75" x14ac:dyDescent="0.25">
      <c r="A78" s="16" t="s">
        <v>40</v>
      </c>
      <c r="B78" s="13"/>
      <c r="C78" s="13"/>
      <c r="D78" s="13"/>
      <c r="E78" s="13"/>
      <c r="F78" s="13"/>
      <c r="G78" s="17"/>
      <c r="H78" s="17"/>
      <c r="I78" s="17"/>
      <c r="J78" s="17"/>
    </row>
    <row r="79" spans="1:10" x14ac:dyDescent="0.25">
      <c r="A79" s="18">
        <v>5.0000000000000024E-2</v>
      </c>
      <c r="B79" s="14">
        <v>0</v>
      </c>
      <c r="C79" s="14">
        <v>-8.5770518082501315E-2</v>
      </c>
      <c r="D79" s="14">
        <v>0</v>
      </c>
      <c r="E79" s="14">
        <v>0</v>
      </c>
      <c r="F79" s="14">
        <v>2.4196816156830194E-2</v>
      </c>
      <c r="G79" s="14">
        <v>0</v>
      </c>
      <c r="H79" s="14">
        <v>-2.4574460803018883E-2</v>
      </c>
      <c r="I79" s="14">
        <v>0.50851078393962257</v>
      </c>
      <c r="J79" s="21">
        <v>12.350163020222482</v>
      </c>
    </row>
    <row r="80" spans="1:10" x14ac:dyDescent="0.25">
      <c r="A80" s="19">
        <v>0.10000000000000005</v>
      </c>
      <c r="B80" s="15">
        <v>0</v>
      </c>
      <c r="C80" s="15">
        <v>-0.17154103616500294</v>
      </c>
      <c r="D80" s="15">
        <v>0</v>
      </c>
      <c r="E80" s="15">
        <v>0</v>
      </c>
      <c r="F80" s="15">
        <v>4.8393632313660388E-2</v>
      </c>
      <c r="G80" s="15">
        <v>0</v>
      </c>
      <c r="H80" s="15">
        <v>-4.6914879714854231E-2</v>
      </c>
      <c r="I80" s="15">
        <v>0.53085120285145782</v>
      </c>
      <c r="J80" s="22">
        <v>24.700326040444963</v>
      </c>
    </row>
    <row r="81" spans="1:10" x14ac:dyDescent="0.25">
      <c r="A81" s="18">
        <v>0.14999999999999994</v>
      </c>
      <c r="B81" s="14">
        <v>0</v>
      </c>
      <c r="C81" s="14">
        <v>-0.25731155424750435</v>
      </c>
      <c r="D81" s="14">
        <v>0</v>
      </c>
      <c r="E81" s="14">
        <v>0</v>
      </c>
      <c r="F81" s="14">
        <v>7.2590448470490468E-2</v>
      </c>
      <c r="G81" s="14">
        <v>0</v>
      </c>
      <c r="H81" s="14">
        <v>-6.7312653503921294E-2</v>
      </c>
      <c r="I81" s="14">
        <v>0.55124897664052452</v>
      </c>
      <c r="J81" s="21">
        <v>37.050489060667445</v>
      </c>
    </row>
    <row r="82" spans="1:10" x14ac:dyDescent="0.25">
      <c r="A82" s="19">
        <v>0.19999999999999984</v>
      </c>
      <c r="B82" s="15">
        <v>0</v>
      </c>
      <c r="C82" s="15">
        <v>-0.34308207233000571</v>
      </c>
      <c r="D82" s="15">
        <v>0</v>
      </c>
      <c r="E82" s="15">
        <v>0</v>
      </c>
      <c r="F82" s="15">
        <v>9.6787264627320652E-2</v>
      </c>
      <c r="G82" s="15">
        <v>0</v>
      </c>
      <c r="H82" s="15">
        <v>-8.6010612810566017E-2</v>
      </c>
      <c r="I82" s="15">
        <v>0.56994693594716961</v>
      </c>
      <c r="J82" s="22">
        <v>49.40065208088987</v>
      </c>
    </row>
    <row r="83" spans="1:10" x14ac:dyDescent="0.25">
      <c r="A83" s="18">
        <v>0.25</v>
      </c>
      <c r="B83" s="14">
        <v>0</v>
      </c>
      <c r="C83" s="14">
        <v>-0.42885259041250756</v>
      </c>
      <c r="D83" s="14">
        <v>0</v>
      </c>
      <c r="E83" s="14">
        <v>0</v>
      </c>
      <c r="F83" s="14">
        <v>0.12098408078415085</v>
      </c>
      <c r="G83" s="14">
        <v>0</v>
      </c>
      <c r="H83" s="14">
        <v>-0.10321273537267932</v>
      </c>
      <c r="I83" s="14">
        <v>0.58714905850928267</v>
      </c>
      <c r="J83" s="21">
        <v>61.750815101112408</v>
      </c>
    </row>
    <row r="84" spans="1:10" x14ac:dyDescent="0.25">
      <c r="A84" s="19">
        <v>0.30000000000000016</v>
      </c>
      <c r="B84" s="15">
        <v>0</v>
      </c>
      <c r="C84" s="15">
        <v>-0.51462310849500925</v>
      </c>
      <c r="D84" s="15">
        <v>0</v>
      </c>
      <c r="E84" s="15">
        <v>0</v>
      </c>
      <c r="F84" s="15">
        <v>0.14518089694098105</v>
      </c>
      <c r="G84" s="15">
        <v>0</v>
      </c>
      <c r="H84" s="15">
        <v>-0.11909161773770698</v>
      </c>
      <c r="I84" s="15">
        <v>0.60302794087431033</v>
      </c>
      <c r="J84" s="22">
        <v>74.100978121334947</v>
      </c>
    </row>
    <row r="85" spans="1:10" x14ac:dyDescent="0.25">
      <c r="A85" s="18">
        <v>0.35000000000000003</v>
      </c>
      <c r="B85" s="14">
        <v>0</v>
      </c>
      <c r="C85" s="14">
        <v>-0.60039362657751072</v>
      </c>
      <c r="D85" s="14">
        <v>0</v>
      </c>
      <c r="E85" s="14">
        <v>0</v>
      </c>
      <c r="F85" s="14">
        <v>0.16937771309781113</v>
      </c>
      <c r="G85" s="14">
        <v>0</v>
      </c>
      <c r="H85" s="14">
        <v>-0.133794286594214</v>
      </c>
      <c r="I85" s="14">
        <v>0.61773060973081706</v>
      </c>
      <c r="J85" s="21">
        <v>86.451141141557429</v>
      </c>
    </row>
    <row r="86" spans="1:10" x14ac:dyDescent="0.25">
      <c r="A86" s="19">
        <v>0.39999999999999997</v>
      </c>
      <c r="B86" s="15">
        <v>0</v>
      </c>
      <c r="C86" s="15">
        <v>-0.68616414466001219</v>
      </c>
      <c r="D86" s="15">
        <v>0</v>
      </c>
      <c r="E86" s="15">
        <v>0</v>
      </c>
      <c r="F86" s="15">
        <v>0.19357452925464119</v>
      </c>
      <c r="G86" s="15">
        <v>0</v>
      </c>
      <c r="H86" s="15">
        <v>-0.14744676481811342</v>
      </c>
      <c r="I86" s="15">
        <v>0.63138308795471643</v>
      </c>
      <c r="J86" s="22">
        <v>98.80130416177991</v>
      </c>
    </row>
    <row r="87" spans="1:10" x14ac:dyDescent="0.25">
      <c r="A87" s="18">
        <v>0.44999999999999984</v>
      </c>
      <c r="B87" s="14">
        <v>0</v>
      </c>
      <c r="C87" s="14">
        <v>-0.77193466274251354</v>
      </c>
      <c r="D87" s="14">
        <v>0</v>
      </c>
      <c r="E87" s="14">
        <v>0</v>
      </c>
      <c r="F87" s="14">
        <v>0.21777134541147131</v>
      </c>
      <c r="G87" s="14">
        <v>0</v>
      </c>
      <c r="H87" s="14">
        <v>-0.1601576928196749</v>
      </c>
      <c r="I87" s="14">
        <v>0.6440940159562778</v>
      </c>
      <c r="J87" s="21">
        <v>111.15146718200239</v>
      </c>
    </row>
    <row r="88" spans="1:10" x14ac:dyDescent="0.25">
      <c r="A88" s="19">
        <v>0.5</v>
      </c>
      <c r="B88" s="15">
        <v>0</v>
      </c>
      <c r="C88" s="15">
        <v>-0.85770518082501535</v>
      </c>
      <c r="D88" s="15">
        <v>0</v>
      </c>
      <c r="E88" s="15">
        <v>0</v>
      </c>
      <c r="F88" s="15">
        <v>0.24196816156830159</v>
      </c>
      <c r="G88" s="15">
        <v>0</v>
      </c>
      <c r="H88" s="15">
        <v>-0.17202122562113226</v>
      </c>
      <c r="I88" s="15">
        <v>0.65595754875773549</v>
      </c>
      <c r="J88" s="22">
        <v>123.50163020222486</v>
      </c>
    </row>
    <row r="89" spans="1:10" x14ac:dyDescent="0.25">
      <c r="A89" s="18">
        <v>0.55000000000000016</v>
      </c>
      <c r="B89" s="14">
        <v>0</v>
      </c>
      <c r="C89" s="14">
        <v>-0.94347569890751704</v>
      </c>
      <c r="D89" s="14">
        <v>0</v>
      </c>
      <c r="E89" s="14">
        <v>0</v>
      </c>
      <c r="F89" s="14">
        <v>0.26616497772513181</v>
      </c>
      <c r="G89" s="14">
        <v>0</v>
      </c>
      <c r="H89" s="14">
        <v>-0.18311936920959249</v>
      </c>
      <c r="I89" s="14">
        <v>0.66705569234619566</v>
      </c>
      <c r="J89" s="21">
        <v>135.85179322244741</v>
      </c>
    </row>
    <row r="90" spans="1:10" x14ac:dyDescent="0.25">
      <c r="A90" s="19">
        <v>0.60000000000000009</v>
      </c>
      <c r="B90" s="15">
        <v>0</v>
      </c>
      <c r="C90" s="15">
        <v>-1.0292462169900185</v>
      </c>
      <c r="D90" s="15">
        <v>0</v>
      </c>
      <c r="E90" s="15">
        <v>0</v>
      </c>
      <c r="F90" s="15">
        <v>0.29036179388196187</v>
      </c>
      <c r="G90" s="15">
        <v>0</v>
      </c>
      <c r="H90" s="15">
        <v>-0.19352387882377386</v>
      </c>
      <c r="I90" s="15">
        <v>0.67746020196037704</v>
      </c>
      <c r="J90" s="22">
        <v>148.20195624266989</v>
      </c>
    </row>
    <row r="91" spans="1:10" x14ac:dyDescent="0.25">
      <c r="A91" s="18">
        <v>0.64999999999999991</v>
      </c>
      <c r="B91" s="14">
        <v>0</v>
      </c>
      <c r="C91" s="14">
        <v>-1.11501673507252</v>
      </c>
      <c r="D91" s="14">
        <v>0</v>
      </c>
      <c r="E91" s="14">
        <v>0</v>
      </c>
      <c r="F91" s="14">
        <v>0.31455861003879204</v>
      </c>
      <c r="G91" s="14">
        <v>0</v>
      </c>
      <c r="H91" s="14">
        <v>-0.20329781209770176</v>
      </c>
      <c r="I91" s="14">
        <v>0.68723413523430499</v>
      </c>
      <c r="J91" s="21">
        <v>160.55211926289232</v>
      </c>
    </row>
    <row r="92" spans="1:10" x14ac:dyDescent="0.25">
      <c r="A92" s="19">
        <v>0.69999999999999984</v>
      </c>
      <c r="B92" s="15">
        <v>0</v>
      </c>
      <c r="C92" s="15">
        <v>-1.2007872531550214</v>
      </c>
      <c r="D92" s="15">
        <v>0</v>
      </c>
      <c r="E92" s="15">
        <v>0</v>
      </c>
      <c r="F92" s="15">
        <v>0.33875542619562227</v>
      </c>
      <c r="G92" s="15">
        <v>0</v>
      </c>
      <c r="H92" s="15">
        <v>-0.21249680812022215</v>
      </c>
      <c r="I92" s="15">
        <v>0.69643313125682549</v>
      </c>
      <c r="J92" s="22">
        <v>172.90228228311474</v>
      </c>
    </row>
    <row r="93" spans="1:10" x14ac:dyDescent="0.25">
      <c r="A93" s="18">
        <v>0.75</v>
      </c>
      <c r="B93" s="14">
        <v>0</v>
      </c>
      <c r="C93" s="14">
        <v>-1.2865577712375231</v>
      </c>
      <c r="D93" s="14">
        <v>0</v>
      </c>
      <c r="E93" s="14">
        <v>0</v>
      </c>
      <c r="F93" s="14">
        <v>0.36295224235245233</v>
      </c>
      <c r="G93" s="14">
        <v>0</v>
      </c>
      <c r="H93" s="14">
        <v>-0.2211701472271701</v>
      </c>
      <c r="I93" s="14">
        <v>0.70510647036377327</v>
      </c>
      <c r="J93" s="21">
        <v>185.25244530333731</v>
      </c>
    </row>
    <row r="94" spans="1:10" x14ac:dyDescent="0.25">
      <c r="A94" s="19">
        <v>0.80000000000000016</v>
      </c>
      <c r="B94" s="15">
        <v>0</v>
      </c>
      <c r="C94" s="15">
        <v>-1.3723282893200248</v>
      </c>
      <c r="D94" s="15">
        <v>0</v>
      </c>
      <c r="E94" s="15">
        <v>0</v>
      </c>
      <c r="F94" s="15">
        <v>0.38714905850928261</v>
      </c>
      <c r="G94" s="15">
        <v>0</v>
      </c>
      <c r="H94" s="15">
        <v>-0.2293616341615097</v>
      </c>
      <c r="I94" s="15">
        <v>0.71329795729811296</v>
      </c>
      <c r="J94" s="22">
        <v>197.60260832355982</v>
      </c>
    </row>
    <row r="95" spans="1:10" x14ac:dyDescent="0.25">
      <c r="A95" s="18">
        <v>0.85000000000000009</v>
      </c>
      <c r="B95" s="14">
        <v>0</v>
      </c>
      <c r="C95" s="14">
        <v>-1.4580988074025263</v>
      </c>
      <c r="D95" s="14">
        <v>0</v>
      </c>
      <c r="E95" s="14">
        <v>0</v>
      </c>
      <c r="F95" s="14">
        <v>0.41134587466611272</v>
      </c>
      <c r="G95" s="14">
        <v>0</v>
      </c>
      <c r="H95" s="14">
        <v>-0.23711033801831749</v>
      </c>
      <c r="I95" s="14">
        <v>0.72104666115492067</v>
      </c>
      <c r="J95" s="21">
        <v>209.95277134378227</v>
      </c>
    </row>
    <row r="96" spans="1:10" x14ac:dyDescent="0.25">
      <c r="A96" s="19">
        <v>0.89999999999999991</v>
      </c>
      <c r="B96" s="15">
        <v>0</v>
      </c>
      <c r="C96" s="15">
        <v>-1.5438693254850278</v>
      </c>
      <c r="D96" s="15">
        <v>0</v>
      </c>
      <c r="E96" s="15">
        <v>0</v>
      </c>
      <c r="F96" s="15">
        <v>0.43554269082294284</v>
      </c>
      <c r="G96" s="15">
        <v>0</v>
      </c>
      <c r="H96" s="15">
        <v>-0.24445121535634587</v>
      </c>
      <c r="I96" s="15">
        <v>0.72838753849294902</v>
      </c>
      <c r="J96" s="22">
        <v>222.30293436400478</v>
      </c>
    </row>
    <row r="97" spans="1:10" x14ac:dyDescent="0.25">
      <c r="A97" s="18">
        <v>0.94999999999999984</v>
      </c>
      <c r="B97" s="14">
        <v>0</v>
      </c>
      <c r="C97" s="14">
        <v>-1.6296398435675292</v>
      </c>
      <c r="D97" s="14">
        <v>0</v>
      </c>
      <c r="E97" s="14">
        <v>0</v>
      </c>
      <c r="F97" s="14">
        <v>0.459739506979773</v>
      </c>
      <c r="G97" s="14">
        <v>0</v>
      </c>
      <c r="H97" s="14">
        <v>-0.25141563744627016</v>
      </c>
      <c r="I97" s="14">
        <v>0.73535196058287344</v>
      </c>
      <c r="J97" s="21">
        <v>234.65309738422718</v>
      </c>
    </row>
    <row r="98" spans="1:10" x14ac:dyDescent="0.25">
      <c r="A98" s="19">
        <v>1</v>
      </c>
      <c r="B98" s="15">
        <v>0</v>
      </c>
      <c r="C98" s="15">
        <v>-1.7154103616500311</v>
      </c>
      <c r="D98" s="15">
        <v>0</v>
      </c>
      <c r="E98" s="15">
        <v>0</v>
      </c>
      <c r="F98" s="15">
        <v>0.48393632313660317</v>
      </c>
      <c r="G98" s="15">
        <v>0</v>
      </c>
      <c r="H98" s="15">
        <v>-0.25803183843169841</v>
      </c>
      <c r="I98" s="15">
        <v>0.74196816156830159</v>
      </c>
      <c r="J98" s="22">
        <v>247.00326040444972</v>
      </c>
    </row>
    <row r="101" spans="1:10" ht="29.25" thickBot="1" x14ac:dyDescent="0.3">
      <c r="A101" s="52" t="s">
        <v>39</v>
      </c>
      <c r="B101" s="52"/>
      <c r="C101" s="52"/>
      <c r="D101" s="52"/>
      <c r="E101" s="52"/>
      <c r="F101" s="52"/>
      <c r="G101" s="52"/>
      <c r="H101" s="52"/>
      <c r="I101" s="52"/>
      <c r="J101" s="52"/>
    </row>
    <row r="102" spans="1:10" ht="57" thickTop="1" x14ac:dyDescent="0.3">
      <c r="A102" s="11" t="s">
        <v>34</v>
      </c>
      <c r="B102" s="12" t="s">
        <v>32</v>
      </c>
      <c r="C102" s="12" t="s">
        <v>26</v>
      </c>
      <c r="D102" s="12" t="s">
        <v>27</v>
      </c>
      <c r="E102" s="12" t="s">
        <v>33</v>
      </c>
      <c r="F102" s="12" t="s">
        <v>28</v>
      </c>
      <c r="G102" s="12" t="s">
        <v>29</v>
      </c>
      <c r="H102" s="12" t="s">
        <v>36</v>
      </c>
      <c r="I102" s="12" t="s">
        <v>35</v>
      </c>
      <c r="J102" s="12" t="s">
        <v>31</v>
      </c>
    </row>
    <row r="103" spans="1:10" ht="15.75" x14ac:dyDescent="0.25">
      <c r="A103" s="16" t="s">
        <v>40</v>
      </c>
      <c r="B103" s="13"/>
      <c r="C103" s="13"/>
      <c r="D103" s="13"/>
      <c r="E103" s="13"/>
      <c r="F103" s="13"/>
      <c r="G103" s="17"/>
      <c r="H103" s="17"/>
      <c r="I103" s="17"/>
      <c r="J103" s="17"/>
    </row>
    <row r="104" spans="1:10" x14ac:dyDescent="0.25">
      <c r="A104" s="18">
        <v>5.0000000000000024E-2</v>
      </c>
      <c r="B104" s="14">
        <v>1.5867855528796587E-16</v>
      </c>
      <c r="C104" s="14">
        <v>-6.8160907270028298E-2</v>
      </c>
      <c r="D104" s="14">
        <v>0</v>
      </c>
      <c r="E104" s="14">
        <v>0</v>
      </c>
      <c r="F104" s="14">
        <v>3.3984959389464907E-2</v>
      </c>
      <c r="G104" s="14">
        <v>0</v>
      </c>
      <c r="H104" s="14">
        <v>-1.5252419629081063E-2</v>
      </c>
      <c r="I104" s="14">
        <v>0.69495160741837902</v>
      </c>
      <c r="J104" s="21">
        <v>14.727930279935434</v>
      </c>
    </row>
    <row r="105" spans="1:10" x14ac:dyDescent="0.25">
      <c r="A105" s="19">
        <v>0.10000000000000005</v>
      </c>
      <c r="B105" s="15">
        <v>1.5867855528796587E-16</v>
      </c>
      <c r="C105" s="15">
        <v>-0.13632181454005682</v>
      </c>
      <c r="D105" s="15">
        <v>0</v>
      </c>
      <c r="E105" s="15">
        <v>0</v>
      </c>
      <c r="F105" s="15">
        <v>6.7969918778929689E-2</v>
      </c>
      <c r="G105" s="15">
        <v>0</v>
      </c>
      <c r="H105" s="15">
        <v>-2.91182556555185E-2</v>
      </c>
      <c r="I105" s="15">
        <v>0.70881744344481512</v>
      </c>
      <c r="J105" s="22">
        <v>29.455860559870921</v>
      </c>
    </row>
    <row r="106" spans="1:10" x14ac:dyDescent="0.25">
      <c r="A106" s="18">
        <v>0.14999999999999994</v>
      </c>
      <c r="B106" s="14">
        <v>1.5867855528796587E-16</v>
      </c>
      <c r="C106" s="14">
        <v>-0.20448272181008514</v>
      </c>
      <c r="D106" s="14">
        <v>0</v>
      </c>
      <c r="E106" s="14">
        <v>0</v>
      </c>
      <c r="F106" s="14">
        <v>0.10195487816839455</v>
      </c>
      <c r="G106" s="14">
        <v>0</v>
      </c>
      <c r="H106" s="14">
        <v>-4.1778366810091658E-2</v>
      </c>
      <c r="I106" s="14">
        <v>0.72147755459938878</v>
      </c>
      <c r="J106" s="21">
        <v>44.183790839806349</v>
      </c>
    </row>
    <row r="107" spans="1:10" x14ac:dyDescent="0.25">
      <c r="A107" s="19">
        <v>0.19999999999999984</v>
      </c>
      <c r="B107" s="15">
        <v>1.5867855528796587E-16</v>
      </c>
      <c r="C107" s="15">
        <v>-0.27264362908011341</v>
      </c>
      <c r="D107" s="15">
        <v>0</v>
      </c>
      <c r="E107" s="15">
        <v>0</v>
      </c>
      <c r="F107" s="15">
        <v>0.13593983755785916</v>
      </c>
      <c r="G107" s="15">
        <v>0</v>
      </c>
      <c r="H107" s="15">
        <v>-5.3383468701783926E-2</v>
      </c>
      <c r="I107" s="15">
        <v>0.73308265649108018</v>
      </c>
      <c r="J107" s="22">
        <v>58.911721119741841</v>
      </c>
    </row>
    <row r="108" spans="1:10" x14ac:dyDescent="0.25">
      <c r="A108" s="18">
        <v>0.25</v>
      </c>
      <c r="B108" s="14">
        <v>1.5867855528796587E-16</v>
      </c>
      <c r="C108" s="14">
        <v>-0.34080453635014213</v>
      </c>
      <c r="D108" s="14">
        <v>0</v>
      </c>
      <c r="E108" s="14">
        <v>0</v>
      </c>
      <c r="F108" s="14">
        <v>0.16992479694732412</v>
      </c>
      <c r="G108" s="14">
        <v>0</v>
      </c>
      <c r="H108" s="14">
        <v>-6.4060162442140703E-2</v>
      </c>
      <c r="I108" s="14">
        <v>0.74375935023143724</v>
      </c>
      <c r="J108" s="21">
        <v>73.63965139967739</v>
      </c>
    </row>
    <row r="109" spans="1:10" x14ac:dyDescent="0.25">
      <c r="A109" s="19">
        <v>0.30000000000000016</v>
      </c>
      <c r="B109" s="15">
        <v>1.5867855528796587E-16</v>
      </c>
      <c r="C109" s="15">
        <v>-0.40896544362017073</v>
      </c>
      <c r="D109" s="15">
        <v>0</v>
      </c>
      <c r="E109" s="15">
        <v>0</v>
      </c>
      <c r="F109" s="15">
        <v>0.20390975633678909</v>
      </c>
      <c r="G109" s="15">
        <v>0</v>
      </c>
      <c r="H109" s="15">
        <v>-7.3915572048623882E-2</v>
      </c>
      <c r="I109" s="15">
        <v>0.75361475983792048</v>
      </c>
      <c r="J109" s="22">
        <v>88.367581679612869</v>
      </c>
    </row>
    <row r="110" spans="1:10" x14ac:dyDescent="0.25">
      <c r="A110" s="18">
        <v>0.35000000000000003</v>
      </c>
      <c r="B110" s="14">
        <v>1.5867855528796587E-16</v>
      </c>
      <c r="C110" s="14">
        <v>-0.47712635089019906</v>
      </c>
      <c r="D110" s="14">
        <v>0</v>
      </c>
      <c r="E110" s="14">
        <v>0</v>
      </c>
      <c r="F110" s="14">
        <v>0.23789471572625381</v>
      </c>
      <c r="G110" s="14">
        <v>0</v>
      </c>
      <c r="H110" s="14">
        <v>-8.3040951313886086E-2</v>
      </c>
      <c r="I110" s="14">
        <v>0.76274013910318261</v>
      </c>
      <c r="J110" s="21">
        <v>103.09551195954838</v>
      </c>
    </row>
    <row r="111" spans="1:10" x14ac:dyDescent="0.25">
      <c r="A111" s="19">
        <v>0.39999999999999997</v>
      </c>
      <c r="B111" s="15">
        <v>1.5867855528796587E-16</v>
      </c>
      <c r="C111" s="15">
        <v>-0.54528725816022738</v>
      </c>
      <c r="D111" s="15">
        <v>0</v>
      </c>
      <c r="E111" s="15">
        <v>0</v>
      </c>
      <c r="F111" s="15">
        <v>0.27187967511571864</v>
      </c>
      <c r="G111" s="15">
        <v>0</v>
      </c>
      <c r="H111" s="15">
        <v>-9.1514517774486631E-2</v>
      </c>
      <c r="I111" s="15">
        <v>0.77121370556378332</v>
      </c>
      <c r="J111" s="22">
        <v>117.8234422394838</v>
      </c>
    </row>
    <row r="112" spans="1:10" x14ac:dyDescent="0.25">
      <c r="A112" s="18">
        <v>0.44999999999999984</v>
      </c>
      <c r="B112" s="14">
        <v>1.5867855528796587E-16</v>
      </c>
      <c r="C112" s="14">
        <v>-0.61344816543025571</v>
      </c>
      <c r="D112" s="14">
        <v>0</v>
      </c>
      <c r="E112" s="14">
        <v>0</v>
      </c>
      <c r="F112" s="14">
        <v>0.30586463450518331</v>
      </c>
      <c r="G112" s="14">
        <v>0</v>
      </c>
      <c r="H112" s="14">
        <v>-9.9403700341252815E-2</v>
      </c>
      <c r="I112" s="14">
        <v>0.77910288813054906</v>
      </c>
      <c r="J112" s="21">
        <v>132.55137251941923</v>
      </c>
    </row>
    <row r="113" spans="1:10" x14ac:dyDescent="0.25">
      <c r="A113" s="19">
        <v>0.5</v>
      </c>
      <c r="B113" s="15">
        <v>1.5867855528796587E-16</v>
      </c>
      <c r="C113" s="15">
        <v>-0.68160907270028437</v>
      </c>
      <c r="D113" s="15">
        <v>0</v>
      </c>
      <c r="E113" s="15">
        <v>0</v>
      </c>
      <c r="F113" s="15">
        <v>0.33984959389464836</v>
      </c>
      <c r="G113" s="15">
        <v>0</v>
      </c>
      <c r="H113" s="15">
        <v>-0.10676693740356777</v>
      </c>
      <c r="I113" s="15">
        <v>0.78646612519286441</v>
      </c>
      <c r="J113" s="22">
        <v>147.27930279935472</v>
      </c>
    </row>
    <row r="114" spans="1:10" x14ac:dyDescent="0.25">
      <c r="A114" s="18">
        <v>0.55000000000000016</v>
      </c>
      <c r="B114" s="14">
        <v>1.5867855528796587E-16</v>
      </c>
      <c r="C114" s="14">
        <v>-0.74976997997031292</v>
      </c>
      <c r="D114" s="14">
        <v>0</v>
      </c>
      <c r="E114" s="14">
        <v>0</v>
      </c>
      <c r="F114" s="14">
        <v>0.37383455328411319</v>
      </c>
      <c r="G114" s="14">
        <v>0</v>
      </c>
      <c r="H114" s="14">
        <v>-0.11365512691347543</v>
      </c>
      <c r="I114" s="14">
        <v>0.79335431470277196</v>
      </c>
      <c r="J114" s="21">
        <v>162.0072330792903</v>
      </c>
    </row>
    <row r="115" spans="1:10" x14ac:dyDescent="0.25">
      <c r="A115" s="19">
        <v>0.60000000000000009</v>
      </c>
      <c r="B115" s="15">
        <v>1.5867855528796587E-16</v>
      </c>
      <c r="C115" s="15">
        <v>-0.81793088724034124</v>
      </c>
      <c r="D115" s="15">
        <v>0</v>
      </c>
      <c r="E115" s="15">
        <v>0</v>
      </c>
      <c r="F115" s="15">
        <v>0.40781951267357797</v>
      </c>
      <c r="G115" s="15">
        <v>0</v>
      </c>
      <c r="H115" s="15">
        <v>-0.12011280457901381</v>
      </c>
      <c r="I115" s="15">
        <v>0.79981199236831035</v>
      </c>
      <c r="J115" s="22">
        <v>176.73516335922571</v>
      </c>
    </row>
    <row r="116" spans="1:10" x14ac:dyDescent="0.25">
      <c r="A116" s="18">
        <v>0.64999999999999991</v>
      </c>
      <c r="B116" s="14">
        <v>1.5867855528796587E-16</v>
      </c>
      <c r="C116" s="14">
        <v>-0.88609179451036968</v>
      </c>
      <c r="D116" s="14">
        <v>0</v>
      </c>
      <c r="E116" s="14">
        <v>0</v>
      </c>
      <c r="F116" s="14">
        <v>0.44180447206304274</v>
      </c>
      <c r="G116" s="14">
        <v>0</v>
      </c>
      <c r="H116" s="14">
        <v>-0.12617910784058012</v>
      </c>
      <c r="I116" s="14">
        <v>0.80587829562987667</v>
      </c>
      <c r="J116" s="21">
        <v>191.46309363916117</v>
      </c>
    </row>
    <row r="117" spans="1:10" x14ac:dyDescent="0.25">
      <c r="A117" s="19">
        <v>0.69999999999999984</v>
      </c>
      <c r="B117" s="15">
        <v>1.5867855528796587E-16</v>
      </c>
      <c r="C117" s="15">
        <v>-0.95425270178039789</v>
      </c>
      <c r="D117" s="15">
        <v>0</v>
      </c>
      <c r="E117" s="15">
        <v>0</v>
      </c>
      <c r="F117" s="15">
        <v>0.47578943145250752</v>
      </c>
      <c r="G117" s="15">
        <v>0</v>
      </c>
      <c r="H117" s="15">
        <v>-0.13188856973381902</v>
      </c>
      <c r="I117" s="15">
        <v>0.81158775752311563</v>
      </c>
      <c r="J117" s="22">
        <v>206.19102391909661</v>
      </c>
    </row>
    <row r="118" spans="1:10" x14ac:dyDescent="0.25">
      <c r="A118" s="18">
        <v>0.75</v>
      </c>
      <c r="B118" s="14">
        <v>1.5867855528796587E-16</v>
      </c>
      <c r="C118" s="14">
        <v>-1.0224136090504268</v>
      </c>
      <c r="D118" s="14">
        <v>0</v>
      </c>
      <c r="E118" s="14">
        <v>0</v>
      </c>
      <c r="F118" s="14">
        <v>0.50977439084197251</v>
      </c>
      <c r="G118" s="14">
        <v>0</v>
      </c>
      <c r="H118" s="14">
        <v>-0.13727177666173002</v>
      </c>
      <c r="I118" s="14">
        <v>0.81697096445102668</v>
      </c>
      <c r="J118" s="21">
        <v>220.91895419903216</v>
      </c>
    </row>
    <row r="119" spans="1:10" x14ac:dyDescent="0.25">
      <c r="A119" s="19">
        <v>0.80000000000000016</v>
      </c>
      <c r="B119" s="15">
        <v>1.5867855528796587E-16</v>
      </c>
      <c r="C119" s="15">
        <v>-1.0905745163204552</v>
      </c>
      <c r="D119" s="15">
        <v>0</v>
      </c>
      <c r="E119" s="15">
        <v>0</v>
      </c>
      <c r="F119" s="15">
        <v>0.54375935023143729</v>
      </c>
      <c r="G119" s="15">
        <v>0</v>
      </c>
      <c r="H119" s="15">
        <v>-0.14235591653809043</v>
      </c>
      <c r="I119" s="15">
        <v>0.82205510432738693</v>
      </c>
      <c r="J119" s="22">
        <v>235.64688447896771</v>
      </c>
    </row>
    <row r="120" spans="1:10" x14ac:dyDescent="0.25">
      <c r="A120" s="18">
        <v>0.85000000000000009</v>
      </c>
      <c r="B120" s="14">
        <v>1.5867855528796587E-16</v>
      </c>
      <c r="C120" s="14">
        <v>-1.1587354235904836</v>
      </c>
      <c r="D120" s="14">
        <v>0</v>
      </c>
      <c r="E120" s="14">
        <v>0</v>
      </c>
      <c r="F120" s="14">
        <v>0.57774430962090206</v>
      </c>
      <c r="G120" s="14">
        <v>0</v>
      </c>
      <c r="H120" s="14">
        <v>-0.14716523804275566</v>
      </c>
      <c r="I120" s="14">
        <v>0.82686442583205211</v>
      </c>
      <c r="J120" s="21">
        <v>250.37481475890309</v>
      </c>
    </row>
    <row r="121" spans="1:10" x14ac:dyDescent="0.25">
      <c r="A121" s="19">
        <v>0.89999999999999991</v>
      </c>
      <c r="B121" s="15">
        <v>1.5867855528796587E-16</v>
      </c>
      <c r="C121" s="15">
        <v>-1.2268963308605119</v>
      </c>
      <c r="D121" s="15">
        <v>0</v>
      </c>
      <c r="E121" s="15">
        <v>0</v>
      </c>
      <c r="F121" s="15">
        <v>0.61172926901036684</v>
      </c>
      <c r="G121" s="15">
        <v>0</v>
      </c>
      <c r="H121" s="15">
        <v>-0.15172143736296478</v>
      </c>
      <c r="I121" s="15">
        <v>0.83142062515226134</v>
      </c>
      <c r="J121" s="22">
        <v>265.10274503883858</v>
      </c>
    </row>
    <row r="122" spans="1:10" x14ac:dyDescent="0.25">
      <c r="A122" s="18">
        <v>0.94999999999999984</v>
      </c>
      <c r="B122" s="14">
        <v>1.5867855528796587E-16</v>
      </c>
      <c r="C122" s="14">
        <v>-1.2950572381305401</v>
      </c>
      <c r="D122" s="14">
        <v>0</v>
      </c>
      <c r="E122" s="14">
        <v>0</v>
      </c>
      <c r="F122" s="14">
        <v>0.6457142283998315</v>
      </c>
      <c r="G122" s="14">
        <v>0</v>
      </c>
      <c r="H122" s="14">
        <v>-0.15604398543598377</v>
      </c>
      <c r="I122" s="14">
        <v>0.83574317322528024</v>
      </c>
      <c r="J122" s="21">
        <v>279.83067531877407</v>
      </c>
    </row>
    <row r="123" spans="1:10" x14ac:dyDescent="0.25">
      <c r="A123" s="19">
        <v>1</v>
      </c>
      <c r="B123" s="15">
        <v>1.5867855528796587E-16</v>
      </c>
      <c r="C123" s="15">
        <v>-1.3632181454005687</v>
      </c>
      <c r="D123" s="15">
        <v>0</v>
      </c>
      <c r="E123" s="15">
        <v>0</v>
      </c>
      <c r="F123" s="15">
        <v>0.67969918778929661</v>
      </c>
      <c r="G123" s="15">
        <v>0</v>
      </c>
      <c r="H123" s="15">
        <v>-0.16015040610535169</v>
      </c>
      <c r="I123" s="15">
        <v>0.83984959389464831</v>
      </c>
      <c r="J123" s="22">
        <v>294.55860559870956</v>
      </c>
    </row>
    <row r="126" spans="1:10" ht="29.25" thickBot="1" x14ac:dyDescent="0.3">
      <c r="A126" s="52" t="s">
        <v>43</v>
      </c>
      <c r="B126" s="52"/>
      <c r="C126" s="52"/>
      <c r="D126" s="52"/>
      <c r="E126" s="52"/>
      <c r="F126" s="52"/>
      <c r="G126" s="52"/>
      <c r="H126" s="52"/>
      <c r="I126" s="52"/>
      <c r="J126" s="52"/>
    </row>
    <row r="127" spans="1:10" ht="57" thickTop="1" x14ac:dyDescent="0.3">
      <c r="A127" s="11" t="s">
        <v>34</v>
      </c>
      <c r="B127" s="12" t="s">
        <v>32</v>
      </c>
      <c r="C127" s="12" t="s">
        <v>26</v>
      </c>
      <c r="D127" s="12" t="s">
        <v>27</v>
      </c>
      <c r="E127" s="12" t="s">
        <v>33</v>
      </c>
      <c r="F127" s="12" t="s">
        <v>28</v>
      </c>
      <c r="G127" s="12" t="s">
        <v>29</v>
      </c>
      <c r="H127" s="12" t="s">
        <v>36</v>
      </c>
      <c r="I127" s="12" t="s">
        <v>35</v>
      </c>
      <c r="J127" s="12" t="s">
        <v>31</v>
      </c>
    </row>
    <row r="128" spans="1:10" ht="15.75" x14ac:dyDescent="0.25">
      <c r="A128" s="16" t="s">
        <v>40</v>
      </c>
      <c r="B128" s="13"/>
      <c r="C128" s="13"/>
      <c r="D128" s="13"/>
      <c r="E128" s="13"/>
      <c r="F128" s="13"/>
      <c r="G128" s="17"/>
      <c r="H128" s="17"/>
      <c r="I128" s="17"/>
      <c r="J128" s="17"/>
    </row>
    <row r="129" spans="1:10" x14ac:dyDescent="0.25">
      <c r="A129" s="18">
        <v>5.0000000000000024E-2</v>
      </c>
      <c r="B129" s="14">
        <v>3.1735711057593174E-16</v>
      </c>
      <c r="C129" s="14">
        <v>-5.7296750577876074E-2</v>
      </c>
      <c r="D129" s="14">
        <v>0</v>
      </c>
      <c r="E129" s="14">
        <v>0</v>
      </c>
      <c r="F129" s="14">
        <v>4.9657126204943711E-2</v>
      </c>
      <c r="G129" s="14">
        <v>0</v>
      </c>
      <c r="H129" s="14">
        <v>-3.2654647148220504E-4</v>
      </c>
      <c r="I129" s="14">
        <v>0.99346907057035594</v>
      </c>
      <c r="J129" s="21">
        <v>16.194881274030895</v>
      </c>
    </row>
    <row r="130" spans="1:10" x14ac:dyDescent="0.25">
      <c r="A130" s="19">
        <v>0.10000000000000005</v>
      </c>
      <c r="B130" s="15">
        <v>3.1735711057593174E-16</v>
      </c>
      <c r="C130" s="15">
        <v>-0.11459350115575247</v>
      </c>
      <c r="D130" s="15">
        <v>0</v>
      </c>
      <c r="E130" s="15">
        <v>0</v>
      </c>
      <c r="F130" s="15">
        <v>9.9314252409887421E-2</v>
      </c>
      <c r="G130" s="15">
        <v>0</v>
      </c>
      <c r="H130" s="15">
        <v>-6.2340690010239145E-4</v>
      </c>
      <c r="I130" s="15">
        <v>0.99376593099897614</v>
      </c>
      <c r="J130" s="22">
        <v>32.389762548061846</v>
      </c>
    </row>
    <row r="131" spans="1:10" x14ac:dyDescent="0.25">
      <c r="A131" s="18">
        <v>0.14999999999999994</v>
      </c>
      <c r="B131" s="14">
        <v>3.1735711057593174E-16</v>
      </c>
      <c r="C131" s="14">
        <v>-0.17189025173362854</v>
      </c>
      <c r="D131" s="14">
        <v>0</v>
      </c>
      <c r="E131" s="14">
        <v>0</v>
      </c>
      <c r="F131" s="14">
        <v>0.14897137861483112</v>
      </c>
      <c r="G131" s="14">
        <v>0</v>
      </c>
      <c r="H131" s="14">
        <v>-8.9445337840767588E-4</v>
      </c>
      <c r="I131" s="14">
        <v>0.99403697747728215</v>
      </c>
      <c r="J131" s="21">
        <v>48.58464382209268</v>
      </c>
    </row>
    <row r="132" spans="1:10" x14ac:dyDescent="0.25">
      <c r="A132" s="19">
        <v>0.19999999999999984</v>
      </c>
      <c r="B132" s="15">
        <v>3.1735711057593174E-16</v>
      </c>
      <c r="C132" s="15">
        <v>-0.22918700231150477</v>
      </c>
      <c r="D132" s="15">
        <v>0</v>
      </c>
      <c r="E132" s="15">
        <v>0</v>
      </c>
      <c r="F132" s="15">
        <v>0.19862850481977484</v>
      </c>
      <c r="G132" s="15">
        <v>0</v>
      </c>
      <c r="H132" s="15">
        <v>-1.14291265018752E-3</v>
      </c>
      <c r="I132" s="15">
        <v>0.99428543674906245</v>
      </c>
      <c r="J132" s="22">
        <v>64.779525096123578</v>
      </c>
    </row>
    <row r="133" spans="1:10" x14ac:dyDescent="0.25">
      <c r="A133" s="18">
        <v>0.25</v>
      </c>
      <c r="B133" s="14">
        <v>3.1735711057593174E-16</v>
      </c>
      <c r="C133" s="14">
        <v>-0.28648375288938116</v>
      </c>
      <c r="D133" s="14">
        <v>0</v>
      </c>
      <c r="E133" s="14">
        <v>0</v>
      </c>
      <c r="F133" s="14">
        <v>0.24828563102471854</v>
      </c>
      <c r="G133" s="14">
        <v>0</v>
      </c>
      <c r="H133" s="14">
        <v>-1.3714951802251661E-3</v>
      </c>
      <c r="I133" s="14">
        <v>0.99451401927909933</v>
      </c>
      <c r="J133" s="21">
        <v>80.974406370154583</v>
      </c>
    </row>
    <row r="134" spans="1:10" x14ac:dyDescent="0.25">
      <c r="A134" s="19">
        <v>0.30000000000000016</v>
      </c>
      <c r="B134" s="15">
        <v>3.1735711057593174E-16</v>
      </c>
      <c r="C134" s="15">
        <v>-0.34378050346725764</v>
      </c>
      <c r="D134" s="15">
        <v>0</v>
      </c>
      <c r="E134" s="15">
        <v>0</v>
      </c>
      <c r="F134" s="15">
        <v>0.29794275722966251</v>
      </c>
      <c r="G134" s="15">
        <v>0</v>
      </c>
      <c r="H134" s="15">
        <v>-1.5824944387212725E-3</v>
      </c>
      <c r="I134" s="15">
        <v>0.99472501853759576</v>
      </c>
      <c r="J134" s="22">
        <v>97.169287644185474</v>
      </c>
    </row>
    <row r="135" spans="1:10" x14ac:dyDescent="0.25">
      <c r="A135" s="18">
        <v>0.35000000000000003</v>
      </c>
      <c r="B135" s="14">
        <v>3.1735711057593174E-16</v>
      </c>
      <c r="C135" s="14">
        <v>-0.40107725404513378</v>
      </c>
      <c r="D135" s="14">
        <v>0</v>
      </c>
      <c r="E135" s="14">
        <v>0</v>
      </c>
      <c r="F135" s="14">
        <v>0.34759988343460618</v>
      </c>
      <c r="G135" s="14">
        <v>0</v>
      </c>
      <c r="H135" s="14">
        <v>-1.7778641225139635E-3</v>
      </c>
      <c r="I135" s="14">
        <v>0.99492038822138873</v>
      </c>
      <c r="J135" s="21">
        <v>113.36416891821638</v>
      </c>
    </row>
    <row r="136" spans="1:10" x14ac:dyDescent="0.25">
      <c r="A136" s="19">
        <v>0.39999999999999997</v>
      </c>
      <c r="B136" s="15">
        <v>3.1735711057593174E-16</v>
      </c>
      <c r="C136" s="15">
        <v>-0.45837400462300992</v>
      </c>
      <c r="D136" s="15">
        <v>0</v>
      </c>
      <c r="E136" s="15">
        <v>0</v>
      </c>
      <c r="F136" s="15">
        <v>0.39725700963954969</v>
      </c>
      <c r="G136" s="15">
        <v>0</v>
      </c>
      <c r="H136" s="15">
        <v>-1.9592788288930606E-3</v>
      </c>
      <c r="I136" s="15">
        <v>0.99510180292776729</v>
      </c>
      <c r="J136" s="22">
        <v>129.55905019224727</v>
      </c>
    </row>
    <row r="137" spans="1:10" x14ac:dyDescent="0.25">
      <c r="A137" s="18">
        <v>0.44999999999999984</v>
      </c>
      <c r="B137" s="14">
        <v>3.1735711057593174E-16</v>
      </c>
      <c r="C137" s="14">
        <v>-0.51567075520088612</v>
      </c>
      <c r="D137" s="14">
        <v>0</v>
      </c>
      <c r="E137" s="14">
        <v>0</v>
      </c>
      <c r="F137" s="14">
        <v>0.44691413584449335</v>
      </c>
      <c r="G137" s="14">
        <v>0</v>
      </c>
      <c r="H137" s="14">
        <v>-2.1281821762113668E-3</v>
      </c>
      <c r="I137" s="14">
        <v>0.99527070627508585</v>
      </c>
      <c r="J137" s="21">
        <v>145.75393146627815</v>
      </c>
    </row>
    <row r="138" spans="1:10" x14ac:dyDescent="0.25">
      <c r="A138" s="19">
        <v>0.5</v>
      </c>
      <c r="B138" s="15">
        <v>3.1735711057593174E-16</v>
      </c>
      <c r="C138" s="15">
        <v>-0.57296750577876254</v>
      </c>
      <c r="D138" s="15">
        <v>0</v>
      </c>
      <c r="E138" s="15">
        <v>0</v>
      </c>
      <c r="F138" s="15">
        <v>0.4965712620494373</v>
      </c>
      <c r="G138" s="15">
        <v>0</v>
      </c>
      <c r="H138" s="15">
        <v>-2.2858253003751189E-3</v>
      </c>
      <c r="I138" s="15">
        <v>0.99542834939924973</v>
      </c>
      <c r="J138" s="22">
        <v>161.94881274030917</v>
      </c>
    </row>
    <row r="139" spans="1:10" x14ac:dyDescent="0.25">
      <c r="A139" s="18">
        <v>0.55000000000000016</v>
      </c>
      <c r="B139" s="14">
        <v>3.1735711057593174E-16</v>
      </c>
      <c r="C139" s="14">
        <v>-0.63026425635663896</v>
      </c>
      <c r="D139" s="14">
        <v>0</v>
      </c>
      <c r="E139" s="14">
        <v>0</v>
      </c>
      <c r="F139" s="14">
        <v>0.54622838825438103</v>
      </c>
      <c r="G139" s="14">
        <v>0</v>
      </c>
      <c r="H139" s="14">
        <v>-2.433297900399427E-3</v>
      </c>
      <c r="I139" s="14">
        <v>0.99557582199927364</v>
      </c>
      <c r="J139" s="21">
        <v>178.14369401434016</v>
      </c>
    </row>
    <row r="140" spans="1:10" x14ac:dyDescent="0.25">
      <c r="A140" s="19">
        <v>0.60000000000000009</v>
      </c>
      <c r="B140" s="15">
        <v>3.1735711057593174E-16</v>
      </c>
      <c r="C140" s="15">
        <v>-0.68756100693451505</v>
      </c>
      <c r="D140" s="15">
        <v>0</v>
      </c>
      <c r="E140" s="15">
        <v>0</v>
      </c>
      <c r="F140" s="15">
        <v>0.59588551445932469</v>
      </c>
      <c r="G140" s="15">
        <v>0</v>
      </c>
      <c r="H140" s="15">
        <v>-2.5715534629220677E-3</v>
      </c>
      <c r="I140" s="15">
        <v>0.99571407756179664</v>
      </c>
      <c r="J140" s="22">
        <v>194.33857528837106</v>
      </c>
    </row>
    <row r="141" spans="1:10" x14ac:dyDescent="0.25">
      <c r="A141" s="18">
        <v>0.64999999999999991</v>
      </c>
      <c r="B141" s="14">
        <v>3.1735711057593174E-16</v>
      </c>
      <c r="C141" s="14">
        <v>-0.74485775751239136</v>
      </c>
      <c r="D141" s="14">
        <v>0</v>
      </c>
      <c r="E141" s="14">
        <v>0</v>
      </c>
      <c r="F141" s="14">
        <v>0.64554264066426825</v>
      </c>
      <c r="G141" s="14">
        <v>0</v>
      </c>
      <c r="H141" s="14">
        <v>-2.7014299004434806E-3</v>
      </c>
      <c r="I141" s="14">
        <v>0.99584395399931769</v>
      </c>
      <c r="J141" s="21">
        <v>210.53345656240194</v>
      </c>
    </row>
    <row r="142" spans="1:10" x14ac:dyDescent="0.25">
      <c r="A142" s="19">
        <v>0.69999999999999984</v>
      </c>
      <c r="B142" s="15">
        <v>3.1735711057593174E-16</v>
      </c>
      <c r="C142" s="15">
        <v>-0.80215450809026756</v>
      </c>
      <c r="D142" s="15">
        <v>0</v>
      </c>
      <c r="E142" s="15">
        <v>0</v>
      </c>
      <c r="F142" s="15">
        <v>0.69519976686921192</v>
      </c>
      <c r="G142" s="15">
        <v>0</v>
      </c>
      <c r="H142" s="15">
        <v>-2.8236665475223173E-3</v>
      </c>
      <c r="I142" s="15">
        <v>0.99596619064639669</v>
      </c>
      <c r="J142" s="22">
        <v>226.72833783643284</v>
      </c>
    </row>
    <row r="143" spans="1:10" x14ac:dyDescent="0.25">
      <c r="A143" s="18">
        <v>0.75</v>
      </c>
      <c r="B143" s="14">
        <v>3.1735711057593174E-16</v>
      </c>
      <c r="C143" s="14">
        <v>-0.85945125866814398</v>
      </c>
      <c r="D143" s="14">
        <v>0</v>
      </c>
      <c r="E143" s="14">
        <v>0</v>
      </c>
      <c r="F143" s="14">
        <v>0.74485689307415581</v>
      </c>
      <c r="G143" s="14">
        <v>0</v>
      </c>
      <c r="H143" s="14">
        <v>-2.9389182433395061E-3</v>
      </c>
      <c r="I143" s="14">
        <v>0.99608144234221407</v>
      </c>
      <c r="J143" s="21">
        <v>242.92321911046372</v>
      </c>
    </row>
    <row r="144" spans="1:10" x14ac:dyDescent="0.25">
      <c r="A144" s="19">
        <v>0.80000000000000016</v>
      </c>
      <c r="B144" s="15">
        <v>3.1735711057593174E-16</v>
      </c>
      <c r="C144" s="15">
        <v>-0.91674800924602029</v>
      </c>
      <c r="D144" s="15">
        <v>0</v>
      </c>
      <c r="E144" s="15">
        <v>0</v>
      </c>
      <c r="F144" s="15">
        <v>0.79451401927909959</v>
      </c>
      <c r="G144" s="15">
        <v>0</v>
      </c>
      <c r="H144" s="15">
        <v>-3.0477670671669832E-3</v>
      </c>
      <c r="I144" s="15">
        <v>0.99619029116604119</v>
      </c>
      <c r="J144" s="22">
        <v>259.11810038449477</v>
      </c>
    </row>
    <row r="145" spans="1:10" x14ac:dyDescent="0.25">
      <c r="A145" s="18">
        <v>0.85000000000000009</v>
      </c>
      <c r="B145" s="14">
        <v>3.1735711057593174E-16</v>
      </c>
      <c r="C145" s="14">
        <v>-0.9740447598238966</v>
      </c>
      <c r="D145" s="14">
        <v>0</v>
      </c>
      <c r="E145" s="14">
        <v>0</v>
      </c>
      <c r="F145" s="14">
        <v>0.84417114548404326</v>
      </c>
      <c r="G145" s="14">
        <v>0</v>
      </c>
      <c r="H145" s="14">
        <v>-3.1507321707874413E-3</v>
      </c>
      <c r="I145" s="14">
        <v>0.99629325626966181</v>
      </c>
      <c r="J145" s="21">
        <v>275.31298165852564</v>
      </c>
    </row>
    <row r="146" spans="1:10" x14ac:dyDescent="0.25">
      <c r="A146" s="19">
        <v>0.89999999999999991</v>
      </c>
      <c r="B146" s="15">
        <v>3.1735711057593174E-16</v>
      </c>
      <c r="C146" s="15">
        <v>-1.0313415104017727</v>
      </c>
      <c r="D146" s="15">
        <v>0</v>
      </c>
      <c r="E146" s="15">
        <v>0</v>
      </c>
      <c r="F146" s="15">
        <v>0.89382827168898704</v>
      </c>
      <c r="G146" s="15">
        <v>0</v>
      </c>
      <c r="H146" s="15">
        <v>-3.2482780584278752E-3</v>
      </c>
      <c r="I146" s="15">
        <v>0.99639080215730236</v>
      </c>
      <c r="J146" s="22">
        <v>291.50786293255658</v>
      </c>
    </row>
    <row r="147" spans="1:10" x14ac:dyDescent="0.25">
      <c r="A147" s="18">
        <v>0.94999999999999984</v>
      </c>
      <c r="B147" s="14">
        <v>3.1735711057593174E-16</v>
      </c>
      <c r="C147" s="14">
        <v>-1.0886382609796488</v>
      </c>
      <c r="D147" s="14">
        <v>0</v>
      </c>
      <c r="E147" s="14">
        <v>0</v>
      </c>
      <c r="F147" s="14">
        <v>0.94348539789393049</v>
      </c>
      <c r="G147" s="14">
        <v>0</v>
      </c>
      <c r="H147" s="14">
        <v>-3.3408215928561013E-3</v>
      </c>
      <c r="I147" s="14">
        <v>0.99648334569173047</v>
      </c>
      <c r="J147" s="21">
        <v>307.7027442065874</v>
      </c>
    </row>
    <row r="148" spans="1:10" x14ac:dyDescent="0.25">
      <c r="A148" s="19">
        <v>1</v>
      </c>
      <c r="B148" s="15">
        <v>3.1735711057593174E-16</v>
      </c>
      <c r="C148" s="15">
        <v>-1.1459350115575253</v>
      </c>
      <c r="D148" s="15">
        <v>0</v>
      </c>
      <c r="E148" s="15">
        <v>0</v>
      </c>
      <c r="F148" s="15">
        <v>0.99314252409887438</v>
      </c>
      <c r="G148" s="15">
        <v>0</v>
      </c>
      <c r="H148" s="15">
        <v>-3.4287379505627967E-3</v>
      </c>
      <c r="I148" s="15">
        <v>0.99657126204943725</v>
      </c>
      <c r="J148" s="22">
        <v>323.89762548061833</v>
      </c>
    </row>
  </sheetData>
  <mergeCells count="6">
    <mergeCell ref="A1:J1"/>
    <mergeCell ref="A101:J101"/>
    <mergeCell ref="A126:J126"/>
    <mergeCell ref="A76:J76"/>
    <mergeCell ref="A51:J51"/>
    <mergeCell ref="A26:J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fuel_shocks</vt:lpstr>
      <vt:lpstr>electricity_shocks</vt:lpstr>
      <vt:lpstr>fuel_shocks_MC_trials</vt:lpstr>
      <vt:lpstr>electricity_shocks_MC_trials</vt:lpstr>
      <vt:lpstr>fuel_percent_shocks</vt:lpstr>
      <vt:lpstr>electricity_percent_shocks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2017-06-12T18:18:19Z</dcterms:modified>
</cp:coreProperties>
</file>