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3DEA35C3-4C08-4A6E-B5D9-70A1D7A53E66}" xr6:coauthVersionLast="46" xr6:coauthVersionMax="46" xr10:uidLastSave="{00000000-0000-0000-0000-000000000000}"/>
  <bookViews>
    <workbookView xWindow="1455" yWindow="990" windowWidth="25740" windowHeight="12570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F6" i="1"/>
  <c r="F7" i="1"/>
  <c r="F8" i="1"/>
  <c r="F10" i="1"/>
  <c r="F11" i="1"/>
  <c r="F12" i="1"/>
  <c r="F13" i="1"/>
  <c r="E6" i="1"/>
  <c r="E7" i="1"/>
  <c r="E8" i="1"/>
  <c r="E9" i="1"/>
  <c r="F9" i="1" s="1"/>
  <c r="E10" i="1"/>
  <c r="E11" i="1"/>
  <c r="E12" i="1"/>
  <c r="E13" i="1"/>
  <c r="E5" i="1"/>
  <c r="F5" i="1" s="1"/>
</calcChain>
</file>

<file path=xl/sharedStrings.xml><?xml version="1.0" encoding="utf-8"?>
<sst xmlns="http://schemas.openxmlformats.org/spreadsheetml/2006/main" count="183" uniqueCount="102">
  <si>
    <t>Vo (v)</t>
  </si>
  <si>
    <t>Vi (v)</t>
  </si>
  <si>
    <t>Grados</t>
  </si>
  <si>
    <t>Rad</t>
  </si>
  <si>
    <t>WORD (v)</t>
  </si>
  <si>
    <t>DIRECCIONES HMI</t>
  </si>
  <si>
    <t>INTERRUPTORES</t>
  </si>
  <si>
    <t>Nombre</t>
  </si>
  <si>
    <t>tipo</t>
  </si>
  <si>
    <t>DIR HMI</t>
  </si>
  <si>
    <t>DIR PLC</t>
  </si>
  <si>
    <t>Paro de emergencia</t>
  </si>
  <si>
    <t>4x bit</t>
  </si>
  <si>
    <t>1.00</t>
  </si>
  <si>
    <t>0.00</t>
  </si>
  <si>
    <t>Habilitar sistema</t>
  </si>
  <si>
    <t>Inicio</t>
  </si>
  <si>
    <t>1.01</t>
  </si>
  <si>
    <t>0.01</t>
  </si>
  <si>
    <t>1.02</t>
  </si>
  <si>
    <t>0.02</t>
  </si>
  <si>
    <t>PID AUT/MAN</t>
  </si>
  <si>
    <t>1.03</t>
  </si>
  <si>
    <t>0.03</t>
  </si>
  <si>
    <t>PID RESET</t>
  </si>
  <si>
    <t>1.04</t>
  </si>
  <si>
    <t>0.04</t>
  </si>
  <si>
    <t>PULSADORES</t>
  </si>
  <si>
    <t>T.Fresado -</t>
  </si>
  <si>
    <t>T. Fresado +</t>
  </si>
  <si>
    <t>T Taladrado -</t>
  </si>
  <si>
    <t>T. Taladrado +</t>
  </si>
  <si>
    <t>T. Soplado -</t>
  </si>
  <si>
    <t>T. Soplado +</t>
  </si>
  <si>
    <t>Ángulo de inicio +</t>
  </si>
  <si>
    <t>Ángulo de inicio -</t>
  </si>
  <si>
    <t>Ángulo de soplado -</t>
  </si>
  <si>
    <t>Ángulo de soplado +</t>
  </si>
  <si>
    <t>LECTURAS</t>
  </si>
  <si>
    <t>Tiempo de fresado</t>
  </si>
  <si>
    <t>Tiempo de taladrado</t>
  </si>
  <si>
    <t>Tiempo de soplado</t>
  </si>
  <si>
    <t>Siguiente pieza</t>
  </si>
  <si>
    <t>Alarma fallo sensor</t>
  </si>
  <si>
    <t>Empujador 1</t>
  </si>
  <si>
    <t>Fresador</t>
  </si>
  <si>
    <t>Taladradora</t>
  </si>
  <si>
    <t>Empujador 2</t>
  </si>
  <si>
    <t>PLANTA</t>
  </si>
  <si>
    <t>CONTROL</t>
  </si>
  <si>
    <t>PID</t>
  </si>
  <si>
    <t>OUT Sensor</t>
  </si>
  <si>
    <t>IN Actuador</t>
  </si>
  <si>
    <t>Ángulo de inicio</t>
  </si>
  <si>
    <t>Ángulo de soplado</t>
  </si>
  <si>
    <t>OUT PID</t>
  </si>
  <si>
    <t>4x</t>
  </si>
  <si>
    <t>Piezas terminadas</t>
  </si>
  <si>
    <t>4x_bit</t>
  </si>
  <si>
    <t>bSe_FT_Carga</t>
  </si>
  <si>
    <t>bSe_FT_Empujador_1</t>
  </si>
  <si>
    <t>bSe_FC_Empijador_1</t>
  </si>
  <si>
    <t>bSe_FT_Fresadora</t>
  </si>
  <si>
    <t>bSe_FT_Taladro</t>
  </si>
  <si>
    <t>bSe_FC_Empujador_2</t>
  </si>
  <si>
    <t>bSe_FT_Salida</t>
  </si>
  <si>
    <t>2.00</t>
  </si>
  <si>
    <t>2.01</t>
  </si>
  <si>
    <t>2.02</t>
  </si>
  <si>
    <t>2.03</t>
  </si>
  <si>
    <t>2.04</t>
  </si>
  <si>
    <t>2.05</t>
  </si>
  <si>
    <t>2.06</t>
  </si>
  <si>
    <t>2.07</t>
  </si>
  <si>
    <t>3.00</t>
  </si>
  <si>
    <t>3.01</t>
  </si>
  <si>
    <t>1.05</t>
  </si>
  <si>
    <t>1.06</t>
  </si>
  <si>
    <t>1.07</t>
  </si>
  <si>
    <t>3.02</t>
  </si>
  <si>
    <t>3.03</t>
  </si>
  <si>
    <t>3.04</t>
  </si>
  <si>
    <t>3.05</t>
  </si>
  <si>
    <t>3.06</t>
  </si>
  <si>
    <t>3.07</t>
  </si>
  <si>
    <t>4.00</t>
  </si>
  <si>
    <t>4.02</t>
  </si>
  <si>
    <t>4.03</t>
  </si>
  <si>
    <t>4.04</t>
  </si>
  <si>
    <t>0.05</t>
  </si>
  <si>
    <t>rKp</t>
  </si>
  <si>
    <t>rKi</t>
  </si>
  <si>
    <t>rKd</t>
  </si>
  <si>
    <t>bAlarma_ON</t>
  </si>
  <si>
    <t>rReferencia</t>
  </si>
  <si>
    <t>0.06</t>
  </si>
  <si>
    <t>0.07</t>
  </si>
  <si>
    <t>IgradosAguja</t>
  </si>
  <si>
    <t>4.01</t>
  </si>
  <si>
    <t>rActuador</t>
  </si>
  <si>
    <t>iPosInicioGrados</t>
  </si>
  <si>
    <t>iPosSopladoGrados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</si>
</sst>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Border="1" applyAlignment="1">
      <alignment horizontal="center"/>
    </xf>
    <xf numFmtId="0" fontId="0" fillId="6" borderId="0" xfId="0" applyNumberFormat="1" applyFill="1"/>
    <xf numFmtId="0" fontId="1" fillId="3" borderId="1" xfId="2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  <xf numFmtId="0" fontId="1" fillId="4" borderId="1" xfId="3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5">
    <cellStyle name="20% - Énfasis2" xfId="2" builtinId="34"/>
    <cellStyle name="20% - Énfasis3" xfId="3" builtinId="38"/>
    <cellStyle name="20% - Énfasis4" xfId="4" builtinId="42"/>
    <cellStyle name="40% - Énfasis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WORD</a:t>
            </a:r>
            <a:r>
              <a:rPr lang="es-ES" baseline="0"/>
              <a:t> (v)</a:t>
            </a:r>
            <a:r>
              <a:rPr lang="es-ES"/>
              <a:t> / Grados</a:t>
            </a:r>
          </a:p>
        </c:rich>
      </c:tx>
      <c:layout>
        <c:manualLayout>
          <c:xMode val="edge"/>
          <c:yMode val="edge"/>
          <c:x val="3.6906374058388189E-2"/>
          <c:y val="3.9772742100908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594237910418954E-2"/>
                  <c:y val="-0.72178966900414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Hoja1!$G$5:$G$13</c:f>
              <c:numCache>
                <c:formatCode>General</c:formatCode>
                <c:ptCount val="9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1800</c:v>
                </c:pt>
              </c:numCache>
            </c:numRef>
          </c:xVal>
          <c:yVal>
            <c:numRef>
              <c:f>Hoja1!$E$5:$E$13</c:f>
              <c:numCache>
                <c:formatCode>0.0000</c:formatCode>
                <c:ptCount val="9"/>
                <c:pt idx="0">
                  <c:v>-26.40500000000003</c:v>
                </c:pt>
                <c:pt idx="1">
                  <c:v>-18.212000000000018</c:v>
                </c:pt>
                <c:pt idx="2">
                  <c:v>-10.019000000000005</c:v>
                </c:pt>
                <c:pt idx="3">
                  <c:v>-1.8260000000000502</c:v>
                </c:pt>
                <c:pt idx="4">
                  <c:v>6.3669999999999618</c:v>
                </c:pt>
                <c:pt idx="5">
                  <c:v>14.559999999999974</c:v>
                </c:pt>
                <c:pt idx="6">
                  <c:v>22.752999999999986</c:v>
                </c:pt>
                <c:pt idx="7">
                  <c:v>30.94599999999997</c:v>
                </c:pt>
                <c:pt idx="8">
                  <c:v>30.94599999999997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9-4C05-9BA8-F5B75AB6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9905520"/>
        <c:axId val="-1669902256"/>
      </c:scatterChart>
      <c:valAx>
        <c:axId val="-1669905520"/>
        <c:scaling>
          <c:orientation val="minMax"/>
          <c:max val="255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9902256"/>
        <c:crosses val="autoZero"/>
        <c:crossBetween val="midCat"/>
        <c:majorUnit val="200"/>
      </c:valAx>
      <c:valAx>
        <c:axId val="-16699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99055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Grados / Tensión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701839542987512E-2"/>
                  <c:y val="-0.1842211668469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Hoja1!$C$17:$C$24</c:f>
              <c:numCache>
                <c:formatCode>General</c:formatCode>
                <c:ptCount val="8"/>
                <c:pt idx="0">
                  <c:v>-15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Hoja1!$D$17:$D$24</c:f>
              <c:numCache>
                <c:formatCode>General</c:formatCode>
                <c:ptCount val="8"/>
                <c:pt idx="0">
                  <c:v>0.02</c:v>
                </c:pt>
                <c:pt idx="1">
                  <c:v>1.22</c:v>
                </c:pt>
                <c:pt idx="2">
                  <c:v>2.02</c:v>
                </c:pt>
                <c:pt idx="3">
                  <c:v>2.82</c:v>
                </c:pt>
                <c:pt idx="4">
                  <c:v>3.62</c:v>
                </c:pt>
                <c:pt idx="5">
                  <c:v>4.42</c:v>
                </c:pt>
                <c:pt idx="6">
                  <c:v>5.22</c:v>
                </c:pt>
                <c:pt idx="7">
                  <c:v>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9-40BD-9BFE-D980E4AA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29456"/>
        <c:axId val="1405628208"/>
      </c:scatterChart>
      <c:valAx>
        <c:axId val="1405629456"/>
        <c:scaling>
          <c:orientation val="minMax"/>
          <c:max val="6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628208"/>
        <c:crosses val="autoZero"/>
        <c:crossBetween val="midCat"/>
      </c:valAx>
      <c:valAx>
        <c:axId val="1405628208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6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</xdr:colOff>
      <xdr:row>2</xdr:row>
      <xdr:rowOff>186418</xdr:rowOff>
    </xdr:from>
    <xdr:to>
      <xdr:col>11</xdr:col>
      <xdr:colOff>496660</xdr:colOff>
      <xdr:row>13</xdr:row>
      <xdr:rowOff>6803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DE7A5E-8E33-4AD0-9E93-6BB778BE4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36801</xdr:colOff>
      <xdr:row>14</xdr:row>
      <xdr:rowOff>187655</xdr:rowOff>
    </xdr:from>
    <xdr:to>
      <xdr:col>9</xdr:col>
      <xdr:colOff>467591</xdr:colOff>
      <xdr:row>28</xdr:row>
      <xdr:rowOff>8659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FC5D20-5A0F-4E51-B105-5B3B10F99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24"/>
  <sheetViews>
    <sheetView zoomScale="110" zoomScaleNormal="110" workbookViewId="0">
      <selection activeCell="M21" sqref="M21"/>
    </sheetView>
  </sheetViews>
  <sheetFormatPr baseColWidth="10" defaultColWidth="9.140625" defaultRowHeight="15" x14ac:dyDescent="0.25"/>
  <cols>
    <col min="5" max="5" width="9.42578125" bestFit="1" customWidth="1"/>
    <col min="6" max="6" width="9.42578125" customWidth="1"/>
  </cols>
  <sheetData>
    <row r="2" spans="3:8" x14ac:dyDescent="0.25">
      <c r="G2" s="1">
        <v>-81.93</v>
      </c>
      <c r="H2" s="2">
        <v>178.42</v>
      </c>
    </row>
    <row r="4" spans="3:8" x14ac:dyDescent="0.25">
      <c r="C4" s="4" t="s">
        <v>1</v>
      </c>
      <c r="D4" s="4" t="s">
        <v>0</v>
      </c>
      <c r="E4" s="4" t="s">
        <v>2</v>
      </c>
      <c r="F4" s="4" t="s">
        <v>3</v>
      </c>
      <c r="G4" s="4" t="s">
        <v>4</v>
      </c>
    </row>
    <row r="5" spans="3:8" x14ac:dyDescent="0.25">
      <c r="C5" s="3">
        <v>0</v>
      </c>
      <c r="D5" s="5">
        <v>2.5</v>
      </c>
      <c r="E5" s="6">
        <f t="shared" ref="E5:E13" si="0">$G$2*D5+$H$2</f>
        <v>-26.40500000000003</v>
      </c>
      <c r="F5" s="7">
        <f>E5*3.141592/180</f>
        <v>-0.46085409311111164</v>
      </c>
      <c r="G5" s="8">
        <f>+D5*1000</f>
        <v>2500</v>
      </c>
    </row>
    <row r="6" spans="3:8" x14ac:dyDescent="0.25">
      <c r="C6" s="3">
        <v>2</v>
      </c>
      <c r="D6" s="5">
        <v>2.4</v>
      </c>
      <c r="E6" s="6">
        <f t="shared" si="0"/>
        <v>-18.212000000000018</v>
      </c>
      <c r="F6" s="7">
        <f t="shared" ref="F6:F13" si="1">E6*3.141592/180</f>
        <v>-0.31785929724444478</v>
      </c>
      <c r="G6" s="8">
        <f t="shared" ref="G6:G13" si="2">+D6*1000</f>
        <v>2400</v>
      </c>
    </row>
    <row r="7" spans="3:8" x14ac:dyDescent="0.25">
      <c r="C7" s="3">
        <v>3</v>
      </c>
      <c r="D7" s="5">
        <v>2.2999999999999998</v>
      </c>
      <c r="E7" s="6">
        <f t="shared" si="0"/>
        <v>-10.019000000000005</v>
      </c>
      <c r="F7" s="7">
        <f t="shared" si="1"/>
        <v>-0.1748645013777779</v>
      </c>
      <c r="G7" s="8">
        <f t="shared" si="2"/>
        <v>2300</v>
      </c>
    </row>
    <row r="8" spans="3:8" x14ac:dyDescent="0.25">
      <c r="C8" s="3">
        <v>3.3</v>
      </c>
      <c r="D8" s="5">
        <v>2.2000000000000002</v>
      </c>
      <c r="E8" s="6">
        <f t="shared" si="0"/>
        <v>-1.8260000000000502</v>
      </c>
      <c r="F8" s="7">
        <f t="shared" si="1"/>
        <v>-3.1869705511111991E-2</v>
      </c>
      <c r="G8" s="8">
        <f t="shared" si="2"/>
        <v>2200</v>
      </c>
    </row>
    <row r="9" spans="3:8" x14ac:dyDescent="0.25">
      <c r="C9" s="3">
        <v>4</v>
      </c>
      <c r="D9" s="5">
        <v>2.1</v>
      </c>
      <c r="E9" s="6">
        <f t="shared" si="0"/>
        <v>6.3669999999999618</v>
      </c>
      <c r="F9" s="7">
        <f t="shared" si="1"/>
        <v>0.11112509035555489</v>
      </c>
      <c r="G9" s="8">
        <f t="shared" si="2"/>
        <v>2100</v>
      </c>
    </row>
    <row r="10" spans="3:8" x14ac:dyDescent="0.25">
      <c r="C10" s="3">
        <v>4.5</v>
      </c>
      <c r="D10" s="5">
        <v>2</v>
      </c>
      <c r="E10" s="6">
        <f t="shared" si="0"/>
        <v>14.559999999999974</v>
      </c>
      <c r="F10" s="7">
        <f t="shared" si="1"/>
        <v>0.25411988622222176</v>
      </c>
      <c r="G10" s="8">
        <f t="shared" si="2"/>
        <v>2000</v>
      </c>
    </row>
    <row r="11" spans="3:8" x14ac:dyDescent="0.25">
      <c r="C11" s="3">
        <v>5</v>
      </c>
      <c r="D11" s="5">
        <v>1.9</v>
      </c>
      <c r="E11" s="6">
        <f t="shared" si="0"/>
        <v>22.752999999999986</v>
      </c>
      <c r="F11" s="7">
        <f t="shared" si="1"/>
        <v>0.39711468208888862</v>
      </c>
      <c r="G11" s="8">
        <f t="shared" si="2"/>
        <v>1900</v>
      </c>
    </row>
    <row r="12" spans="3:8" x14ac:dyDescent="0.25">
      <c r="C12" s="3">
        <v>5.3</v>
      </c>
      <c r="D12" s="5">
        <v>1.8</v>
      </c>
      <c r="E12" s="6">
        <f t="shared" si="0"/>
        <v>30.94599999999997</v>
      </c>
      <c r="F12" s="7">
        <f t="shared" si="1"/>
        <v>0.54010947795555508</v>
      </c>
      <c r="G12" s="8">
        <f t="shared" si="2"/>
        <v>1800</v>
      </c>
    </row>
    <row r="13" spans="3:8" x14ac:dyDescent="0.25">
      <c r="C13" s="3">
        <v>6</v>
      </c>
      <c r="D13" s="5">
        <v>1.8</v>
      </c>
      <c r="E13" s="6">
        <f t="shared" si="0"/>
        <v>30.94599999999997</v>
      </c>
      <c r="F13" s="7">
        <f t="shared" si="1"/>
        <v>0.54010947795555508</v>
      </c>
      <c r="G13" s="8">
        <f t="shared" si="2"/>
        <v>1800</v>
      </c>
    </row>
    <row r="16" spans="3:8" x14ac:dyDescent="0.25">
      <c r="C16" s="20" t="s">
        <v>2</v>
      </c>
      <c r="D16" s="20" t="s">
        <v>0</v>
      </c>
    </row>
    <row r="17" spans="3:4" x14ac:dyDescent="0.25">
      <c r="C17" s="21">
        <v>-15</v>
      </c>
      <c r="D17" s="22">
        <v>0.02</v>
      </c>
    </row>
    <row r="18" spans="3:4" x14ac:dyDescent="0.25">
      <c r="C18" s="21">
        <v>0</v>
      </c>
      <c r="D18" s="22">
        <v>1.22</v>
      </c>
    </row>
    <row r="19" spans="3:4" x14ac:dyDescent="0.25">
      <c r="C19" s="21">
        <v>10</v>
      </c>
      <c r="D19" s="22">
        <v>2.02</v>
      </c>
    </row>
    <row r="20" spans="3:4" x14ac:dyDescent="0.25">
      <c r="C20" s="21">
        <v>20</v>
      </c>
      <c r="D20" s="22">
        <v>2.82</v>
      </c>
    </row>
    <row r="21" spans="3:4" x14ac:dyDescent="0.25">
      <c r="C21" s="21">
        <v>30</v>
      </c>
      <c r="D21" s="22">
        <v>3.62</v>
      </c>
    </row>
    <row r="22" spans="3:4" x14ac:dyDescent="0.25">
      <c r="C22" s="21">
        <v>40</v>
      </c>
      <c r="D22" s="22">
        <v>4.42</v>
      </c>
    </row>
    <row r="23" spans="3:4" x14ac:dyDescent="0.25">
      <c r="C23" s="21">
        <v>50</v>
      </c>
      <c r="D23" s="22">
        <v>5.22</v>
      </c>
    </row>
    <row r="24" spans="3:4" x14ac:dyDescent="0.25">
      <c r="C24" s="21">
        <v>60</v>
      </c>
      <c r="D24" s="22">
        <v>6.02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tabSelected="1" topLeftCell="A4" workbookViewId="0">
      <selection activeCell="E25" sqref="E25"/>
    </sheetView>
  </sheetViews>
  <sheetFormatPr baseColWidth="10" defaultRowHeight="15" x14ac:dyDescent="0.25"/>
  <cols>
    <col min="3" max="5" width="11.42578125" style="9"/>
    <col min="7" max="7" width="11.42578125" style="14"/>
    <col min="9" max="11" width="11.42578125" style="9"/>
  </cols>
  <sheetData>
    <row r="1" spans="1:11" x14ac:dyDescent="0.25">
      <c r="A1" t="s">
        <v>5</v>
      </c>
    </row>
    <row r="3" spans="1:11" x14ac:dyDescent="0.25">
      <c r="A3" s="13" t="s">
        <v>6</v>
      </c>
      <c r="B3" s="13"/>
      <c r="G3" s="17" t="s">
        <v>27</v>
      </c>
      <c r="H3" s="13"/>
    </row>
    <row r="4" spans="1:11" x14ac:dyDescent="0.25">
      <c r="A4" s="11" t="s">
        <v>7</v>
      </c>
      <c r="B4" s="11"/>
      <c r="C4" s="12" t="s">
        <v>8</v>
      </c>
      <c r="D4" s="12" t="s">
        <v>9</v>
      </c>
      <c r="E4" s="12" t="s">
        <v>10</v>
      </c>
      <c r="G4" s="16" t="s">
        <v>7</v>
      </c>
      <c r="H4" s="11"/>
      <c r="I4" s="12" t="s">
        <v>8</v>
      </c>
      <c r="J4" s="12" t="s">
        <v>9</v>
      </c>
      <c r="K4" s="12" t="s">
        <v>10</v>
      </c>
    </row>
    <row r="5" spans="1:11" x14ac:dyDescent="0.25">
      <c r="A5" t="s">
        <v>11</v>
      </c>
      <c r="C5" s="10" t="s">
        <v>12</v>
      </c>
      <c r="D5" s="10" t="s">
        <v>13</v>
      </c>
      <c r="E5" s="10" t="s">
        <v>14</v>
      </c>
      <c r="G5" s="14" t="s">
        <v>28</v>
      </c>
      <c r="I5" s="9" t="s">
        <v>12</v>
      </c>
      <c r="J5" s="18" t="s">
        <v>66</v>
      </c>
      <c r="K5" s="18" t="s">
        <v>13</v>
      </c>
    </row>
    <row r="6" spans="1:11" x14ac:dyDescent="0.25">
      <c r="A6" t="s">
        <v>15</v>
      </c>
      <c r="C6" s="10" t="s">
        <v>12</v>
      </c>
      <c r="D6" s="10" t="s">
        <v>17</v>
      </c>
      <c r="E6" s="10" t="s">
        <v>18</v>
      </c>
      <c r="G6" s="14" t="s">
        <v>29</v>
      </c>
      <c r="I6" s="9" t="s">
        <v>12</v>
      </c>
      <c r="J6" s="9" t="s">
        <v>67</v>
      </c>
      <c r="K6" s="9" t="s">
        <v>17</v>
      </c>
    </row>
    <row r="7" spans="1:11" x14ac:dyDescent="0.25">
      <c r="A7" t="s">
        <v>16</v>
      </c>
      <c r="C7" s="10" t="s">
        <v>12</v>
      </c>
      <c r="D7" s="10" t="s">
        <v>19</v>
      </c>
      <c r="E7" s="10" t="s">
        <v>20</v>
      </c>
      <c r="G7" s="14" t="s">
        <v>30</v>
      </c>
      <c r="I7" s="9" t="s">
        <v>12</v>
      </c>
      <c r="J7" s="18" t="s">
        <v>68</v>
      </c>
      <c r="K7" s="18" t="s">
        <v>19</v>
      </c>
    </row>
    <row r="8" spans="1:11" x14ac:dyDescent="0.25">
      <c r="A8" t="s">
        <v>93</v>
      </c>
      <c r="C8" s="9" t="s">
        <v>12</v>
      </c>
      <c r="D8" s="9" t="s">
        <v>22</v>
      </c>
      <c r="E8" s="9" t="s">
        <v>23</v>
      </c>
      <c r="G8" s="15" t="s">
        <v>31</v>
      </c>
      <c r="I8" s="9" t="s">
        <v>12</v>
      </c>
      <c r="J8" s="9" t="s">
        <v>69</v>
      </c>
      <c r="K8" s="9" t="s">
        <v>22</v>
      </c>
    </row>
    <row r="9" spans="1:11" x14ac:dyDescent="0.25">
      <c r="A9" t="s">
        <v>42</v>
      </c>
      <c r="C9" s="9" t="s">
        <v>12</v>
      </c>
      <c r="D9" s="10" t="s">
        <v>25</v>
      </c>
      <c r="E9" s="9" t="s">
        <v>26</v>
      </c>
      <c r="G9" s="15" t="s">
        <v>32</v>
      </c>
      <c r="I9" s="9" t="s">
        <v>12</v>
      </c>
      <c r="J9" s="18" t="s">
        <v>70</v>
      </c>
      <c r="K9" s="18" t="s">
        <v>25</v>
      </c>
    </row>
    <row r="10" spans="1:11" x14ac:dyDescent="0.25">
      <c r="A10" t="s">
        <v>43</v>
      </c>
      <c r="C10" s="9" t="s">
        <v>12</v>
      </c>
      <c r="D10" s="10" t="s">
        <v>76</v>
      </c>
      <c r="E10" s="9" t="s">
        <v>89</v>
      </c>
      <c r="G10" s="15" t="s">
        <v>33</v>
      </c>
      <c r="I10" s="9" t="s">
        <v>12</v>
      </c>
      <c r="J10" s="9" t="s">
        <v>71</v>
      </c>
      <c r="K10" s="9" t="s">
        <v>76</v>
      </c>
    </row>
    <row r="11" spans="1:11" x14ac:dyDescent="0.25">
      <c r="A11" t="s">
        <v>21</v>
      </c>
      <c r="C11" s="9" t="s">
        <v>12</v>
      </c>
      <c r="D11" s="10" t="s">
        <v>77</v>
      </c>
      <c r="E11" s="9" t="s">
        <v>95</v>
      </c>
      <c r="G11" s="14" t="s">
        <v>35</v>
      </c>
      <c r="I11" s="9" t="s">
        <v>12</v>
      </c>
      <c r="J11" s="18" t="s">
        <v>72</v>
      </c>
      <c r="K11" s="18" t="s">
        <v>77</v>
      </c>
    </row>
    <row r="12" spans="1:11" x14ac:dyDescent="0.25">
      <c r="A12" t="s">
        <v>24</v>
      </c>
      <c r="C12" s="9" t="s">
        <v>12</v>
      </c>
      <c r="D12" s="9" t="s">
        <v>78</v>
      </c>
      <c r="E12" s="9" t="s">
        <v>96</v>
      </c>
      <c r="G12" s="14" t="s">
        <v>34</v>
      </c>
      <c r="I12" s="9" t="s">
        <v>12</v>
      </c>
      <c r="J12" s="9" t="s">
        <v>73</v>
      </c>
      <c r="K12" s="9" t="s">
        <v>78</v>
      </c>
    </row>
    <row r="13" spans="1:11" x14ac:dyDescent="0.25">
      <c r="G13" s="14" t="s">
        <v>36</v>
      </c>
      <c r="I13" s="9" t="s">
        <v>12</v>
      </c>
      <c r="J13" s="18" t="s">
        <v>74</v>
      </c>
      <c r="K13" s="18" t="s">
        <v>66</v>
      </c>
    </row>
    <row r="14" spans="1:11" x14ac:dyDescent="0.25">
      <c r="G14" s="14" t="s">
        <v>37</v>
      </c>
      <c r="I14" s="9" t="s">
        <v>12</v>
      </c>
      <c r="J14" s="9" t="s">
        <v>75</v>
      </c>
      <c r="K14" s="9" t="s">
        <v>67</v>
      </c>
    </row>
    <row r="15" spans="1:11" x14ac:dyDescent="0.25">
      <c r="J15" s="18"/>
    </row>
    <row r="17" spans="1:17" x14ac:dyDescent="0.25">
      <c r="A17" s="13" t="s">
        <v>38</v>
      </c>
      <c r="B17" s="13" t="s">
        <v>49</v>
      </c>
      <c r="G17" s="13" t="s">
        <v>38</v>
      </c>
      <c r="H17" s="13" t="s">
        <v>48</v>
      </c>
      <c r="M17" s="13" t="s">
        <v>38</v>
      </c>
      <c r="N17" s="13" t="s">
        <v>50</v>
      </c>
      <c r="O17" s="9"/>
      <c r="P17" s="9"/>
      <c r="Q17" s="9"/>
    </row>
    <row r="18" spans="1:17" x14ac:dyDescent="0.25">
      <c r="A18" s="11" t="s">
        <v>7</v>
      </c>
      <c r="B18" s="11"/>
      <c r="C18" s="12" t="s">
        <v>8</v>
      </c>
      <c r="D18" s="12" t="s">
        <v>9</v>
      </c>
      <c r="E18" s="12" t="s">
        <v>10</v>
      </c>
      <c r="G18" s="11" t="s">
        <v>7</v>
      </c>
      <c r="H18" s="11"/>
      <c r="I18" s="12" t="s">
        <v>8</v>
      </c>
      <c r="J18" s="12" t="s">
        <v>9</v>
      </c>
      <c r="K18" s="12" t="s">
        <v>10</v>
      </c>
      <c r="M18" s="11" t="s">
        <v>7</v>
      </c>
      <c r="N18" s="11"/>
      <c r="O18" s="12" t="s">
        <v>8</v>
      </c>
      <c r="P18" s="12" t="s">
        <v>9</v>
      </c>
      <c r="Q18" s="12" t="s">
        <v>10</v>
      </c>
    </row>
    <row r="19" spans="1:17" x14ac:dyDescent="0.25">
      <c r="A19" t="s">
        <v>39</v>
      </c>
      <c r="C19" s="9" t="s">
        <v>56</v>
      </c>
      <c r="D19" s="9">
        <v>101</v>
      </c>
      <c r="E19" s="9">
        <v>100</v>
      </c>
      <c r="G19" t="s">
        <v>59</v>
      </c>
      <c r="I19" s="9" t="s">
        <v>58</v>
      </c>
      <c r="J19" s="18" t="s">
        <v>79</v>
      </c>
      <c r="K19" s="18" t="s">
        <v>68</v>
      </c>
      <c r="M19" t="s">
        <v>51</v>
      </c>
      <c r="O19" s="9" t="s">
        <v>56</v>
      </c>
      <c r="P19" s="9">
        <v>109</v>
      </c>
      <c r="Q19" s="9">
        <v>110</v>
      </c>
    </row>
    <row r="20" spans="1:17" x14ac:dyDescent="0.25">
      <c r="A20" t="s">
        <v>40</v>
      </c>
      <c r="C20" s="9" t="s">
        <v>56</v>
      </c>
      <c r="D20" s="9">
        <v>102</v>
      </c>
      <c r="E20" s="9">
        <v>101</v>
      </c>
      <c r="G20" t="s">
        <v>60</v>
      </c>
      <c r="I20" s="9" t="s">
        <v>58</v>
      </c>
      <c r="J20" s="9" t="s">
        <v>80</v>
      </c>
      <c r="K20" s="9" t="s">
        <v>69</v>
      </c>
      <c r="M20" t="s">
        <v>52</v>
      </c>
      <c r="O20" s="9" t="s">
        <v>56</v>
      </c>
      <c r="P20" s="9">
        <v>110</v>
      </c>
      <c r="Q20" s="9">
        <v>111</v>
      </c>
    </row>
    <row r="21" spans="1:17" x14ac:dyDescent="0.25">
      <c r="A21" t="s">
        <v>41</v>
      </c>
      <c r="C21" s="9" t="s">
        <v>56</v>
      </c>
      <c r="D21" s="9">
        <v>103</v>
      </c>
      <c r="E21" s="9">
        <v>102</v>
      </c>
      <c r="G21" t="s">
        <v>61</v>
      </c>
      <c r="I21" s="9" t="s">
        <v>58</v>
      </c>
      <c r="J21" s="9" t="s">
        <v>81</v>
      </c>
      <c r="K21" s="9" t="s">
        <v>70</v>
      </c>
      <c r="M21" t="s">
        <v>53</v>
      </c>
      <c r="O21" s="9" t="s">
        <v>56</v>
      </c>
      <c r="P21" s="9">
        <v>111</v>
      </c>
      <c r="Q21" s="9">
        <v>112</v>
      </c>
    </row>
    <row r="22" spans="1:17" x14ac:dyDescent="0.25">
      <c r="A22" t="s">
        <v>57</v>
      </c>
      <c r="C22" s="9" t="s">
        <v>56</v>
      </c>
      <c r="D22" s="9">
        <v>104</v>
      </c>
      <c r="E22" s="9">
        <v>103</v>
      </c>
      <c r="G22" t="s">
        <v>62</v>
      </c>
      <c r="I22" s="9" t="s">
        <v>58</v>
      </c>
      <c r="J22" s="9" t="s">
        <v>82</v>
      </c>
      <c r="K22" s="9" t="s">
        <v>71</v>
      </c>
      <c r="M22" t="s">
        <v>54</v>
      </c>
      <c r="O22" s="9" t="s">
        <v>56</v>
      </c>
      <c r="P22" s="9">
        <v>112</v>
      </c>
      <c r="Q22" s="9">
        <v>113</v>
      </c>
    </row>
    <row r="23" spans="1:17" x14ac:dyDescent="0.25">
      <c r="A23" t="s">
        <v>97</v>
      </c>
      <c r="C23" s="9" t="s">
        <v>56</v>
      </c>
      <c r="D23" s="9">
        <v>105</v>
      </c>
      <c r="E23" s="9">
        <v>104</v>
      </c>
      <c r="G23" t="s">
        <v>63</v>
      </c>
      <c r="I23" s="9" t="s">
        <v>58</v>
      </c>
      <c r="J23" s="9" t="s">
        <v>83</v>
      </c>
      <c r="K23" s="9" t="s">
        <v>72</v>
      </c>
      <c r="M23" t="s">
        <v>55</v>
      </c>
      <c r="N23" s="9" t="s">
        <v>99</v>
      </c>
      <c r="O23" s="9" t="s">
        <v>56</v>
      </c>
      <c r="P23" s="9">
        <v>113</v>
      </c>
      <c r="Q23" s="9">
        <v>114</v>
      </c>
    </row>
    <row r="24" spans="1:17" x14ac:dyDescent="0.25">
      <c r="A24" t="s">
        <v>100</v>
      </c>
      <c r="D24" s="9">
        <v>106</v>
      </c>
      <c r="E24" s="9">
        <v>105</v>
      </c>
      <c r="G24" t="s">
        <v>64</v>
      </c>
      <c r="I24" s="9" t="s">
        <v>58</v>
      </c>
      <c r="J24" s="9" t="s">
        <v>84</v>
      </c>
      <c r="K24" s="9" t="s">
        <v>73</v>
      </c>
      <c r="M24" s="19" t="s">
        <v>90</v>
      </c>
      <c r="O24" s="9" t="s">
        <v>56</v>
      </c>
      <c r="P24" s="9">
        <v>114</v>
      </c>
      <c r="Q24" s="9">
        <v>115</v>
      </c>
    </row>
    <row r="25" spans="1:17" x14ac:dyDescent="0.25">
      <c r="A25" t="s">
        <v>101</v>
      </c>
      <c r="D25" s="9">
        <v>107</v>
      </c>
      <c r="E25" s="9">
        <v>106</v>
      </c>
      <c r="G25" t="s">
        <v>65</v>
      </c>
      <c r="I25" s="9" t="s">
        <v>58</v>
      </c>
      <c r="J25" s="18" t="s">
        <v>85</v>
      </c>
      <c r="K25" s="18" t="s">
        <v>74</v>
      </c>
      <c r="M25" t="s">
        <v>91</v>
      </c>
      <c r="O25" s="9" t="s">
        <v>56</v>
      </c>
      <c r="P25" s="9">
        <v>115</v>
      </c>
      <c r="Q25" s="9">
        <v>116</v>
      </c>
    </row>
    <row r="26" spans="1:17" x14ac:dyDescent="0.25">
      <c r="G26" t="s">
        <v>44</v>
      </c>
      <c r="I26" s="9" t="s">
        <v>58</v>
      </c>
      <c r="J26" s="9" t="s">
        <v>98</v>
      </c>
      <c r="K26" s="9" t="s">
        <v>75</v>
      </c>
      <c r="M26" t="s">
        <v>92</v>
      </c>
      <c r="O26" s="9" t="s">
        <v>56</v>
      </c>
      <c r="P26" s="9">
        <v>116</v>
      </c>
      <c r="Q26" s="9">
        <v>117</v>
      </c>
    </row>
    <row r="27" spans="1:17" x14ac:dyDescent="0.25">
      <c r="G27" t="s">
        <v>45</v>
      </c>
      <c r="I27" s="9" t="s">
        <v>58</v>
      </c>
      <c r="J27" s="18" t="s">
        <v>86</v>
      </c>
      <c r="K27" s="18" t="s">
        <v>79</v>
      </c>
      <c r="M27" t="s">
        <v>94</v>
      </c>
      <c r="O27" s="9" t="s">
        <v>56</v>
      </c>
      <c r="P27" s="9">
        <v>117</v>
      </c>
      <c r="Q27" s="9">
        <v>118</v>
      </c>
    </row>
    <row r="28" spans="1:17" x14ac:dyDescent="0.25">
      <c r="G28" t="s">
        <v>46</v>
      </c>
      <c r="I28" s="9" t="s">
        <v>58</v>
      </c>
      <c r="J28" s="9" t="s">
        <v>87</v>
      </c>
      <c r="K28" s="9" t="s">
        <v>80</v>
      </c>
      <c r="O28" s="9"/>
      <c r="P28" s="9"/>
      <c r="Q28" s="9"/>
    </row>
    <row r="29" spans="1:17" x14ac:dyDescent="0.25">
      <c r="G29" t="s">
        <v>47</v>
      </c>
      <c r="I29" s="9" t="s">
        <v>58</v>
      </c>
      <c r="J29" s="18" t="s">
        <v>88</v>
      </c>
      <c r="K29" s="18" t="s">
        <v>81</v>
      </c>
      <c r="O29" s="9"/>
      <c r="P29" s="9"/>
      <c r="Q29" s="9"/>
    </row>
    <row r="30" spans="1:17" x14ac:dyDescent="0.25">
      <c r="O30" s="9"/>
      <c r="P30" s="9"/>
      <c r="Q30" s="9"/>
    </row>
    <row r="31" spans="1:17" x14ac:dyDescent="0.25">
      <c r="O31" s="9"/>
      <c r="P31" s="9"/>
      <c r="Q31" s="9"/>
    </row>
    <row r="32" spans="1:17" x14ac:dyDescent="0.25">
      <c r="O32" s="9"/>
      <c r="P32" s="9"/>
      <c r="Q32" s="9"/>
    </row>
    <row r="33" spans="15:17" x14ac:dyDescent="0.25">
      <c r="O33" s="9"/>
      <c r="P33" s="9"/>
      <c r="Q33" s="9"/>
    </row>
    <row r="34" spans="15:17" x14ac:dyDescent="0.25">
      <c r="O34" s="9"/>
      <c r="P34" s="9"/>
      <c r="Q34" s="9"/>
    </row>
    <row r="35" spans="15:17" x14ac:dyDescent="0.25">
      <c r="O35" s="9"/>
      <c r="P35" s="9"/>
      <c r="Q35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2021-05-08T21:04:54Z</dcterms:modified>
</cp:coreProperties>
</file>