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 activeTab="1"/>
  </bookViews>
  <sheets>
    <sheet name="Sheet1" sheetId="1" r:id="rId1"/>
    <sheet name="Gen_2011" sheetId="4" r:id="rId2"/>
    <sheet name="Must Run" sheetId="5" r:id="rId3"/>
    <sheet name="excluded" sheetId="7" r:id="rId4"/>
    <sheet name="Gen_2012" sheetId="6" r:id="rId5"/>
  </sheets>
  <definedNames>
    <definedName name="_xlnm._FilterDatabase" localSheetId="1" hidden="1">Gen_2011!$A$1:$Q$92</definedName>
    <definedName name="_xlchart.v1.0" hidden="1">Gen_2011!$T$2:$T$92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4" l="1"/>
  <c r="P10" i="7" l="1"/>
  <c r="K10" i="7"/>
  <c r="J10" i="7"/>
  <c r="P9" i="7"/>
  <c r="K9" i="7"/>
  <c r="J9" i="7"/>
  <c r="P8" i="7"/>
  <c r="K8" i="7"/>
  <c r="J8" i="7"/>
  <c r="P7" i="7"/>
  <c r="K7" i="7"/>
  <c r="J7" i="7"/>
  <c r="P6" i="7"/>
  <c r="K6" i="7"/>
  <c r="J6" i="7"/>
  <c r="P5" i="7"/>
  <c r="K5" i="7"/>
  <c r="J5" i="7"/>
  <c r="P4" i="7"/>
  <c r="K4" i="7"/>
  <c r="J4" i="7"/>
  <c r="P3" i="7"/>
  <c r="K3" i="7"/>
  <c r="J3" i="7"/>
  <c r="P2" i="7"/>
  <c r="K2" i="7"/>
  <c r="J2" i="7"/>
  <c r="J90" i="4" l="1"/>
  <c r="J47" i="4"/>
  <c r="J46" i="4"/>
  <c r="J16" i="4"/>
  <c r="J84" i="4"/>
  <c r="J83" i="4"/>
  <c r="J82" i="4"/>
  <c r="J81" i="4"/>
  <c r="J80" i="4"/>
  <c r="J79" i="4"/>
  <c r="J78" i="4"/>
  <c r="J71" i="4"/>
  <c r="J70" i="4"/>
  <c r="J69" i="4"/>
  <c r="J68" i="4"/>
  <c r="J67" i="4"/>
  <c r="J62" i="4"/>
  <c r="J61" i="4"/>
  <c r="J58" i="4"/>
  <c r="J57" i="4"/>
  <c r="J56" i="4"/>
  <c r="J55" i="4"/>
  <c r="J54" i="4"/>
  <c r="J53" i="4"/>
  <c r="J52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92" i="4"/>
  <c r="J91" i="4"/>
  <c r="J89" i="4"/>
  <c r="J88" i="4"/>
  <c r="J87" i="4"/>
  <c r="J86" i="4"/>
  <c r="J85" i="4"/>
  <c r="J77" i="4"/>
  <c r="J76" i="4"/>
  <c r="J75" i="4"/>
  <c r="J74" i="4"/>
  <c r="J73" i="4"/>
  <c r="J72" i="4"/>
  <c r="J66" i="4"/>
  <c r="J65" i="4"/>
  <c r="J64" i="4"/>
  <c r="J63" i="4"/>
  <c r="J60" i="4"/>
  <c r="J59" i="4"/>
  <c r="J51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2" i="4"/>
</calcChain>
</file>

<file path=xl/sharedStrings.xml><?xml version="1.0" encoding="utf-8"?>
<sst xmlns="http://schemas.openxmlformats.org/spreadsheetml/2006/main" count="1082" uniqueCount="312">
  <si>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</si>
  <si>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</si>
  <si>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</si>
  <si>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</si>
  <si>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</si>
  <si>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</si>
  <si>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</si>
  <si>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</si>
  <si>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</si>
  <si>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</si>
  <si>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</si>
  <si>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</si>
  <si>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</si>
  <si>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</si>
  <si>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</si>
  <si>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</si>
  <si>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</si>
  <si>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</si>
  <si>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</si>
  <si>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</si>
  <si>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</si>
  <si>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</si>
  <si>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</si>
  <si>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</si>
  <si>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</si>
  <si>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</si>
  <si>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</si>
  <si>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</si>
  <si>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</si>
  <si>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</si>
  <si>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</si>
  <si>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</si>
  <si>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</si>
  <si>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</si>
  <si>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</si>
  <si>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</si>
  <si>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</si>
  <si>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</si>
  <si>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</si>
  <si>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</si>
  <si>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</si>
  <si>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</si>
  <si>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</si>
  <si>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</si>
  <si>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</si>
  <si>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</si>
  <si>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</si>
  <si>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</si>
  <si>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</si>
  <si>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</si>
  <si>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</si>
  <si>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</si>
  <si>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</si>
  <si>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</si>
  <si>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</si>
  <si>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</si>
  <si>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</si>
  <si>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</si>
  <si>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</si>
  <si>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</si>
  <si>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</si>
  <si>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</si>
  <si>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</si>
  <si>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</si>
  <si>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</si>
  <si>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</si>
  <si>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</si>
  <si>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</si>
  <si>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</si>
  <si>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</si>
  <si>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</si>
  <si>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</si>
  <si>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</si>
  <si>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</si>
  <si>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</si>
  <si>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</si>
  <si>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</si>
  <si>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</si>
  <si>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</si>
  <si>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</si>
  <si>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</si>
  <si>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</si>
  <si>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</si>
  <si>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</si>
  <si>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</si>
  <si>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</si>
  <si>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</si>
  <si>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</si>
  <si>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</si>
  <si>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</si>
  <si>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</si>
  <si>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</si>
  <si>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</si>
  <si>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</si>
  <si>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</si>
  <si>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</si>
  <si>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</si>
  <si>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</si>
  <si>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</si>
  <si>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</si>
  <si>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</si>
  <si>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</si>
  <si>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</si>
  <si>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</si>
  <si>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</si>
  <si>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</si>
  <si>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</si>
  <si>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</si>
  <si>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</si>
  <si>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</si>
  <si>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</si>
  <si>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</si>
  <si>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</si>
  <si>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</si>
  <si>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</si>
  <si>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</si>
  <si>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</si>
  <si>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</si>
  <si>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</si>
  <si>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</si>
  <si>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</si>
  <si>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</si>
  <si>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</si>
  <si>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</si>
  <si>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</si>
  <si>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</si>
  <si>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</si>
  <si>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</si>
  <si>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</si>
  <si>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</si>
  <si>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</si>
  <si>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</si>
  <si>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</si>
  <si>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</si>
  <si>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</si>
  <si>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</si>
  <si>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</si>
  <si>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</si>
  <si>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</si>
  <si>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</si>
  <si>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</si>
  <si>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</si>
  <si>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</si>
  <si>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</si>
  <si>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</si>
  <si>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</si>
  <si>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</si>
  <si>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</si>
  <si>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</si>
  <si>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</si>
  <si>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</si>
  <si>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</si>
  <si>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</si>
  <si>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</si>
  <si>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</si>
  <si>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</si>
  <si>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</si>
  <si>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</si>
  <si>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</si>
  <si>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</si>
  <si>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</si>
  <si>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</si>
  <si>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</si>
  <si>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</si>
  <si>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</si>
  <si>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</si>
  <si>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</si>
  <si>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</si>
  <si>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</si>
  <si>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</si>
  <si>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</si>
  <si>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</si>
  <si>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</si>
  <si>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</si>
  <si>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</si>
  <si>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</si>
  <si>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</si>
  <si>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</si>
  <si>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</si>
  <si>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</si>
  <si>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</si>
  <si>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</si>
  <si>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</si>
  <si>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</si>
  <si>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</si>
  <si>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</si>
  <si>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</si>
  <si>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</si>
  <si>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</si>
  <si>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</si>
  <si>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</si>
  <si>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</si>
  <si>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</si>
  <si>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</si>
  <si>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</si>
  <si>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</si>
  <si>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</si>
  <si>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</si>
  <si>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</si>
  <si>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</si>
  <si>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</si>
  <si>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</si>
  <si>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</si>
  <si>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</si>
  <si>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</si>
  <si>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</si>
  <si>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</si>
  <si>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</si>
  <si>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</si>
  <si>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</si>
  <si>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</si>
  <si>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</si>
  <si>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</si>
  <si>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</si>
  <si>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</si>
  <si>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</si>
  <si>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</si>
  <si>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</si>
  <si>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</si>
  <si>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</si>
  <si>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</si>
  <si>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</si>
  <si>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</si>
  <si>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</si>
  <si>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</si>
  <si>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</si>
  <si>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</si>
  <si>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</si>
  <si>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</si>
  <si>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</si>
  <si>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</si>
  <si>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</si>
  <si>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</si>
  <si>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</si>
  <si>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</si>
  <si>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</si>
  <si>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</si>
  <si>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</si>
  <si>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</si>
  <si>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</si>
  <si>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</si>
  <si>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</si>
  <si>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</si>
  <si>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</si>
  <si>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</si>
  <si>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</si>
  <si>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</si>
  <si>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</si>
  <si>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</si>
  <si>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</si>
  <si>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</si>
  <si>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</si>
  <si>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</si>
  <si>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</si>
  <si>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</si>
  <si>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</si>
  <si>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</si>
  <si>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</si>
  <si>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</si>
  <si>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</si>
  <si>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</si>
  <si>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</si>
  <si>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</si>
  <si>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</si>
  <si>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</si>
  <si>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</si>
  <si>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</si>
  <si>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</si>
  <si>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</si>
  <si>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</si>
  <si>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</si>
  <si>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</si>
  <si>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</si>
  <si>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</si>
  <si>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</si>
  <si>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</si>
  <si>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</si>
  <si>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</si>
  <si>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</si>
  <si>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</si>
  <si>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</si>
  <si>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</si>
  <si>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</si>
  <si>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</si>
  <si>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</si>
  <si>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</si>
  <si>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</si>
  <si>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</si>
  <si>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</si>
  <si>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</si>
  <si>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</si>
  <si>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</si>
  <si>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</si>
  <si>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</si>
  <si>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</si>
  <si>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</si>
  <si>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</si>
  <si>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</si>
  <si>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</si>
  <si>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</si>
  <si>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</si>
  <si>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</si>
  <si>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</si>
  <si>
    <t>10.4 from literature</t>
  </si>
  <si>
    <t>GRAND COULEE_PS</t>
  </si>
  <si>
    <t>WAT</t>
  </si>
  <si>
    <t>psh</t>
  </si>
  <si>
    <t>SLACK</t>
  </si>
  <si>
    <t>slack</t>
  </si>
  <si>
    <t>PNW_HYDRO</t>
  </si>
  <si>
    <t>hydro</t>
  </si>
  <si>
    <t>&lt;----CF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</si>
</sst>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B52" sqref="B52"/>
    </sheetView>
  </sheetViews>
  <sheetFormatPr defaultRowHeight="14.4" x14ac:dyDescent="0.3"/>
  <cols>
    <col min="1" max="1" width="25.21875" customWidth="1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">
      <c r="A8" t="s">
        <v>22</v>
      </c>
      <c r="B8" t="s">
        <v>132</v>
      </c>
      <c r="C8" t="s">
        <v>13</v>
      </c>
      <c r="D8">
        <v>170</v>
      </c>
    </row>
    <row r="9" spans="1:14" x14ac:dyDescent="0.3">
      <c r="A9" t="s">
        <v>23</v>
      </c>
      <c r="B9" t="s">
        <v>132</v>
      </c>
      <c r="C9" t="s">
        <v>13</v>
      </c>
      <c r="D9">
        <v>117</v>
      </c>
    </row>
    <row r="10" spans="1:14" x14ac:dyDescent="0.3">
      <c r="A10" t="s">
        <v>24</v>
      </c>
      <c r="B10" t="s">
        <v>20</v>
      </c>
      <c r="C10" t="s">
        <v>13</v>
      </c>
      <c r="D10">
        <v>7.2</v>
      </c>
    </row>
    <row r="11" spans="1:14" x14ac:dyDescent="0.3">
      <c r="A11" t="s">
        <v>25</v>
      </c>
      <c r="B11" t="s">
        <v>20</v>
      </c>
      <c r="C11" t="s">
        <v>13</v>
      </c>
      <c r="D11">
        <v>30.9</v>
      </c>
    </row>
    <row r="12" spans="1:14" x14ac:dyDescent="0.3">
      <c r="A12" t="s">
        <v>26</v>
      </c>
      <c r="B12" t="s">
        <v>20</v>
      </c>
      <c r="C12" t="s">
        <v>13</v>
      </c>
      <c r="D12">
        <v>30.9</v>
      </c>
    </row>
    <row r="13" spans="1:14" x14ac:dyDescent="0.3">
      <c r="A13" t="s">
        <v>27</v>
      </c>
      <c r="B13" t="s">
        <v>132</v>
      </c>
      <c r="C13" t="s">
        <v>13</v>
      </c>
      <c r="D13">
        <v>179.4</v>
      </c>
    </row>
    <row r="14" spans="1:14" x14ac:dyDescent="0.3">
      <c r="A14" t="s">
        <v>28</v>
      </c>
      <c r="B14" t="s">
        <v>132</v>
      </c>
      <c r="C14" t="s">
        <v>13</v>
      </c>
      <c r="D14">
        <v>122.1</v>
      </c>
    </row>
    <row r="15" spans="1:14" x14ac:dyDescent="0.3">
      <c r="A15" t="s">
        <v>29</v>
      </c>
      <c r="B15" t="s">
        <v>132</v>
      </c>
      <c r="C15" t="s">
        <v>13</v>
      </c>
      <c r="D15">
        <v>287</v>
      </c>
    </row>
    <row r="16" spans="1:14" x14ac:dyDescent="0.3">
      <c r="A16" t="s">
        <v>30</v>
      </c>
      <c r="B16" t="s">
        <v>132</v>
      </c>
      <c r="C16" t="s">
        <v>13</v>
      </c>
      <c r="D16">
        <v>301.5</v>
      </c>
    </row>
    <row r="17" spans="1:4" x14ac:dyDescent="0.3">
      <c r="A17" t="s">
        <v>31</v>
      </c>
      <c r="B17" t="s">
        <v>20</v>
      </c>
      <c r="C17" t="s">
        <v>13</v>
      </c>
      <c r="D17">
        <v>10.9</v>
      </c>
    </row>
    <row r="18" spans="1:4" x14ac:dyDescent="0.3">
      <c r="A18" t="s">
        <v>32</v>
      </c>
      <c r="B18" t="s">
        <v>20</v>
      </c>
      <c r="C18" t="s">
        <v>13</v>
      </c>
      <c r="D18">
        <v>10</v>
      </c>
    </row>
    <row r="19" spans="1:4" x14ac:dyDescent="0.3">
      <c r="A19" t="s">
        <v>33</v>
      </c>
      <c r="B19" t="s">
        <v>132</v>
      </c>
      <c r="C19" t="s">
        <v>13</v>
      </c>
      <c r="D19">
        <v>68</v>
      </c>
    </row>
    <row r="20" spans="1:4" x14ac:dyDescent="0.3">
      <c r="A20" t="s">
        <v>34</v>
      </c>
      <c r="B20" t="s">
        <v>132</v>
      </c>
      <c r="C20" t="s">
        <v>13</v>
      </c>
      <c r="D20">
        <v>50</v>
      </c>
    </row>
    <row r="21" spans="1:4" x14ac:dyDescent="0.3">
      <c r="A21" t="s">
        <v>35</v>
      </c>
      <c r="B21" t="s">
        <v>132</v>
      </c>
      <c r="C21" t="s">
        <v>13</v>
      </c>
      <c r="D21">
        <v>50</v>
      </c>
    </row>
    <row r="22" spans="1:4" x14ac:dyDescent="0.3">
      <c r="A22" t="s">
        <v>36</v>
      </c>
      <c r="B22" t="s">
        <v>132</v>
      </c>
      <c r="C22" t="s">
        <v>13</v>
      </c>
      <c r="D22">
        <v>50</v>
      </c>
    </row>
    <row r="23" spans="1:4" x14ac:dyDescent="0.3">
      <c r="A23" t="s">
        <v>37</v>
      </c>
      <c r="B23" t="s">
        <v>132</v>
      </c>
      <c r="C23" t="s">
        <v>13</v>
      </c>
      <c r="D23">
        <v>50</v>
      </c>
    </row>
    <row r="24" spans="1:4" x14ac:dyDescent="0.3">
      <c r="A24" t="s">
        <v>38</v>
      </c>
      <c r="B24" t="s">
        <v>133</v>
      </c>
      <c r="C24" t="s">
        <v>13</v>
      </c>
      <c r="D24">
        <v>729.9</v>
      </c>
    </row>
    <row r="25" spans="1:4" x14ac:dyDescent="0.3">
      <c r="A25" t="s">
        <v>39</v>
      </c>
      <c r="B25" t="s">
        <v>133</v>
      </c>
      <c r="C25" t="s">
        <v>13</v>
      </c>
      <c r="D25">
        <v>729.9</v>
      </c>
    </row>
    <row r="26" spans="1:4" x14ac:dyDescent="0.3">
      <c r="A26" t="s">
        <v>40</v>
      </c>
      <c r="B26" t="s">
        <v>132</v>
      </c>
      <c r="C26" t="s">
        <v>13</v>
      </c>
      <c r="D26">
        <v>196</v>
      </c>
    </row>
    <row r="27" spans="1:4" x14ac:dyDescent="0.3">
      <c r="A27" t="s">
        <v>41</v>
      </c>
      <c r="B27" t="s">
        <v>132</v>
      </c>
      <c r="C27" t="s">
        <v>13</v>
      </c>
      <c r="D27">
        <v>199</v>
      </c>
    </row>
    <row r="28" spans="1:4" x14ac:dyDescent="0.3">
      <c r="A28" t="s">
        <v>42</v>
      </c>
      <c r="B28" t="s">
        <v>132</v>
      </c>
      <c r="C28" t="s">
        <v>13</v>
      </c>
      <c r="D28">
        <v>199</v>
      </c>
    </row>
    <row r="29" spans="1:4" x14ac:dyDescent="0.3">
      <c r="A29" t="s">
        <v>43</v>
      </c>
      <c r="B29" t="s">
        <v>135</v>
      </c>
      <c r="C29" t="s">
        <v>13</v>
      </c>
      <c r="D29">
        <v>1170</v>
      </c>
    </row>
    <row r="30" spans="1:4" x14ac:dyDescent="0.3">
      <c r="A30" t="s">
        <v>44</v>
      </c>
      <c r="B30" t="s">
        <v>132</v>
      </c>
      <c r="C30" t="s">
        <v>13</v>
      </c>
      <c r="D30">
        <v>124.65</v>
      </c>
    </row>
    <row r="31" spans="1:4" x14ac:dyDescent="0.3">
      <c r="A31" t="s">
        <v>45</v>
      </c>
      <c r="B31" t="s">
        <v>132</v>
      </c>
      <c r="C31" t="s">
        <v>13</v>
      </c>
      <c r="D31">
        <v>144.35</v>
      </c>
    </row>
    <row r="32" spans="1:4" x14ac:dyDescent="0.3">
      <c r="A32" t="s">
        <v>46</v>
      </c>
      <c r="B32" t="s">
        <v>132</v>
      </c>
      <c r="C32" t="s">
        <v>13</v>
      </c>
      <c r="D32">
        <v>300</v>
      </c>
    </row>
    <row r="33" spans="1:4" x14ac:dyDescent="0.3">
      <c r="A33" t="s">
        <v>47</v>
      </c>
      <c r="B33" t="s">
        <v>132</v>
      </c>
      <c r="C33" t="s">
        <v>13</v>
      </c>
      <c r="D33">
        <v>175</v>
      </c>
    </row>
    <row r="34" spans="1:4" x14ac:dyDescent="0.3">
      <c r="A34" t="s">
        <v>48</v>
      </c>
      <c r="B34" t="s">
        <v>132</v>
      </c>
      <c r="C34" t="s">
        <v>13</v>
      </c>
      <c r="D34">
        <v>175</v>
      </c>
    </row>
    <row r="35" spans="1:4" x14ac:dyDescent="0.3">
      <c r="A35" t="s">
        <v>49</v>
      </c>
      <c r="B35" t="s">
        <v>132</v>
      </c>
      <c r="C35" t="s">
        <v>13</v>
      </c>
      <c r="D35">
        <v>212.5</v>
      </c>
    </row>
    <row r="36" spans="1:4" x14ac:dyDescent="0.3">
      <c r="A36" t="s">
        <v>50</v>
      </c>
      <c r="B36" t="s">
        <v>132</v>
      </c>
      <c r="C36" t="s">
        <v>13</v>
      </c>
      <c r="D36">
        <v>212.5</v>
      </c>
    </row>
    <row r="37" spans="1:4" x14ac:dyDescent="0.3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">
      <c r="A38" t="s">
        <v>52</v>
      </c>
      <c r="B38" t="s">
        <v>132</v>
      </c>
      <c r="C38" t="s">
        <v>13</v>
      </c>
      <c r="D38">
        <v>7.5</v>
      </c>
    </row>
    <row r="39" spans="1:4" x14ac:dyDescent="0.3">
      <c r="A39" t="s">
        <v>53</v>
      </c>
      <c r="B39" t="s">
        <v>132</v>
      </c>
      <c r="C39" t="s">
        <v>13</v>
      </c>
      <c r="D39">
        <v>3.5</v>
      </c>
    </row>
    <row r="40" spans="1:4" x14ac:dyDescent="0.3">
      <c r="A40" t="s">
        <v>54</v>
      </c>
      <c r="B40" t="s">
        <v>132</v>
      </c>
      <c r="C40" t="s">
        <v>13</v>
      </c>
      <c r="D40">
        <v>161.5</v>
      </c>
    </row>
    <row r="41" spans="1:4" x14ac:dyDescent="0.3">
      <c r="A41" t="s">
        <v>55</v>
      </c>
      <c r="B41" t="s">
        <v>132</v>
      </c>
      <c r="C41" t="s">
        <v>13</v>
      </c>
      <c r="D41">
        <v>161.5</v>
      </c>
    </row>
    <row r="42" spans="1:4" x14ac:dyDescent="0.3">
      <c r="A42" t="s">
        <v>56</v>
      </c>
      <c r="B42" t="s">
        <v>132</v>
      </c>
      <c r="C42" t="s">
        <v>13</v>
      </c>
      <c r="D42">
        <v>178.5</v>
      </c>
    </row>
    <row r="43" spans="1:4" x14ac:dyDescent="0.3">
      <c r="A43" t="s">
        <v>57</v>
      </c>
      <c r="B43" t="s">
        <v>20</v>
      </c>
      <c r="C43" t="s">
        <v>13</v>
      </c>
      <c r="D43">
        <v>29.4</v>
      </c>
    </row>
    <row r="44" spans="1:4" x14ac:dyDescent="0.3">
      <c r="A44" t="s">
        <v>58</v>
      </c>
      <c r="B44" t="s">
        <v>20</v>
      </c>
      <c r="C44" t="s">
        <v>13</v>
      </c>
      <c r="D44">
        <v>29.4</v>
      </c>
    </row>
    <row r="45" spans="1:4" x14ac:dyDescent="0.3">
      <c r="A45" t="s">
        <v>59</v>
      </c>
      <c r="B45" t="s">
        <v>20</v>
      </c>
      <c r="C45" t="s">
        <v>13</v>
      </c>
      <c r="D45">
        <v>29.4</v>
      </c>
    </row>
    <row r="46" spans="1:4" x14ac:dyDescent="0.3">
      <c r="A46" t="s">
        <v>60</v>
      </c>
      <c r="B46" t="s">
        <v>20</v>
      </c>
      <c r="C46" t="s">
        <v>13</v>
      </c>
      <c r="D46">
        <v>29.4</v>
      </c>
    </row>
    <row r="47" spans="1:4" x14ac:dyDescent="0.3">
      <c r="A47" t="s">
        <v>61</v>
      </c>
      <c r="B47" t="s">
        <v>20</v>
      </c>
      <c r="C47" t="s">
        <v>13</v>
      </c>
      <c r="D47">
        <v>31</v>
      </c>
    </row>
    <row r="48" spans="1:4" x14ac:dyDescent="0.3">
      <c r="A48" t="s">
        <v>62</v>
      </c>
      <c r="B48" t="s">
        <v>20</v>
      </c>
      <c r="C48" t="s">
        <v>13</v>
      </c>
      <c r="D48">
        <v>11.4</v>
      </c>
    </row>
    <row r="49" spans="1:4" x14ac:dyDescent="0.3">
      <c r="A49" t="s">
        <v>63</v>
      </c>
      <c r="B49" t="s">
        <v>20</v>
      </c>
      <c r="C49" t="s">
        <v>13</v>
      </c>
      <c r="D49">
        <v>11.4</v>
      </c>
    </row>
    <row r="50" spans="1:4" x14ac:dyDescent="0.3">
      <c r="A50" t="s">
        <v>64</v>
      </c>
      <c r="B50" t="s">
        <v>20</v>
      </c>
      <c r="C50" t="s">
        <v>13</v>
      </c>
      <c r="D50">
        <v>11.4</v>
      </c>
    </row>
    <row r="51" spans="1:4" x14ac:dyDescent="0.3">
      <c r="A51" t="s">
        <v>65</v>
      </c>
      <c r="B51" t="s">
        <v>20</v>
      </c>
      <c r="C51" t="s">
        <v>13</v>
      </c>
      <c r="D51">
        <v>11.4</v>
      </c>
    </row>
    <row r="52" spans="1:4" x14ac:dyDescent="0.3">
      <c r="A52" t="s">
        <v>66</v>
      </c>
      <c r="B52" t="s">
        <v>136</v>
      </c>
      <c r="C52" t="s">
        <v>13</v>
      </c>
      <c r="D52">
        <v>12</v>
      </c>
    </row>
    <row r="53" spans="1:4" x14ac:dyDescent="0.3">
      <c r="A53" t="s">
        <v>67</v>
      </c>
      <c r="B53" t="s">
        <v>132</v>
      </c>
      <c r="C53" t="s">
        <v>13</v>
      </c>
      <c r="D53">
        <v>248</v>
      </c>
    </row>
    <row r="54" spans="1:4" x14ac:dyDescent="0.3">
      <c r="A54" t="s">
        <v>68</v>
      </c>
      <c r="B54" t="s">
        <v>132</v>
      </c>
      <c r="C54" t="s">
        <v>13</v>
      </c>
      <c r="D54">
        <v>10</v>
      </c>
    </row>
    <row r="55" spans="1:4" x14ac:dyDescent="0.3">
      <c r="A55" t="s">
        <v>69</v>
      </c>
      <c r="B55" t="s">
        <v>132</v>
      </c>
      <c r="C55" t="s">
        <v>13</v>
      </c>
      <c r="D55">
        <v>10</v>
      </c>
    </row>
    <row r="56" spans="1:4" x14ac:dyDescent="0.3">
      <c r="A56" t="s">
        <v>70</v>
      </c>
      <c r="B56" t="s">
        <v>132</v>
      </c>
      <c r="C56" t="s">
        <v>13</v>
      </c>
      <c r="D56">
        <v>6</v>
      </c>
    </row>
    <row r="57" spans="1:4" x14ac:dyDescent="0.3">
      <c r="A57" s="1" t="s">
        <v>71</v>
      </c>
      <c r="B57" t="s">
        <v>137</v>
      </c>
      <c r="C57" t="s">
        <v>13</v>
      </c>
      <c r="D57">
        <v>-166</v>
      </c>
    </row>
    <row r="58" spans="1:4" x14ac:dyDescent="0.3">
      <c r="A58" s="1" t="s">
        <v>72</v>
      </c>
      <c r="B58" t="s">
        <v>137</v>
      </c>
      <c r="C58" t="s">
        <v>13</v>
      </c>
      <c r="D58">
        <v>-166</v>
      </c>
    </row>
    <row r="59" spans="1:4" x14ac:dyDescent="0.3">
      <c r="A59" s="1" t="s">
        <v>73</v>
      </c>
      <c r="B59" t="s">
        <v>137</v>
      </c>
      <c r="C59" t="s">
        <v>13</v>
      </c>
      <c r="D59">
        <v>-166</v>
      </c>
    </row>
    <row r="60" spans="1:4" x14ac:dyDescent="0.3">
      <c r="A60" s="1" t="s">
        <v>74</v>
      </c>
      <c r="B60" t="s">
        <v>138</v>
      </c>
      <c r="C60" t="s">
        <v>13</v>
      </c>
      <c r="D60">
        <v>0.1</v>
      </c>
    </row>
    <row r="61" spans="1:4" x14ac:dyDescent="0.3">
      <c r="A61" s="1" t="s">
        <v>75</v>
      </c>
      <c r="B61" t="s">
        <v>138</v>
      </c>
      <c r="C61" t="s">
        <v>13</v>
      </c>
      <c r="D61">
        <v>0.1</v>
      </c>
    </row>
    <row r="62" spans="1:4" x14ac:dyDescent="0.3">
      <c r="A62" t="s">
        <v>76</v>
      </c>
      <c r="B62" t="s">
        <v>132</v>
      </c>
      <c r="C62" t="s">
        <v>13</v>
      </c>
      <c r="D62">
        <v>268</v>
      </c>
    </row>
    <row r="63" spans="1:4" x14ac:dyDescent="0.3">
      <c r="A63" t="s">
        <v>77</v>
      </c>
      <c r="B63" t="s">
        <v>132</v>
      </c>
      <c r="C63" t="s">
        <v>13</v>
      </c>
      <c r="D63">
        <v>594</v>
      </c>
    </row>
    <row r="64" spans="1:4" x14ac:dyDescent="0.3">
      <c r="A64" t="s">
        <v>78</v>
      </c>
      <c r="B64" t="s">
        <v>132</v>
      </c>
      <c r="C64" t="s">
        <v>13</v>
      </c>
      <c r="D64">
        <v>269</v>
      </c>
    </row>
    <row r="65" spans="1:6" x14ac:dyDescent="0.3">
      <c r="A65" t="s">
        <v>79</v>
      </c>
      <c r="B65" t="s">
        <v>132</v>
      </c>
      <c r="C65" t="s">
        <v>13</v>
      </c>
      <c r="D65">
        <v>650</v>
      </c>
    </row>
    <row r="66" spans="1:6" x14ac:dyDescent="0.3">
      <c r="A66" t="s">
        <v>80</v>
      </c>
      <c r="B66" t="s">
        <v>132</v>
      </c>
      <c r="C66" t="s">
        <v>13</v>
      </c>
      <c r="D66">
        <v>689.4</v>
      </c>
    </row>
    <row r="67" spans="1:6" x14ac:dyDescent="0.3">
      <c r="A67" t="s">
        <v>81</v>
      </c>
      <c r="B67" t="s">
        <v>132</v>
      </c>
      <c r="C67" t="s">
        <v>13</v>
      </c>
      <c r="D67">
        <v>501.5</v>
      </c>
    </row>
    <row r="68" spans="1:6" x14ac:dyDescent="0.3">
      <c r="A68" t="s">
        <v>82</v>
      </c>
      <c r="B68" t="s">
        <v>132</v>
      </c>
      <c r="C68" t="s">
        <v>13</v>
      </c>
      <c r="D68">
        <v>26</v>
      </c>
    </row>
    <row r="69" spans="1:6" x14ac:dyDescent="0.3">
      <c r="A69" t="s">
        <v>83</v>
      </c>
      <c r="B69" t="s">
        <v>132</v>
      </c>
      <c r="C69" t="s">
        <v>13</v>
      </c>
      <c r="D69">
        <v>11</v>
      </c>
    </row>
    <row r="70" spans="1:6" x14ac:dyDescent="0.3">
      <c r="A70" t="s">
        <v>84</v>
      </c>
      <c r="B70" t="s">
        <v>132</v>
      </c>
      <c r="C70" t="s">
        <v>13</v>
      </c>
      <c r="D70">
        <v>106.1</v>
      </c>
    </row>
    <row r="71" spans="1:6" x14ac:dyDescent="0.3">
      <c r="A71" t="s">
        <v>85</v>
      </c>
      <c r="B71" t="s">
        <v>132</v>
      </c>
      <c r="C71" t="s">
        <v>13</v>
      </c>
      <c r="D71">
        <v>204.5</v>
      </c>
    </row>
    <row r="72" spans="1:6" x14ac:dyDescent="0.3">
      <c r="A72" t="s">
        <v>86</v>
      </c>
      <c r="B72" t="s">
        <v>132</v>
      </c>
      <c r="C72" t="s">
        <v>13</v>
      </c>
      <c r="D72">
        <v>106.1</v>
      </c>
    </row>
    <row r="73" spans="1:6" x14ac:dyDescent="0.3">
      <c r="A73" t="s">
        <v>87</v>
      </c>
      <c r="B73" t="s">
        <v>132</v>
      </c>
      <c r="C73" t="s">
        <v>13</v>
      </c>
      <c r="D73">
        <v>204.5</v>
      </c>
    </row>
    <row r="74" spans="1:6" x14ac:dyDescent="0.3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">
      <c r="A76" t="s">
        <v>90</v>
      </c>
      <c r="B76" t="s">
        <v>132</v>
      </c>
      <c r="C76" t="s">
        <v>13</v>
      </c>
      <c r="D76">
        <v>68.3</v>
      </c>
    </row>
    <row r="77" spans="1:6" x14ac:dyDescent="0.3">
      <c r="A77" t="s">
        <v>91</v>
      </c>
      <c r="B77" t="s">
        <v>132</v>
      </c>
      <c r="C77" t="s">
        <v>13</v>
      </c>
      <c r="D77">
        <v>68.3</v>
      </c>
    </row>
    <row r="78" spans="1:6" x14ac:dyDescent="0.3">
      <c r="A78" t="s">
        <v>92</v>
      </c>
      <c r="B78" t="s">
        <v>132</v>
      </c>
      <c r="C78" t="s">
        <v>13</v>
      </c>
      <c r="D78">
        <v>68.3</v>
      </c>
    </row>
    <row r="79" spans="1:6" x14ac:dyDescent="0.3">
      <c r="A79" t="s">
        <v>93</v>
      </c>
      <c r="B79" t="s">
        <v>132</v>
      </c>
      <c r="C79" t="s">
        <v>13</v>
      </c>
      <c r="D79">
        <v>68.3</v>
      </c>
    </row>
    <row r="80" spans="1:6" x14ac:dyDescent="0.3">
      <c r="A80" t="s">
        <v>94</v>
      </c>
      <c r="B80" t="s">
        <v>132</v>
      </c>
      <c r="C80" t="s">
        <v>13</v>
      </c>
      <c r="D80">
        <v>68.3</v>
      </c>
    </row>
    <row r="81" spans="1:4" x14ac:dyDescent="0.3">
      <c r="A81" t="s">
        <v>95</v>
      </c>
      <c r="B81" t="s">
        <v>132</v>
      </c>
      <c r="C81" t="s">
        <v>13</v>
      </c>
      <c r="D81">
        <v>68.3</v>
      </c>
    </row>
    <row r="82" spans="1:4" x14ac:dyDescent="0.3">
      <c r="A82" t="s">
        <v>96</v>
      </c>
      <c r="B82" t="s">
        <v>132</v>
      </c>
      <c r="C82" t="s">
        <v>13</v>
      </c>
      <c r="D82">
        <v>176.4</v>
      </c>
    </row>
    <row r="83" spans="1:4" x14ac:dyDescent="0.3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">
      <c r="A84" t="s">
        <v>98</v>
      </c>
      <c r="B84" t="s">
        <v>132</v>
      </c>
      <c r="C84" t="s">
        <v>13</v>
      </c>
      <c r="D84">
        <v>185.8</v>
      </c>
    </row>
    <row r="85" spans="1:4" x14ac:dyDescent="0.3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">
      <c r="A86" t="s">
        <v>100</v>
      </c>
      <c r="B86" t="s">
        <v>136</v>
      </c>
      <c r="C86" t="s">
        <v>13</v>
      </c>
      <c r="D86">
        <v>62.2</v>
      </c>
    </row>
    <row r="87" spans="1:4" x14ac:dyDescent="0.3">
      <c r="A87" t="s">
        <v>101</v>
      </c>
      <c r="B87" t="s">
        <v>132</v>
      </c>
      <c r="C87" t="s">
        <v>13</v>
      </c>
      <c r="D87">
        <v>312</v>
      </c>
    </row>
    <row r="88" spans="1:4" x14ac:dyDescent="0.3">
      <c r="A88" t="s">
        <v>102</v>
      </c>
      <c r="B88" t="s">
        <v>132</v>
      </c>
      <c r="C88" t="s">
        <v>13</v>
      </c>
      <c r="D88">
        <v>171</v>
      </c>
    </row>
    <row r="89" spans="1:4" x14ac:dyDescent="0.3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">
      <c r="A90" t="s">
        <v>104</v>
      </c>
      <c r="B90" t="s">
        <v>132</v>
      </c>
      <c r="C90" t="s">
        <v>13</v>
      </c>
      <c r="D90">
        <v>483</v>
      </c>
    </row>
    <row r="91" spans="1:4" x14ac:dyDescent="0.3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">
      <c r="A92" t="s">
        <v>106</v>
      </c>
      <c r="B92" t="s">
        <v>132</v>
      </c>
      <c r="C92" t="s">
        <v>13</v>
      </c>
      <c r="D92">
        <v>39.4</v>
      </c>
    </row>
    <row r="93" spans="1:4" x14ac:dyDescent="0.3">
      <c r="A93" t="s">
        <v>107</v>
      </c>
      <c r="B93" t="s">
        <v>132</v>
      </c>
      <c r="C93" t="s">
        <v>13</v>
      </c>
      <c r="D93">
        <v>39.4</v>
      </c>
    </row>
    <row r="94" spans="1:4" x14ac:dyDescent="0.3">
      <c r="A94" t="s">
        <v>108</v>
      </c>
      <c r="B94" t="s">
        <v>132</v>
      </c>
      <c r="C94" t="s">
        <v>13</v>
      </c>
      <c r="D94">
        <v>39.4</v>
      </c>
    </row>
    <row r="95" spans="1:4" x14ac:dyDescent="0.3">
      <c r="A95" t="s">
        <v>109</v>
      </c>
      <c r="B95" t="s">
        <v>132</v>
      </c>
      <c r="C95" t="s">
        <v>13</v>
      </c>
      <c r="D95">
        <v>58.2</v>
      </c>
    </row>
    <row r="96" spans="1:4" x14ac:dyDescent="0.3">
      <c r="A96" t="s">
        <v>110</v>
      </c>
      <c r="B96" t="s">
        <v>20</v>
      </c>
      <c r="C96" t="s">
        <v>13</v>
      </c>
      <c r="D96">
        <v>88.9</v>
      </c>
    </row>
    <row r="97" spans="1:4" x14ac:dyDescent="0.3">
      <c r="A97" t="s">
        <v>111</v>
      </c>
      <c r="B97" t="s">
        <v>20</v>
      </c>
      <c r="C97" t="s">
        <v>13</v>
      </c>
      <c r="D97">
        <v>88.9</v>
      </c>
    </row>
    <row r="98" spans="1:4" x14ac:dyDescent="0.3">
      <c r="A98" t="s">
        <v>112</v>
      </c>
      <c r="B98" t="s">
        <v>132</v>
      </c>
      <c r="C98" t="s">
        <v>13</v>
      </c>
      <c r="D98">
        <v>166</v>
      </c>
    </row>
    <row r="99" spans="1:4" x14ac:dyDescent="0.3">
      <c r="A99" t="s">
        <v>113</v>
      </c>
      <c r="B99" t="s">
        <v>132</v>
      </c>
      <c r="C99" t="s">
        <v>13</v>
      </c>
      <c r="D99">
        <v>114.3</v>
      </c>
    </row>
    <row r="100" spans="1:4" x14ac:dyDescent="0.3">
      <c r="A100" t="s">
        <v>114</v>
      </c>
      <c r="B100" t="s">
        <v>132</v>
      </c>
      <c r="C100" t="s">
        <v>13</v>
      </c>
      <c r="D100">
        <v>46.68</v>
      </c>
    </row>
    <row r="101" spans="1:4" x14ac:dyDescent="0.3">
      <c r="A101" t="s">
        <v>115</v>
      </c>
      <c r="B101" t="s">
        <v>132</v>
      </c>
      <c r="C101" t="s">
        <v>13</v>
      </c>
      <c r="D101">
        <v>46.68</v>
      </c>
    </row>
    <row r="102" spans="1:4" x14ac:dyDescent="0.3">
      <c r="A102" t="s">
        <v>116</v>
      </c>
      <c r="B102" t="s">
        <v>132</v>
      </c>
      <c r="C102" t="s">
        <v>13</v>
      </c>
      <c r="D102">
        <v>46.68</v>
      </c>
    </row>
    <row r="103" spans="1:4" x14ac:dyDescent="0.3">
      <c r="A103" t="s">
        <v>117</v>
      </c>
      <c r="B103" t="s">
        <v>132</v>
      </c>
      <c r="C103" t="s">
        <v>13</v>
      </c>
      <c r="D103">
        <v>27</v>
      </c>
    </row>
    <row r="104" spans="1:4" x14ac:dyDescent="0.3">
      <c r="A104" t="s">
        <v>118</v>
      </c>
      <c r="B104" t="s">
        <v>132</v>
      </c>
      <c r="C104" t="s">
        <v>13</v>
      </c>
      <c r="D104">
        <v>186</v>
      </c>
    </row>
    <row r="105" spans="1:4" x14ac:dyDescent="0.3">
      <c r="A105" t="s">
        <v>119</v>
      </c>
      <c r="B105" t="s">
        <v>132</v>
      </c>
      <c r="C105" t="s">
        <v>13</v>
      </c>
      <c r="D105">
        <v>133</v>
      </c>
    </row>
    <row r="106" spans="1:4" x14ac:dyDescent="0.3">
      <c r="A106" t="s">
        <v>120</v>
      </c>
      <c r="B106" t="s">
        <v>132</v>
      </c>
      <c r="C106" t="s">
        <v>13</v>
      </c>
      <c r="D106">
        <v>90.8</v>
      </c>
    </row>
    <row r="107" spans="1:4" x14ac:dyDescent="0.3">
      <c r="A107" t="s">
        <v>121</v>
      </c>
      <c r="B107" t="s">
        <v>132</v>
      </c>
      <c r="C107" t="s">
        <v>13</v>
      </c>
      <c r="D107">
        <v>90.8</v>
      </c>
    </row>
    <row r="108" spans="1:4" x14ac:dyDescent="0.3">
      <c r="A108" t="s">
        <v>122</v>
      </c>
      <c r="B108" t="s">
        <v>132</v>
      </c>
      <c r="C108" t="s">
        <v>13</v>
      </c>
      <c r="D108">
        <v>71.87</v>
      </c>
    </row>
    <row r="109" spans="1:4" x14ac:dyDescent="0.3">
      <c r="A109" t="s">
        <v>123</v>
      </c>
      <c r="B109" t="s">
        <v>132</v>
      </c>
      <c r="C109" t="s">
        <v>13</v>
      </c>
      <c r="D109">
        <v>101.5</v>
      </c>
    </row>
    <row r="110" spans="1:4" x14ac:dyDescent="0.3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">
      <c r="A112" t="s">
        <v>126</v>
      </c>
      <c r="B112" t="s">
        <v>132</v>
      </c>
      <c r="C112" t="s">
        <v>13</v>
      </c>
      <c r="D112">
        <v>253.47</v>
      </c>
    </row>
    <row r="113" spans="1:4" x14ac:dyDescent="0.3">
      <c r="A113" t="s">
        <v>127</v>
      </c>
      <c r="B113" t="s">
        <v>132</v>
      </c>
      <c r="C113" t="s">
        <v>13</v>
      </c>
      <c r="D113">
        <v>280.3</v>
      </c>
    </row>
    <row r="114" spans="1:4" x14ac:dyDescent="0.3">
      <c r="A114" t="s">
        <v>128</v>
      </c>
      <c r="B114" t="s">
        <v>132</v>
      </c>
      <c r="C114" t="s">
        <v>13</v>
      </c>
      <c r="D114">
        <v>167.04</v>
      </c>
    </row>
    <row r="115" spans="1:4" x14ac:dyDescent="0.3">
      <c r="A115" t="s">
        <v>129</v>
      </c>
      <c r="B115" t="s">
        <v>132</v>
      </c>
      <c r="C115" t="s">
        <v>13</v>
      </c>
      <c r="D115">
        <v>319</v>
      </c>
    </row>
    <row r="116" spans="1:4" x14ac:dyDescent="0.3">
      <c r="A116" t="s">
        <v>130</v>
      </c>
      <c r="B116" t="s">
        <v>132</v>
      </c>
      <c r="C116" t="s">
        <v>13</v>
      </c>
      <c r="D116">
        <v>176.4</v>
      </c>
    </row>
    <row r="117" spans="1:4" x14ac:dyDescent="0.3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topLeftCell="A79" workbookViewId="0">
      <selection activeCell="O96" sqref="O96"/>
    </sheetView>
  </sheetViews>
  <sheetFormatPr defaultRowHeight="14.4" x14ac:dyDescent="0.3"/>
  <cols>
    <col min="1" max="1" width="26.44140625" customWidth="1"/>
    <col min="6" max="6" width="14.6640625" customWidth="1"/>
    <col min="17" max="17" width="11.33203125" style="6" customWidth="1"/>
    <col min="18" max="18" width="18.88671875" customWidth="1"/>
    <col min="19" max="19" width="31.5546875" bestFit="1" customWidth="1"/>
  </cols>
  <sheetData>
    <row r="1" spans="1:20" s="2" customFormat="1" x14ac:dyDescent="0.3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">
      <c r="A2" t="s">
        <v>154</v>
      </c>
      <c r="B2" t="s">
        <v>153</v>
      </c>
      <c r="C2" t="s">
        <v>134</v>
      </c>
      <c r="D2" t="s">
        <v>298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 t="shared" ref="K2:K15" si="0">F2</f>
        <v>83.2</v>
      </c>
      <c r="L2">
        <v>1</v>
      </c>
      <c r="M2">
        <v>1</v>
      </c>
      <c r="N2">
        <v>3.17</v>
      </c>
      <c r="O2">
        <v>35.0553265920001</v>
      </c>
      <c r="P2">
        <f t="shared" ref="P2:P33" si="1">70*F2</f>
        <v>5824</v>
      </c>
      <c r="Q2" s="6">
        <v>10.48</v>
      </c>
      <c r="T2">
        <v>1994</v>
      </c>
    </row>
    <row r="3" spans="1:20" x14ac:dyDescent="0.3">
      <c r="A3" t="s">
        <v>155</v>
      </c>
      <c r="B3" t="s">
        <v>153</v>
      </c>
      <c r="C3" t="s">
        <v>134</v>
      </c>
      <c r="D3" t="s">
        <v>298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 t="shared" si="0"/>
        <v>83.2</v>
      </c>
      <c r="L3">
        <v>1</v>
      </c>
      <c r="M3">
        <v>1</v>
      </c>
      <c r="N3">
        <v>3.17</v>
      </c>
      <c r="O3">
        <v>35.0553265920001</v>
      </c>
      <c r="P3">
        <f t="shared" si="1"/>
        <v>5824</v>
      </c>
      <c r="Q3" s="6">
        <v>10.48</v>
      </c>
      <c r="T3">
        <v>1994</v>
      </c>
    </row>
    <row r="4" spans="1:20" x14ac:dyDescent="0.3">
      <c r="A4" t="s">
        <v>156</v>
      </c>
      <c r="B4" t="s">
        <v>161</v>
      </c>
      <c r="C4" t="s">
        <v>134</v>
      </c>
      <c r="D4" t="s">
        <v>300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 t="shared" si="0"/>
        <v>179.4</v>
      </c>
      <c r="L4">
        <v>2</v>
      </c>
      <c r="M4">
        <v>2</v>
      </c>
      <c r="N4">
        <v>2</v>
      </c>
      <c r="O4">
        <v>82.459268892000495</v>
      </c>
      <c r="P4">
        <f t="shared" si="1"/>
        <v>12558</v>
      </c>
      <c r="Q4" s="6">
        <v>7.08</v>
      </c>
      <c r="T4">
        <v>2001</v>
      </c>
    </row>
    <row r="5" spans="1:20" x14ac:dyDescent="0.3">
      <c r="A5" t="s">
        <v>157</v>
      </c>
      <c r="B5" t="s">
        <v>162</v>
      </c>
      <c r="C5" t="s">
        <v>134</v>
      </c>
      <c r="D5" t="s">
        <v>300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>F5*0.4</f>
        <v>48.84</v>
      </c>
      <c r="K5">
        <f t="shared" si="0"/>
        <v>122.1</v>
      </c>
      <c r="L5">
        <v>2</v>
      </c>
      <c r="M5">
        <v>2</v>
      </c>
      <c r="N5">
        <v>2</v>
      </c>
      <c r="O5">
        <v>56.121943878000003</v>
      </c>
      <c r="P5">
        <f t="shared" si="1"/>
        <v>8547</v>
      </c>
      <c r="Q5" s="6">
        <v>7.08</v>
      </c>
      <c r="T5">
        <v>2001</v>
      </c>
    </row>
    <row r="6" spans="1:20" x14ac:dyDescent="0.3">
      <c r="A6" t="s">
        <v>163</v>
      </c>
      <c r="B6" t="s">
        <v>164</v>
      </c>
      <c r="C6" t="s">
        <v>134</v>
      </c>
      <c r="D6" t="s">
        <v>300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>F6*0.4</f>
        <v>4.16</v>
      </c>
      <c r="K6">
        <f t="shared" si="0"/>
        <v>10.4</v>
      </c>
      <c r="L6">
        <v>2</v>
      </c>
      <c r="M6">
        <v>2</v>
      </c>
      <c r="N6">
        <v>2</v>
      </c>
      <c r="O6">
        <v>4.7802474720000001</v>
      </c>
      <c r="P6">
        <f t="shared" si="1"/>
        <v>728</v>
      </c>
      <c r="Q6" s="6">
        <v>10.66</v>
      </c>
      <c r="T6">
        <v>1996</v>
      </c>
    </row>
    <row r="7" spans="1:20" x14ac:dyDescent="0.3">
      <c r="A7" t="s">
        <v>165</v>
      </c>
      <c r="B7" t="s">
        <v>153</v>
      </c>
      <c r="C7" t="s">
        <v>134</v>
      </c>
      <c r="D7" t="s">
        <v>298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 t="shared" si="0"/>
        <v>10.9</v>
      </c>
      <c r="L7">
        <v>1</v>
      </c>
      <c r="M7">
        <v>1</v>
      </c>
      <c r="N7">
        <v>3.17</v>
      </c>
      <c r="O7">
        <v>4.592584854</v>
      </c>
      <c r="P7">
        <f t="shared" si="1"/>
        <v>763</v>
      </c>
      <c r="Q7" s="7">
        <v>7.6</v>
      </c>
      <c r="R7" t="s">
        <v>293</v>
      </c>
      <c r="T7">
        <v>2001</v>
      </c>
    </row>
    <row r="8" spans="1:20" x14ac:dyDescent="0.3">
      <c r="A8" t="s">
        <v>166</v>
      </c>
      <c r="B8" t="s">
        <v>161</v>
      </c>
      <c r="C8" t="s">
        <v>134</v>
      </c>
      <c r="D8" t="s">
        <v>300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 t="shared" ref="J8:J14" si="2">F8*0.4</f>
        <v>27.32</v>
      </c>
      <c r="K8">
        <f t="shared" si="0"/>
        <v>68.3</v>
      </c>
      <c r="L8">
        <v>5</v>
      </c>
      <c r="M8">
        <v>5</v>
      </c>
      <c r="N8">
        <v>2</v>
      </c>
      <c r="O8">
        <v>31.393355994</v>
      </c>
      <c r="P8">
        <f t="shared" si="1"/>
        <v>4781</v>
      </c>
      <c r="Q8" s="6">
        <v>15.39</v>
      </c>
      <c r="T8">
        <v>1974</v>
      </c>
    </row>
    <row r="9" spans="1:20" x14ac:dyDescent="0.3">
      <c r="A9" t="s">
        <v>167</v>
      </c>
      <c r="B9" t="s">
        <v>161</v>
      </c>
      <c r="C9" t="s">
        <v>134</v>
      </c>
      <c r="D9" t="s">
        <v>300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 t="shared" si="2"/>
        <v>27.32</v>
      </c>
      <c r="K9">
        <f t="shared" si="0"/>
        <v>68.3</v>
      </c>
      <c r="L9">
        <v>5</v>
      </c>
      <c r="M9">
        <v>5</v>
      </c>
      <c r="N9">
        <v>2</v>
      </c>
      <c r="O9">
        <v>31.393355994</v>
      </c>
      <c r="P9">
        <f t="shared" si="1"/>
        <v>4781</v>
      </c>
      <c r="Q9" s="6">
        <v>15.39</v>
      </c>
      <c r="T9">
        <v>1974</v>
      </c>
    </row>
    <row r="10" spans="1:20" x14ac:dyDescent="0.3">
      <c r="A10" t="s">
        <v>168</v>
      </c>
      <c r="B10" t="s">
        <v>161</v>
      </c>
      <c r="C10" t="s">
        <v>134</v>
      </c>
      <c r="D10" t="s">
        <v>300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 t="shared" si="2"/>
        <v>27.32</v>
      </c>
      <c r="K10">
        <f t="shared" si="0"/>
        <v>68.3</v>
      </c>
      <c r="L10">
        <v>5</v>
      </c>
      <c r="M10">
        <v>5</v>
      </c>
      <c r="N10">
        <v>2</v>
      </c>
      <c r="O10">
        <v>31.393355994</v>
      </c>
      <c r="P10">
        <f t="shared" si="1"/>
        <v>4781</v>
      </c>
      <c r="Q10" s="6">
        <v>15.39</v>
      </c>
      <c r="T10">
        <v>1974</v>
      </c>
    </row>
    <row r="11" spans="1:20" x14ac:dyDescent="0.3">
      <c r="A11" t="s">
        <v>169</v>
      </c>
      <c r="B11" t="s">
        <v>161</v>
      </c>
      <c r="C11" t="s">
        <v>134</v>
      </c>
      <c r="D11" t="s">
        <v>300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 t="shared" si="2"/>
        <v>27.32</v>
      </c>
      <c r="K11">
        <f t="shared" si="0"/>
        <v>68.3</v>
      </c>
      <c r="L11">
        <v>5</v>
      </c>
      <c r="M11">
        <v>5</v>
      </c>
      <c r="N11">
        <v>2</v>
      </c>
      <c r="O11">
        <v>31.393355994</v>
      </c>
      <c r="P11">
        <f t="shared" si="1"/>
        <v>4781</v>
      </c>
      <c r="Q11" s="6">
        <v>15.39</v>
      </c>
      <c r="T11">
        <v>1974</v>
      </c>
    </row>
    <row r="12" spans="1:20" x14ac:dyDescent="0.3">
      <c r="A12" t="s">
        <v>170</v>
      </c>
      <c r="B12" t="s">
        <v>161</v>
      </c>
      <c r="C12" t="s">
        <v>134</v>
      </c>
      <c r="D12" t="s">
        <v>300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 t="shared" si="2"/>
        <v>27.32</v>
      </c>
      <c r="K12">
        <f t="shared" si="0"/>
        <v>68.3</v>
      </c>
      <c r="L12">
        <v>5</v>
      </c>
      <c r="M12">
        <v>5</v>
      </c>
      <c r="N12">
        <v>2</v>
      </c>
      <c r="O12">
        <v>31.393355994</v>
      </c>
      <c r="P12">
        <f t="shared" si="1"/>
        <v>4781</v>
      </c>
      <c r="Q12" s="6">
        <v>15.39</v>
      </c>
      <c r="T12">
        <v>1974</v>
      </c>
    </row>
    <row r="13" spans="1:20" x14ac:dyDescent="0.3">
      <c r="A13" t="s">
        <v>171</v>
      </c>
      <c r="B13" t="s">
        <v>161</v>
      </c>
      <c r="C13" t="s">
        <v>134</v>
      </c>
      <c r="D13" t="s">
        <v>300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 t="shared" si="2"/>
        <v>27.32</v>
      </c>
      <c r="K13">
        <f t="shared" si="0"/>
        <v>68.3</v>
      </c>
      <c r="L13">
        <v>5</v>
      </c>
      <c r="M13">
        <v>5</v>
      </c>
      <c r="N13">
        <v>2</v>
      </c>
      <c r="O13">
        <v>31.393355994</v>
      </c>
      <c r="P13">
        <f t="shared" si="1"/>
        <v>4781</v>
      </c>
      <c r="Q13" s="6">
        <v>15.39</v>
      </c>
      <c r="T13">
        <v>1974</v>
      </c>
    </row>
    <row r="14" spans="1:20" x14ac:dyDescent="0.3">
      <c r="A14" t="s">
        <v>172</v>
      </c>
      <c r="B14" t="s">
        <v>162</v>
      </c>
      <c r="C14" t="s">
        <v>134</v>
      </c>
      <c r="D14" t="s">
        <v>300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 t="shared" si="2"/>
        <v>70.56</v>
      </c>
      <c r="K14">
        <f t="shared" si="0"/>
        <v>176.4</v>
      </c>
      <c r="L14">
        <v>5</v>
      </c>
      <c r="M14">
        <v>5</v>
      </c>
      <c r="N14">
        <v>2</v>
      </c>
      <c r="O14">
        <v>81.080351351999894</v>
      </c>
      <c r="P14">
        <f t="shared" si="1"/>
        <v>12348</v>
      </c>
      <c r="Q14" s="6">
        <v>15.39</v>
      </c>
      <c r="T14">
        <v>1977</v>
      </c>
    </row>
    <row r="15" spans="1:20" x14ac:dyDescent="0.3">
      <c r="A15" t="s">
        <v>173</v>
      </c>
      <c r="B15" t="s">
        <v>153</v>
      </c>
      <c r="C15" t="s">
        <v>134</v>
      </c>
      <c r="D15" t="s">
        <v>298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 t="shared" si="0"/>
        <v>24.5</v>
      </c>
      <c r="L15">
        <v>1</v>
      </c>
      <c r="M15">
        <v>1</v>
      </c>
      <c r="N15">
        <v>3.17</v>
      </c>
      <c r="O15">
        <v>10.3227824699999</v>
      </c>
      <c r="P15">
        <f t="shared" si="1"/>
        <v>1715</v>
      </c>
      <c r="Q15" s="6">
        <v>15.39</v>
      </c>
      <c r="T15">
        <v>2001</v>
      </c>
    </row>
    <row r="16" spans="1:20" x14ac:dyDescent="0.3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 t="shared" si="1"/>
        <v>44954</v>
      </c>
      <c r="Q16" s="6">
        <v>10.1</v>
      </c>
      <c r="T16">
        <v>1980</v>
      </c>
    </row>
    <row r="17" spans="1:20" x14ac:dyDescent="0.3">
      <c r="A17" t="s">
        <v>177</v>
      </c>
      <c r="B17" t="s">
        <v>161</v>
      </c>
      <c r="C17" t="s">
        <v>134</v>
      </c>
      <c r="D17" t="s">
        <v>300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 t="shared" ref="J17:J30" si="3">F17*0.4</f>
        <v>74.28</v>
      </c>
      <c r="K17">
        <f t="shared" ref="K17:K45" si="4">F17</f>
        <v>185.7</v>
      </c>
      <c r="L17">
        <v>3</v>
      </c>
      <c r="M17">
        <v>3</v>
      </c>
      <c r="N17">
        <v>2</v>
      </c>
      <c r="O17">
        <v>85.354995726000396</v>
      </c>
      <c r="P17">
        <f t="shared" si="1"/>
        <v>12999</v>
      </c>
      <c r="Q17" s="6">
        <v>14.09</v>
      </c>
      <c r="T17">
        <v>1995</v>
      </c>
    </row>
    <row r="18" spans="1:20" x14ac:dyDescent="0.3">
      <c r="A18" t="s">
        <v>178</v>
      </c>
      <c r="B18" t="s">
        <v>162</v>
      </c>
      <c r="C18" t="s">
        <v>134</v>
      </c>
      <c r="D18" t="s">
        <v>300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 t="shared" si="3"/>
        <v>32.24</v>
      </c>
      <c r="K18">
        <f t="shared" si="4"/>
        <v>80.599999999999994</v>
      </c>
      <c r="L18">
        <v>3</v>
      </c>
      <c r="M18">
        <v>3</v>
      </c>
      <c r="N18">
        <v>2</v>
      </c>
      <c r="O18">
        <v>37.046917907999998</v>
      </c>
      <c r="P18">
        <f t="shared" si="1"/>
        <v>5642</v>
      </c>
      <c r="Q18" s="6">
        <v>14.09</v>
      </c>
      <c r="T18">
        <v>1995</v>
      </c>
    </row>
    <row r="19" spans="1:20" x14ac:dyDescent="0.3">
      <c r="A19" t="s">
        <v>179</v>
      </c>
      <c r="B19" t="s">
        <v>161</v>
      </c>
      <c r="C19" t="s">
        <v>134</v>
      </c>
      <c r="D19" t="s">
        <v>300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 t="shared" si="3"/>
        <v>68</v>
      </c>
      <c r="K19">
        <f t="shared" si="4"/>
        <v>170</v>
      </c>
      <c r="L19">
        <v>2</v>
      </c>
      <c r="M19">
        <v>2</v>
      </c>
      <c r="N19">
        <v>2</v>
      </c>
      <c r="O19">
        <v>78.138660600000193</v>
      </c>
      <c r="P19">
        <f t="shared" si="1"/>
        <v>11900</v>
      </c>
      <c r="Q19" s="6">
        <v>6.95</v>
      </c>
      <c r="T19">
        <v>2003</v>
      </c>
    </row>
    <row r="20" spans="1:20" x14ac:dyDescent="0.3">
      <c r="A20" t="s">
        <v>180</v>
      </c>
      <c r="B20" t="s">
        <v>162</v>
      </c>
      <c r="C20" t="s">
        <v>134</v>
      </c>
      <c r="D20" t="s">
        <v>300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 t="shared" si="3"/>
        <v>46.800000000000004</v>
      </c>
      <c r="K20">
        <f t="shared" si="4"/>
        <v>117</v>
      </c>
      <c r="L20">
        <v>2</v>
      </c>
      <c r="M20">
        <v>2</v>
      </c>
      <c r="N20">
        <v>2</v>
      </c>
      <c r="O20">
        <v>53.777784060000201</v>
      </c>
      <c r="P20">
        <f t="shared" si="1"/>
        <v>8190</v>
      </c>
      <c r="Q20" s="6">
        <v>6.95</v>
      </c>
      <c r="T20">
        <v>2003</v>
      </c>
    </row>
    <row r="21" spans="1:20" x14ac:dyDescent="0.3">
      <c r="A21" t="s">
        <v>181</v>
      </c>
      <c r="B21" t="s">
        <v>162</v>
      </c>
      <c r="C21" t="s">
        <v>134</v>
      </c>
      <c r="D21" t="s">
        <v>300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 t="shared" si="3"/>
        <v>42.44</v>
      </c>
      <c r="K21">
        <f t="shared" si="4"/>
        <v>106.1</v>
      </c>
      <c r="L21">
        <v>2</v>
      </c>
      <c r="M21">
        <v>2</v>
      </c>
      <c r="N21">
        <v>2</v>
      </c>
      <c r="O21">
        <v>48.767716998000097</v>
      </c>
      <c r="P21">
        <f t="shared" si="1"/>
        <v>7427</v>
      </c>
      <c r="Q21" s="6">
        <v>7.42</v>
      </c>
      <c r="T21">
        <v>1996</v>
      </c>
    </row>
    <row r="22" spans="1:20" x14ac:dyDescent="0.3">
      <c r="A22" t="s">
        <v>182</v>
      </c>
      <c r="B22" t="s">
        <v>161</v>
      </c>
      <c r="C22" t="s">
        <v>134</v>
      </c>
      <c r="D22" t="s">
        <v>300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 t="shared" si="3"/>
        <v>81.800000000000011</v>
      </c>
      <c r="K22">
        <f t="shared" si="4"/>
        <v>204.5</v>
      </c>
      <c r="L22">
        <v>2</v>
      </c>
      <c r="M22">
        <v>2</v>
      </c>
      <c r="N22">
        <v>2</v>
      </c>
      <c r="O22">
        <v>93.996212310000303</v>
      </c>
      <c r="P22">
        <f t="shared" si="1"/>
        <v>14315</v>
      </c>
      <c r="Q22" s="6">
        <v>7.42</v>
      </c>
      <c r="T22">
        <v>1996</v>
      </c>
    </row>
    <row r="23" spans="1:20" x14ac:dyDescent="0.3">
      <c r="A23" t="s">
        <v>183</v>
      </c>
      <c r="B23" t="s">
        <v>162</v>
      </c>
      <c r="C23" t="s">
        <v>134</v>
      </c>
      <c r="D23" t="s">
        <v>300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 t="shared" si="3"/>
        <v>42.44</v>
      </c>
      <c r="K23">
        <f t="shared" si="4"/>
        <v>106.1</v>
      </c>
      <c r="L23">
        <v>2</v>
      </c>
      <c r="M23">
        <v>2</v>
      </c>
      <c r="N23">
        <v>2</v>
      </c>
      <c r="O23">
        <v>48.767716998000097</v>
      </c>
      <c r="P23">
        <f t="shared" si="1"/>
        <v>7427</v>
      </c>
      <c r="Q23" s="6">
        <v>7.42</v>
      </c>
      <c r="T23">
        <v>1996</v>
      </c>
    </row>
    <row r="24" spans="1:20" x14ac:dyDescent="0.3">
      <c r="A24" t="s">
        <v>184</v>
      </c>
      <c r="B24" t="s">
        <v>161</v>
      </c>
      <c r="C24" t="s">
        <v>134</v>
      </c>
      <c r="D24" t="s">
        <v>300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 t="shared" si="3"/>
        <v>81.800000000000011</v>
      </c>
      <c r="K24">
        <f t="shared" si="4"/>
        <v>204.5</v>
      </c>
      <c r="L24">
        <v>2</v>
      </c>
      <c r="M24">
        <v>2</v>
      </c>
      <c r="N24">
        <v>2</v>
      </c>
      <c r="O24">
        <v>93.996212310000303</v>
      </c>
      <c r="P24">
        <f t="shared" si="1"/>
        <v>14315</v>
      </c>
      <c r="Q24" s="6">
        <v>7.42</v>
      </c>
      <c r="T24">
        <v>1996</v>
      </c>
    </row>
    <row r="25" spans="1:20" x14ac:dyDescent="0.3">
      <c r="A25" t="s">
        <v>185</v>
      </c>
      <c r="B25" t="s">
        <v>161</v>
      </c>
      <c r="C25" t="s">
        <v>134</v>
      </c>
      <c r="D25" t="s">
        <v>300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 t="shared" si="3"/>
        <v>85</v>
      </c>
      <c r="K25">
        <f t="shared" si="4"/>
        <v>212.5</v>
      </c>
      <c r="L25">
        <v>2</v>
      </c>
      <c r="M25">
        <v>2</v>
      </c>
      <c r="N25">
        <v>2</v>
      </c>
      <c r="O25">
        <v>97.673325749999904</v>
      </c>
      <c r="P25">
        <f t="shared" si="1"/>
        <v>14875</v>
      </c>
      <c r="Q25" s="6">
        <v>7.3</v>
      </c>
      <c r="T25">
        <v>2002</v>
      </c>
    </row>
    <row r="26" spans="1:20" x14ac:dyDescent="0.3">
      <c r="A26" t="s">
        <v>186</v>
      </c>
      <c r="B26" t="s">
        <v>161</v>
      </c>
      <c r="C26" t="s">
        <v>134</v>
      </c>
      <c r="D26" t="s">
        <v>300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 t="shared" si="3"/>
        <v>85</v>
      </c>
      <c r="K26">
        <f t="shared" si="4"/>
        <v>212.5</v>
      </c>
      <c r="L26">
        <v>2</v>
      </c>
      <c r="M26">
        <v>2</v>
      </c>
      <c r="N26">
        <v>2</v>
      </c>
      <c r="O26">
        <v>97.673325749999904</v>
      </c>
      <c r="P26">
        <f t="shared" si="1"/>
        <v>14875</v>
      </c>
      <c r="Q26" s="6">
        <v>7.3</v>
      </c>
      <c r="T26">
        <v>2002</v>
      </c>
    </row>
    <row r="27" spans="1:20" ht="14.55" customHeight="1" x14ac:dyDescent="0.3">
      <c r="A27" t="s">
        <v>187</v>
      </c>
      <c r="B27" t="s">
        <v>162</v>
      </c>
      <c r="C27" t="s">
        <v>134</v>
      </c>
      <c r="D27" t="s">
        <v>300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 t="shared" si="3"/>
        <v>105.75999999999999</v>
      </c>
      <c r="K27">
        <f t="shared" si="4"/>
        <v>264.39999999999998</v>
      </c>
      <c r="L27">
        <v>2</v>
      </c>
      <c r="M27">
        <v>2</v>
      </c>
      <c r="N27">
        <v>2</v>
      </c>
      <c r="O27">
        <v>121.528599192001</v>
      </c>
      <c r="P27">
        <f t="shared" si="1"/>
        <v>18508</v>
      </c>
      <c r="Q27" s="6">
        <v>7.3</v>
      </c>
      <c r="T27">
        <v>2002</v>
      </c>
    </row>
    <row r="28" spans="1:20" x14ac:dyDescent="0.3">
      <c r="A28" t="s">
        <v>188</v>
      </c>
      <c r="B28" t="s">
        <v>161</v>
      </c>
      <c r="C28" t="s">
        <v>134</v>
      </c>
      <c r="D28" t="s">
        <v>300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 t="shared" si="3"/>
        <v>64.600000000000009</v>
      </c>
      <c r="K28">
        <f t="shared" si="4"/>
        <v>161.5</v>
      </c>
      <c r="L28">
        <v>2</v>
      </c>
      <c r="M28">
        <v>2</v>
      </c>
      <c r="N28">
        <v>2</v>
      </c>
      <c r="O28">
        <v>74.231727570000601</v>
      </c>
      <c r="P28">
        <f t="shared" si="1"/>
        <v>11305</v>
      </c>
      <c r="Q28" s="6">
        <v>7.65</v>
      </c>
      <c r="T28">
        <v>2001</v>
      </c>
    </row>
    <row r="29" spans="1:20" x14ac:dyDescent="0.3">
      <c r="A29" t="s">
        <v>189</v>
      </c>
      <c r="B29" t="s">
        <v>161</v>
      </c>
      <c r="C29" t="s">
        <v>134</v>
      </c>
      <c r="D29" t="s">
        <v>300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 t="shared" si="3"/>
        <v>64.600000000000009</v>
      </c>
      <c r="K29">
        <f t="shared" si="4"/>
        <v>161.5</v>
      </c>
      <c r="L29">
        <v>2</v>
      </c>
      <c r="M29">
        <v>2</v>
      </c>
      <c r="N29">
        <v>2</v>
      </c>
      <c r="O29">
        <v>74.231727570000601</v>
      </c>
      <c r="P29">
        <f t="shared" si="1"/>
        <v>11305</v>
      </c>
      <c r="Q29" s="6">
        <v>7.65</v>
      </c>
      <c r="T29">
        <v>2001</v>
      </c>
    </row>
    <row r="30" spans="1:20" x14ac:dyDescent="0.3">
      <c r="A30" t="s">
        <v>190</v>
      </c>
      <c r="B30" t="s">
        <v>162</v>
      </c>
      <c r="C30" t="s">
        <v>134</v>
      </c>
      <c r="D30" t="s">
        <v>300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 t="shared" si="3"/>
        <v>71.400000000000006</v>
      </c>
      <c r="K30">
        <f t="shared" si="4"/>
        <v>178.5</v>
      </c>
      <c r="L30">
        <v>2</v>
      </c>
      <c r="M30">
        <v>2</v>
      </c>
      <c r="N30">
        <v>2</v>
      </c>
      <c r="O30">
        <v>82.0455936299999</v>
      </c>
      <c r="P30">
        <f t="shared" si="1"/>
        <v>12495</v>
      </c>
      <c r="Q30" s="6">
        <v>7.65</v>
      </c>
      <c r="T30">
        <v>2001</v>
      </c>
    </row>
    <row r="31" spans="1:20" x14ac:dyDescent="0.3">
      <c r="A31" t="s">
        <v>191</v>
      </c>
      <c r="B31" t="s">
        <v>153</v>
      </c>
      <c r="C31" t="s">
        <v>134</v>
      </c>
      <c r="D31" t="s">
        <v>298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>F31*0.35</f>
        <v>10.29</v>
      </c>
      <c r="K31">
        <f t="shared" si="4"/>
        <v>29.4</v>
      </c>
      <c r="L31">
        <v>1</v>
      </c>
      <c r="M31">
        <v>1</v>
      </c>
      <c r="N31">
        <v>3.17</v>
      </c>
      <c r="O31">
        <v>12.3873389640002</v>
      </c>
      <c r="P31">
        <f t="shared" si="1"/>
        <v>2058</v>
      </c>
      <c r="Q31" s="6">
        <v>10.77</v>
      </c>
      <c r="T31">
        <v>2002</v>
      </c>
    </row>
    <row r="32" spans="1:20" x14ac:dyDescent="0.3">
      <c r="A32" t="s">
        <v>192</v>
      </c>
      <c r="B32" t="s">
        <v>153</v>
      </c>
      <c r="C32" t="s">
        <v>134</v>
      </c>
      <c r="D32" t="s">
        <v>298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>F32*0.35</f>
        <v>10.29</v>
      </c>
      <c r="K32">
        <f t="shared" si="4"/>
        <v>29.4</v>
      </c>
      <c r="L32">
        <v>1</v>
      </c>
      <c r="M32">
        <v>1</v>
      </c>
      <c r="N32">
        <v>3.17</v>
      </c>
      <c r="O32">
        <v>12.3873389640002</v>
      </c>
      <c r="P32">
        <f t="shared" si="1"/>
        <v>2058</v>
      </c>
      <c r="Q32" s="6">
        <v>10.77</v>
      </c>
      <c r="T32">
        <v>2002</v>
      </c>
    </row>
    <row r="33" spans="1:20" x14ac:dyDescent="0.3">
      <c r="A33" t="s">
        <v>193</v>
      </c>
      <c r="B33" t="s">
        <v>153</v>
      </c>
      <c r="C33" t="s">
        <v>134</v>
      </c>
      <c r="D33" t="s">
        <v>298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>F33*0.35</f>
        <v>10.29</v>
      </c>
      <c r="K33">
        <f t="shared" si="4"/>
        <v>29.4</v>
      </c>
      <c r="L33">
        <v>1</v>
      </c>
      <c r="M33">
        <v>1</v>
      </c>
      <c r="N33">
        <v>3.17</v>
      </c>
      <c r="O33">
        <v>12.3873389640002</v>
      </c>
      <c r="P33">
        <f t="shared" si="1"/>
        <v>2058</v>
      </c>
      <c r="Q33" s="6">
        <v>10.77</v>
      </c>
      <c r="T33">
        <v>2002</v>
      </c>
    </row>
    <row r="34" spans="1:20" x14ac:dyDescent="0.3">
      <c r="A34" t="s">
        <v>194</v>
      </c>
      <c r="B34" t="s">
        <v>153</v>
      </c>
      <c r="C34" t="s">
        <v>134</v>
      </c>
      <c r="D34" t="s">
        <v>298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>F34*0.35</f>
        <v>10.29</v>
      </c>
      <c r="K34">
        <f t="shared" si="4"/>
        <v>29.4</v>
      </c>
      <c r="L34">
        <v>1</v>
      </c>
      <c r="M34">
        <v>1</v>
      </c>
      <c r="N34">
        <v>3.17</v>
      </c>
      <c r="O34">
        <v>12.3873389640002</v>
      </c>
      <c r="P34">
        <f t="shared" ref="P34:P65" si="5">70*F34</f>
        <v>2058</v>
      </c>
      <c r="Q34" s="6">
        <v>10.77</v>
      </c>
      <c r="T34">
        <v>2002</v>
      </c>
    </row>
    <row r="35" spans="1:20" x14ac:dyDescent="0.3">
      <c r="A35" t="s">
        <v>195</v>
      </c>
      <c r="B35" t="s">
        <v>161</v>
      </c>
      <c r="C35" t="s">
        <v>134</v>
      </c>
      <c r="D35" t="s">
        <v>300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>F35*0.4</f>
        <v>2.2000000000000002</v>
      </c>
      <c r="K35">
        <f t="shared" si="4"/>
        <v>5.5</v>
      </c>
      <c r="L35">
        <v>1</v>
      </c>
      <c r="M35">
        <v>1</v>
      </c>
      <c r="N35">
        <v>2</v>
      </c>
      <c r="O35">
        <v>2.5280154899999898</v>
      </c>
      <c r="P35">
        <f t="shared" si="5"/>
        <v>385</v>
      </c>
      <c r="Q35" s="6">
        <v>5.14</v>
      </c>
      <c r="T35">
        <v>2010</v>
      </c>
    </row>
    <row r="36" spans="1:20" x14ac:dyDescent="0.3">
      <c r="A36" t="s">
        <v>196</v>
      </c>
      <c r="B36" t="s">
        <v>162</v>
      </c>
      <c r="C36" t="s">
        <v>134</v>
      </c>
      <c r="D36" t="s">
        <v>300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>F36*0.4</f>
        <v>0.4</v>
      </c>
      <c r="K36">
        <f t="shared" si="4"/>
        <v>1</v>
      </c>
      <c r="L36">
        <v>1</v>
      </c>
      <c r="M36">
        <v>1</v>
      </c>
      <c r="N36">
        <v>2</v>
      </c>
      <c r="O36">
        <v>0.45963917999999998</v>
      </c>
      <c r="P36">
        <f t="shared" si="5"/>
        <v>70</v>
      </c>
      <c r="Q36" s="6">
        <v>5.14</v>
      </c>
      <c r="T36">
        <v>2010</v>
      </c>
    </row>
    <row r="37" spans="1:20" x14ac:dyDescent="0.3">
      <c r="A37" t="s">
        <v>202</v>
      </c>
      <c r="B37" t="s">
        <v>161</v>
      </c>
      <c r="C37" t="s">
        <v>134</v>
      </c>
      <c r="D37" t="s">
        <v>300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>F37*0.4</f>
        <v>124.80000000000001</v>
      </c>
      <c r="K37">
        <f t="shared" si="4"/>
        <v>312</v>
      </c>
      <c r="L37">
        <v>1</v>
      </c>
      <c r="M37">
        <v>1</v>
      </c>
      <c r="N37">
        <v>2</v>
      </c>
      <c r="O37">
        <v>143.40742416000001</v>
      </c>
      <c r="P37">
        <f t="shared" si="5"/>
        <v>21840</v>
      </c>
      <c r="Q37" s="6">
        <v>6.94</v>
      </c>
      <c r="T37">
        <v>2007</v>
      </c>
    </row>
    <row r="38" spans="1:20" x14ac:dyDescent="0.3">
      <c r="A38" t="s">
        <v>203</v>
      </c>
      <c r="B38" t="s">
        <v>162</v>
      </c>
      <c r="C38" t="s">
        <v>134</v>
      </c>
      <c r="D38" t="s">
        <v>300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>F38*0.4</f>
        <v>68.400000000000006</v>
      </c>
      <c r="K38">
        <f t="shared" si="4"/>
        <v>171</v>
      </c>
      <c r="L38">
        <v>1</v>
      </c>
      <c r="M38">
        <v>1</v>
      </c>
      <c r="N38">
        <v>2</v>
      </c>
      <c r="O38">
        <v>78.598299780000204</v>
      </c>
      <c r="P38">
        <f t="shared" si="5"/>
        <v>11970</v>
      </c>
      <c r="Q38" s="6">
        <v>6.94</v>
      </c>
      <c r="T38">
        <v>2007</v>
      </c>
    </row>
    <row r="39" spans="1:20" x14ac:dyDescent="0.3">
      <c r="A39" t="s">
        <v>219</v>
      </c>
      <c r="B39" t="s">
        <v>144</v>
      </c>
      <c r="C39" t="s">
        <v>136</v>
      </c>
      <c r="D39" t="s">
        <v>298</v>
      </c>
      <c r="E39" t="s">
        <v>13</v>
      </c>
      <c r="F39">
        <v>1</v>
      </c>
      <c r="G39">
        <v>8.48911193461797</v>
      </c>
      <c r="H39">
        <v>8.5541366967335701</v>
      </c>
      <c r="I39">
        <v>8.6191614588491703</v>
      </c>
      <c r="J39">
        <f t="shared" ref="J39:J47" si="6">F39*0.35</f>
        <v>0.35</v>
      </c>
      <c r="K39">
        <f t="shared" si="4"/>
        <v>1</v>
      </c>
      <c r="L39">
        <v>1</v>
      </c>
      <c r="M39">
        <v>1</v>
      </c>
      <c r="N39">
        <v>3.17</v>
      </c>
      <c r="O39">
        <v>0.42133805999999902</v>
      </c>
      <c r="P39">
        <f t="shared" si="5"/>
        <v>70</v>
      </c>
      <c r="Q39" s="6">
        <v>10.4</v>
      </c>
      <c r="R39" t="s">
        <v>303</v>
      </c>
      <c r="T39">
        <v>2009</v>
      </c>
    </row>
    <row r="40" spans="1:20" x14ac:dyDescent="0.3">
      <c r="A40" t="s">
        <v>220</v>
      </c>
      <c r="B40" t="s">
        <v>144</v>
      </c>
      <c r="C40" t="s">
        <v>226</v>
      </c>
      <c r="D40" t="s">
        <v>298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 t="shared" si="6"/>
        <v>1.4349999999999998</v>
      </c>
      <c r="K40">
        <f t="shared" si="4"/>
        <v>4.0999999999999996</v>
      </c>
      <c r="L40">
        <v>1</v>
      </c>
      <c r="M40">
        <v>1</v>
      </c>
      <c r="N40">
        <v>3.17</v>
      </c>
      <c r="O40">
        <v>1.7274860460000101</v>
      </c>
      <c r="P40">
        <f t="shared" si="5"/>
        <v>287</v>
      </c>
      <c r="Q40" s="6">
        <v>9.18</v>
      </c>
      <c r="T40">
        <v>2002</v>
      </c>
    </row>
    <row r="41" spans="1:20" x14ac:dyDescent="0.3">
      <c r="A41" t="s">
        <v>221</v>
      </c>
      <c r="B41" t="s">
        <v>144</v>
      </c>
      <c r="C41" t="s">
        <v>226</v>
      </c>
      <c r="D41" t="s">
        <v>298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 t="shared" si="6"/>
        <v>1.4349999999999998</v>
      </c>
      <c r="K41">
        <f t="shared" si="4"/>
        <v>4.0999999999999996</v>
      </c>
      <c r="L41">
        <v>1</v>
      </c>
      <c r="M41">
        <v>1</v>
      </c>
      <c r="N41">
        <v>3.17</v>
      </c>
      <c r="O41">
        <v>1.7274860460000101</v>
      </c>
      <c r="P41">
        <f t="shared" si="5"/>
        <v>287</v>
      </c>
      <c r="Q41" s="6">
        <v>9.18</v>
      </c>
      <c r="T41">
        <v>2002</v>
      </c>
    </row>
    <row r="42" spans="1:20" x14ac:dyDescent="0.3">
      <c r="A42" t="s">
        <v>222</v>
      </c>
      <c r="B42" t="s">
        <v>144</v>
      </c>
      <c r="C42" t="s">
        <v>226</v>
      </c>
      <c r="D42" t="s">
        <v>298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 t="shared" si="6"/>
        <v>1.4349999999999998</v>
      </c>
      <c r="K42">
        <f t="shared" si="4"/>
        <v>4.0999999999999996</v>
      </c>
      <c r="L42">
        <v>1</v>
      </c>
      <c r="M42">
        <v>1</v>
      </c>
      <c r="N42">
        <v>3.17</v>
      </c>
      <c r="O42">
        <v>1.7274860460000101</v>
      </c>
      <c r="P42">
        <f t="shared" si="5"/>
        <v>287</v>
      </c>
      <c r="Q42" s="6">
        <v>9.18</v>
      </c>
      <c r="T42">
        <v>2002</v>
      </c>
    </row>
    <row r="43" spans="1:20" x14ac:dyDescent="0.3">
      <c r="A43" t="s">
        <v>223</v>
      </c>
      <c r="B43" t="s">
        <v>144</v>
      </c>
      <c r="C43" t="s">
        <v>226</v>
      </c>
      <c r="D43" t="s">
        <v>298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 t="shared" si="6"/>
        <v>1.4349999999999998</v>
      </c>
      <c r="K43">
        <f t="shared" si="4"/>
        <v>4.0999999999999996</v>
      </c>
      <c r="L43">
        <v>1</v>
      </c>
      <c r="M43">
        <v>1</v>
      </c>
      <c r="N43">
        <v>3.17</v>
      </c>
      <c r="O43">
        <v>1.7274860460000101</v>
      </c>
      <c r="P43">
        <f t="shared" si="5"/>
        <v>287</v>
      </c>
      <c r="Q43" s="6">
        <v>9.18</v>
      </c>
      <c r="T43">
        <v>2002</v>
      </c>
    </row>
    <row r="44" spans="1:20" x14ac:dyDescent="0.3">
      <c r="A44" t="s">
        <v>224</v>
      </c>
      <c r="B44" t="s">
        <v>144</v>
      </c>
      <c r="C44" t="s">
        <v>226</v>
      </c>
      <c r="D44" t="s">
        <v>298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 t="shared" si="6"/>
        <v>1.4349999999999998</v>
      </c>
      <c r="K44">
        <f t="shared" si="4"/>
        <v>4.0999999999999996</v>
      </c>
      <c r="L44">
        <v>1</v>
      </c>
      <c r="M44">
        <v>1</v>
      </c>
      <c r="N44">
        <v>3.17</v>
      </c>
      <c r="O44">
        <v>1.7274860460000101</v>
      </c>
      <c r="P44">
        <f t="shared" si="5"/>
        <v>287</v>
      </c>
      <c r="Q44" s="6">
        <v>9.18</v>
      </c>
      <c r="T44">
        <v>2002</v>
      </c>
    </row>
    <row r="45" spans="1:20" x14ac:dyDescent="0.3">
      <c r="A45" t="s">
        <v>225</v>
      </c>
      <c r="B45" t="s">
        <v>144</v>
      </c>
      <c r="C45" t="s">
        <v>226</v>
      </c>
      <c r="D45" t="s">
        <v>298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 t="shared" si="6"/>
        <v>1.4349999999999998</v>
      </c>
      <c r="K45">
        <f t="shared" si="4"/>
        <v>4.0999999999999996</v>
      </c>
      <c r="L45">
        <v>1</v>
      </c>
      <c r="M45">
        <v>1</v>
      </c>
      <c r="N45">
        <v>3.17</v>
      </c>
      <c r="O45">
        <v>1.7274860460000101</v>
      </c>
      <c r="P45">
        <f t="shared" si="5"/>
        <v>287</v>
      </c>
      <c r="Q45" s="6">
        <v>9.18</v>
      </c>
      <c r="T45">
        <v>2002</v>
      </c>
    </row>
    <row r="46" spans="1:20" x14ac:dyDescent="0.3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 t="shared" si="6"/>
        <v>255.46499999999997</v>
      </c>
      <c r="K46">
        <f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 t="shared" si="5"/>
        <v>51093</v>
      </c>
      <c r="Q46" s="7">
        <v>10.1</v>
      </c>
      <c r="R46" t="s">
        <v>274</v>
      </c>
      <c r="T46">
        <v>1972</v>
      </c>
    </row>
    <row r="47" spans="1:20" x14ac:dyDescent="0.3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 t="shared" si="6"/>
        <v>255.46499999999997</v>
      </c>
      <c r="K47">
        <f>F47*0.75</f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 t="shared" si="5"/>
        <v>51093</v>
      </c>
      <c r="Q47" s="7">
        <v>10.1</v>
      </c>
      <c r="R47" t="s">
        <v>289</v>
      </c>
      <c r="T47">
        <v>1973</v>
      </c>
    </row>
    <row r="48" spans="1:20" x14ac:dyDescent="0.3">
      <c r="A48" t="s">
        <v>234</v>
      </c>
      <c r="B48" t="s">
        <v>162</v>
      </c>
      <c r="C48" t="s">
        <v>226</v>
      </c>
      <c r="D48" t="s">
        <v>300</v>
      </c>
      <c r="E48" t="s">
        <v>13</v>
      </c>
      <c r="F48">
        <v>230</v>
      </c>
      <c r="G48">
        <v>6.3216814464897597</v>
      </c>
      <c r="H48">
        <v>6.58262718629212</v>
      </c>
      <c r="I48">
        <v>6.8435729260944802</v>
      </c>
      <c r="J48">
        <f>F48*0.4</f>
        <v>92</v>
      </c>
      <c r="K48">
        <f t="shared" ref="K48:K92" si="7">F48</f>
        <v>230</v>
      </c>
      <c r="L48">
        <v>2</v>
      </c>
      <c r="M48">
        <v>2</v>
      </c>
      <c r="N48">
        <v>2</v>
      </c>
      <c r="O48">
        <v>105.7170114</v>
      </c>
      <c r="P48">
        <f t="shared" si="5"/>
        <v>16100</v>
      </c>
      <c r="Q48" s="6">
        <v>7.71</v>
      </c>
      <c r="T48">
        <v>2003</v>
      </c>
    </row>
    <row r="49" spans="1:20" x14ac:dyDescent="0.3">
      <c r="A49" t="s">
        <v>235</v>
      </c>
      <c r="B49" t="s">
        <v>161</v>
      </c>
      <c r="C49" t="s">
        <v>226</v>
      </c>
      <c r="D49" t="s">
        <v>300</v>
      </c>
      <c r="E49" t="s">
        <v>13</v>
      </c>
      <c r="F49">
        <v>234</v>
      </c>
      <c r="G49">
        <v>6.3216814464897597</v>
      </c>
      <c r="H49">
        <v>6.58262718629212</v>
      </c>
      <c r="I49">
        <v>6.8435729260944802</v>
      </c>
      <c r="J49">
        <f>F49*0.4</f>
        <v>93.600000000000009</v>
      </c>
      <c r="K49">
        <f t="shared" si="7"/>
        <v>234</v>
      </c>
      <c r="L49">
        <v>2</v>
      </c>
      <c r="M49">
        <v>2</v>
      </c>
      <c r="N49">
        <v>2</v>
      </c>
      <c r="O49">
        <v>107.55556812</v>
      </c>
      <c r="P49">
        <f t="shared" si="5"/>
        <v>16380</v>
      </c>
      <c r="Q49" s="6">
        <v>7.71</v>
      </c>
      <c r="T49">
        <v>2003</v>
      </c>
    </row>
    <row r="50" spans="1:20" x14ac:dyDescent="0.3">
      <c r="A50" t="s">
        <v>236</v>
      </c>
      <c r="B50" t="s">
        <v>161</v>
      </c>
      <c r="C50" t="s">
        <v>226</v>
      </c>
      <c r="D50" t="s">
        <v>300</v>
      </c>
      <c r="E50" t="s">
        <v>13</v>
      </c>
      <c r="F50">
        <v>234</v>
      </c>
      <c r="G50">
        <v>6.3216814464897597</v>
      </c>
      <c r="H50">
        <v>6.58262718629212</v>
      </c>
      <c r="I50">
        <v>6.8435729260944802</v>
      </c>
      <c r="J50">
        <f>F50*0.4</f>
        <v>93.600000000000009</v>
      </c>
      <c r="K50">
        <f t="shared" si="7"/>
        <v>234</v>
      </c>
      <c r="L50">
        <v>2</v>
      </c>
      <c r="M50">
        <v>2</v>
      </c>
      <c r="N50">
        <v>2</v>
      </c>
      <c r="O50">
        <v>107.55556812</v>
      </c>
      <c r="P50">
        <f t="shared" si="5"/>
        <v>16380</v>
      </c>
      <c r="Q50" s="6">
        <v>7.71</v>
      </c>
      <c r="T50">
        <v>2003</v>
      </c>
    </row>
    <row r="51" spans="1:20" x14ac:dyDescent="0.3">
      <c r="A51" t="s">
        <v>238</v>
      </c>
      <c r="B51" t="s">
        <v>144</v>
      </c>
      <c r="C51" t="s">
        <v>136</v>
      </c>
      <c r="D51" t="s">
        <v>298</v>
      </c>
      <c r="E51" t="s">
        <v>13</v>
      </c>
      <c r="F51">
        <v>2.7</v>
      </c>
      <c r="G51">
        <v>8.7991119346179705</v>
      </c>
      <c r="H51">
        <v>8.8641366967335706</v>
      </c>
      <c r="I51">
        <v>8.9291614588491708</v>
      </c>
      <c r="J51">
        <f>F51*0.35</f>
        <v>0.94499999999999995</v>
      </c>
      <c r="K51">
        <f t="shared" si="7"/>
        <v>2.7</v>
      </c>
      <c r="L51">
        <v>1</v>
      </c>
      <c r="M51">
        <v>1</v>
      </c>
      <c r="N51">
        <v>3.17</v>
      </c>
      <c r="O51">
        <v>1.1376127620000001</v>
      </c>
      <c r="P51">
        <f t="shared" si="5"/>
        <v>189</v>
      </c>
      <c r="Q51" s="6">
        <v>10.71</v>
      </c>
      <c r="T51">
        <v>1969</v>
      </c>
    </row>
    <row r="52" spans="1:20" x14ac:dyDescent="0.3">
      <c r="A52" t="s">
        <v>239</v>
      </c>
      <c r="B52" t="s">
        <v>161</v>
      </c>
      <c r="C52" t="s">
        <v>134</v>
      </c>
      <c r="D52" t="s">
        <v>300</v>
      </c>
      <c r="E52" t="s">
        <v>13</v>
      </c>
      <c r="F52">
        <v>39.4</v>
      </c>
      <c r="G52">
        <v>7.64168144648976</v>
      </c>
      <c r="H52">
        <v>7.9026271862921202</v>
      </c>
      <c r="I52">
        <v>8.1635729260944796</v>
      </c>
      <c r="J52">
        <f t="shared" ref="J52:J58" si="8">F52*0.4</f>
        <v>15.76</v>
      </c>
      <c r="K52">
        <f t="shared" si="7"/>
        <v>39.4</v>
      </c>
      <c r="L52">
        <v>3</v>
      </c>
      <c r="M52">
        <v>3</v>
      </c>
      <c r="N52">
        <v>2</v>
      </c>
      <c r="O52">
        <v>18.1097836920002</v>
      </c>
      <c r="P52">
        <f t="shared" si="5"/>
        <v>2758</v>
      </c>
      <c r="Q52" s="6">
        <v>9.0299999999999994</v>
      </c>
      <c r="T52">
        <v>1993</v>
      </c>
    </row>
    <row r="53" spans="1:20" x14ac:dyDescent="0.3">
      <c r="A53" t="s">
        <v>240</v>
      </c>
      <c r="B53" t="s">
        <v>161</v>
      </c>
      <c r="C53" t="s">
        <v>134</v>
      </c>
      <c r="D53" t="s">
        <v>300</v>
      </c>
      <c r="E53" t="s">
        <v>13</v>
      </c>
      <c r="F53">
        <v>39.4</v>
      </c>
      <c r="G53">
        <v>7.64168144648976</v>
      </c>
      <c r="H53">
        <v>7.9026271862921202</v>
      </c>
      <c r="I53">
        <v>8.1635729260944796</v>
      </c>
      <c r="J53">
        <f t="shared" si="8"/>
        <v>15.76</v>
      </c>
      <c r="K53">
        <f t="shared" si="7"/>
        <v>39.4</v>
      </c>
      <c r="L53">
        <v>3</v>
      </c>
      <c r="M53">
        <v>3</v>
      </c>
      <c r="N53">
        <v>2</v>
      </c>
      <c r="O53">
        <v>18.1097836920002</v>
      </c>
      <c r="P53">
        <f t="shared" si="5"/>
        <v>2758</v>
      </c>
      <c r="Q53" s="6">
        <v>9.0299999999999994</v>
      </c>
      <c r="T53">
        <v>1993</v>
      </c>
    </row>
    <row r="54" spans="1:20" x14ac:dyDescent="0.3">
      <c r="A54" t="s">
        <v>241</v>
      </c>
      <c r="B54" t="s">
        <v>161</v>
      </c>
      <c r="C54" t="s">
        <v>134</v>
      </c>
      <c r="D54" t="s">
        <v>300</v>
      </c>
      <c r="E54" t="s">
        <v>13</v>
      </c>
      <c r="F54">
        <v>39.4</v>
      </c>
      <c r="G54">
        <v>7.64168144648976</v>
      </c>
      <c r="H54">
        <v>7.9026271862921202</v>
      </c>
      <c r="I54">
        <v>8.1635729260944796</v>
      </c>
      <c r="J54">
        <f t="shared" si="8"/>
        <v>15.76</v>
      </c>
      <c r="K54">
        <f t="shared" si="7"/>
        <v>39.4</v>
      </c>
      <c r="L54">
        <v>3</v>
      </c>
      <c r="M54">
        <v>3</v>
      </c>
      <c r="N54">
        <v>2</v>
      </c>
      <c r="O54">
        <v>18.1097836920002</v>
      </c>
      <c r="P54">
        <f t="shared" si="5"/>
        <v>2758</v>
      </c>
      <c r="Q54" s="6">
        <v>9.0299999999999994</v>
      </c>
      <c r="T54">
        <v>1993</v>
      </c>
    </row>
    <row r="55" spans="1:20" x14ac:dyDescent="0.3">
      <c r="A55" t="s">
        <v>242</v>
      </c>
      <c r="B55" t="s">
        <v>162</v>
      </c>
      <c r="C55" t="s">
        <v>134</v>
      </c>
      <c r="D55" t="s">
        <v>300</v>
      </c>
      <c r="E55" t="s">
        <v>13</v>
      </c>
      <c r="F55">
        <v>58.2</v>
      </c>
      <c r="G55">
        <v>7.64168144648976</v>
      </c>
      <c r="H55">
        <v>7.9026271862921202</v>
      </c>
      <c r="I55">
        <v>8.1635729260944796</v>
      </c>
      <c r="J55">
        <f t="shared" si="8"/>
        <v>23.28</v>
      </c>
      <c r="K55">
        <f t="shared" si="7"/>
        <v>58.2</v>
      </c>
      <c r="L55">
        <v>3</v>
      </c>
      <c r="M55">
        <v>3</v>
      </c>
      <c r="N55">
        <v>2</v>
      </c>
      <c r="O55">
        <v>26.7510002759999</v>
      </c>
      <c r="P55">
        <f t="shared" si="5"/>
        <v>4074</v>
      </c>
      <c r="Q55" s="6">
        <v>9.0299999999999994</v>
      </c>
      <c r="T55">
        <v>1993</v>
      </c>
    </row>
    <row r="56" spans="1:20" x14ac:dyDescent="0.3">
      <c r="A56" t="s">
        <v>243</v>
      </c>
      <c r="B56" t="s">
        <v>161</v>
      </c>
      <c r="C56" t="s">
        <v>134</v>
      </c>
      <c r="D56" t="s">
        <v>300</v>
      </c>
      <c r="E56" t="s">
        <v>13</v>
      </c>
      <c r="F56">
        <v>95.9</v>
      </c>
      <c r="G56">
        <v>6.0916814464897602</v>
      </c>
      <c r="H56">
        <v>6.3526271862921204</v>
      </c>
      <c r="I56">
        <v>6.6135729260944904</v>
      </c>
      <c r="J56">
        <f t="shared" si="8"/>
        <v>38.360000000000007</v>
      </c>
      <c r="K56">
        <f t="shared" si="7"/>
        <v>95.9</v>
      </c>
      <c r="L56">
        <v>3</v>
      </c>
      <c r="M56">
        <v>3</v>
      </c>
      <c r="N56">
        <v>2</v>
      </c>
      <c r="O56">
        <v>44.079397361999703</v>
      </c>
      <c r="P56">
        <f t="shared" si="5"/>
        <v>6713</v>
      </c>
      <c r="Q56" s="6">
        <v>7.48</v>
      </c>
      <c r="T56">
        <v>1994</v>
      </c>
    </row>
    <row r="57" spans="1:20" x14ac:dyDescent="0.3">
      <c r="A57" t="s">
        <v>244</v>
      </c>
      <c r="B57" t="s">
        <v>161</v>
      </c>
      <c r="C57" t="s">
        <v>134</v>
      </c>
      <c r="D57" t="s">
        <v>300</v>
      </c>
      <c r="E57" t="s">
        <v>13</v>
      </c>
      <c r="F57">
        <v>95.9</v>
      </c>
      <c r="G57">
        <v>6.0916814464897602</v>
      </c>
      <c r="H57">
        <v>6.3526271862921204</v>
      </c>
      <c r="I57">
        <v>6.6135729260944904</v>
      </c>
      <c r="J57">
        <f t="shared" si="8"/>
        <v>38.360000000000007</v>
      </c>
      <c r="K57">
        <f t="shared" si="7"/>
        <v>95.9</v>
      </c>
      <c r="L57">
        <v>3</v>
      </c>
      <c r="M57">
        <v>3</v>
      </c>
      <c r="N57">
        <v>2</v>
      </c>
      <c r="O57">
        <v>44.079397361999703</v>
      </c>
      <c r="P57">
        <f t="shared" si="5"/>
        <v>6713</v>
      </c>
      <c r="Q57" s="6">
        <v>7.48</v>
      </c>
      <c r="T57">
        <v>1994</v>
      </c>
    </row>
    <row r="58" spans="1:20" x14ac:dyDescent="0.3">
      <c r="A58" t="s">
        <v>245</v>
      </c>
      <c r="B58" t="s">
        <v>162</v>
      </c>
      <c r="C58" t="s">
        <v>134</v>
      </c>
      <c r="D58" t="s">
        <v>300</v>
      </c>
      <c r="E58" t="s">
        <v>13</v>
      </c>
      <c r="F58">
        <v>93.7</v>
      </c>
      <c r="G58">
        <v>6.0916814464897602</v>
      </c>
      <c r="H58">
        <v>6.3526271862921204</v>
      </c>
      <c r="I58">
        <v>6.6135729260944798</v>
      </c>
      <c r="J58">
        <f t="shared" si="8"/>
        <v>37.480000000000004</v>
      </c>
      <c r="K58">
        <f t="shared" si="7"/>
        <v>93.7</v>
      </c>
      <c r="L58">
        <v>3</v>
      </c>
      <c r="M58">
        <v>3</v>
      </c>
      <c r="N58">
        <v>2</v>
      </c>
      <c r="O58">
        <v>43.068191166000297</v>
      </c>
      <c r="P58">
        <f t="shared" si="5"/>
        <v>6559</v>
      </c>
      <c r="Q58" s="6">
        <v>7.48</v>
      </c>
      <c r="T58">
        <v>1994</v>
      </c>
    </row>
    <row r="59" spans="1:20" x14ac:dyDescent="0.3">
      <c r="A59" t="s">
        <v>250</v>
      </c>
      <c r="B59" t="s">
        <v>153</v>
      </c>
      <c r="C59" t="s">
        <v>134</v>
      </c>
      <c r="D59" t="s">
        <v>298</v>
      </c>
      <c r="E59" t="s">
        <v>13</v>
      </c>
      <c r="F59">
        <v>88.9</v>
      </c>
      <c r="G59">
        <v>25.659111934618</v>
      </c>
      <c r="H59">
        <v>25.724136696733598</v>
      </c>
      <c r="I59">
        <v>25.7891614588492</v>
      </c>
      <c r="J59">
        <f>F59*0.35</f>
        <v>31.114999999999998</v>
      </c>
      <c r="K59">
        <f t="shared" si="7"/>
        <v>88.9</v>
      </c>
      <c r="L59">
        <v>1</v>
      </c>
      <c r="M59">
        <v>1</v>
      </c>
      <c r="N59">
        <v>3.17</v>
      </c>
      <c r="O59">
        <v>37.456953533999297</v>
      </c>
      <c r="P59">
        <f t="shared" si="5"/>
        <v>6223</v>
      </c>
      <c r="Q59" s="6">
        <v>27.57</v>
      </c>
      <c r="T59">
        <v>1981</v>
      </c>
    </row>
    <row r="60" spans="1:20" x14ac:dyDescent="0.3">
      <c r="A60" t="s">
        <v>251</v>
      </c>
      <c r="B60" t="s">
        <v>153</v>
      </c>
      <c r="C60" t="s">
        <v>134</v>
      </c>
      <c r="D60" t="s">
        <v>298</v>
      </c>
      <c r="E60" t="s">
        <v>13</v>
      </c>
      <c r="F60">
        <v>88.9</v>
      </c>
      <c r="G60">
        <v>25.659111934618</v>
      </c>
      <c r="H60">
        <v>25.724136696733598</v>
      </c>
      <c r="I60">
        <v>25.7891614588492</v>
      </c>
      <c r="J60">
        <f>F60*0.35</f>
        <v>31.114999999999998</v>
      </c>
      <c r="K60">
        <f t="shared" si="7"/>
        <v>88.9</v>
      </c>
      <c r="L60">
        <v>1</v>
      </c>
      <c r="M60">
        <v>1</v>
      </c>
      <c r="N60">
        <v>3.17</v>
      </c>
      <c r="O60">
        <v>37.456953533999297</v>
      </c>
      <c r="P60">
        <f t="shared" si="5"/>
        <v>6223</v>
      </c>
      <c r="Q60" s="6">
        <v>27.57</v>
      </c>
      <c r="T60">
        <v>1981</v>
      </c>
    </row>
    <row r="61" spans="1:20" x14ac:dyDescent="0.3">
      <c r="A61" t="s">
        <v>252</v>
      </c>
      <c r="B61" t="s">
        <v>161</v>
      </c>
      <c r="C61" t="s">
        <v>134</v>
      </c>
      <c r="D61" t="s">
        <v>300</v>
      </c>
      <c r="E61" t="s">
        <v>13</v>
      </c>
      <c r="F61">
        <v>192</v>
      </c>
      <c r="G61">
        <v>5.9216814464897602</v>
      </c>
      <c r="H61">
        <v>6.1826271862921196</v>
      </c>
      <c r="I61">
        <v>6.4435729260944798</v>
      </c>
      <c r="J61">
        <f t="shared" ref="J61:J62" si="9">F61*0.4</f>
        <v>76.800000000000011</v>
      </c>
      <c r="K61">
        <f t="shared" si="7"/>
        <v>192</v>
      </c>
      <c r="L61">
        <v>2</v>
      </c>
      <c r="M61">
        <v>2</v>
      </c>
      <c r="N61">
        <v>2</v>
      </c>
      <c r="O61">
        <v>88.250722560000099</v>
      </c>
      <c r="P61">
        <f t="shared" si="5"/>
        <v>13440</v>
      </c>
      <c r="Q61" s="6">
        <v>7.31</v>
      </c>
      <c r="T61">
        <v>2002</v>
      </c>
    </row>
    <row r="62" spans="1:20" x14ac:dyDescent="0.3">
      <c r="A62" t="s">
        <v>253</v>
      </c>
      <c r="B62" t="s">
        <v>162</v>
      </c>
      <c r="C62" t="s">
        <v>134</v>
      </c>
      <c r="D62" t="s">
        <v>300</v>
      </c>
      <c r="E62" t="s">
        <v>13</v>
      </c>
      <c r="F62">
        <v>126.3</v>
      </c>
      <c r="G62">
        <v>5.9216814464897602</v>
      </c>
      <c r="H62">
        <v>6.1826271862921196</v>
      </c>
      <c r="I62">
        <v>6.4435729260944798</v>
      </c>
      <c r="J62">
        <f t="shared" si="9"/>
        <v>50.52</v>
      </c>
      <c r="K62">
        <f t="shared" si="7"/>
        <v>126.3</v>
      </c>
      <c r="L62">
        <v>2</v>
      </c>
      <c r="M62">
        <v>2</v>
      </c>
      <c r="N62">
        <v>2</v>
      </c>
      <c r="O62">
        <v>58.052428433999999</v>
      </c>
      <c r="P62">
        <f t="shared" si="5"/>
        <v>8841</v>
      </c>
      <c r="Q62" s="6">
        <v>7.31</v>
      </c>
      <c r="T62">
        <v>2002</v>
      </c>
    </row>
    <row r="63" spans="1:20" x14ac:dyDescent="0.3">
      <c r="A63" t="s">
        <v>254</v>
      </c>
      <c r="B63" t="s">
        <v>153</v>
      </c>
      <c r="C63" t="s">
        <v>134</v>
      </c>
      <c r="D63" t="s">
        <v>298</v>
      </c>
      <c r="E63" t="s">
        <v>13</v>
      </c>
      <c r="F63">
        <v>129.1</v>
      </c>
      <c r="G63">
        <v>3.8991119346179701</v>
      </c>
      <c r="H63">
        <v>3.9641366967335698</v>
      </c>
      <c r="I63">
        <v>4.0291614588491704</v>
      </c>
      <c r="J63">
        <f t="shared" ref="J63:J66" si="10">F63*0.35</f>
        <v>45.184999999999995</v>
      </c>
      <c r="K63">
        <f t="shared" si="7"/>
        <v>129.1</v>
      </c>
      <c r="L63">
        <v>1</v>
      </c>
      <c r="M63">
        <v>1</v>
      </c>
      <c r="N63">
        <v>3.17</v>
      </c>
      <c r="O63">
        <v>54.394743545999802</v>
      </c>
      <c r="P63">
        <f t="shared" si="5"/>
        <v>9037</v>
      </c>
      <c r="Q63" s="6">
        <v>5.81</v>
      </c>
      <c r="T63">
        <v>1984</v>
      </c>
    </row>
    <row r="64" spans="1:20" x14ac:dyDescent="0.3">
      <c r="A64" t="s">
        <v>255</v>
      </c>
      <c r="B64" t="s">
        <v>153</v>
      </c>
      <c r="C64" t="s">
        <v>134</v>
      </c>
      <c r="D64" t="s">
        <v>298</v>
      </c>
      <c r="E64" t="s">
        <v>13</v>
      </c>
      <c r="F64">
        <v>129.1</v>
      </c>
      <c r="G64">
        <v>3.8991119346179701</v>
      </c>
      <c r="H64">
        <v>3.9641366967335698</v>
      </c>
      <c r="I64">
        <v>4.0291614588491704</v>
      </c>
      <c r="J64">
        <f t="shared" si="10"/>
        <v>45.184999999999995</v>
      </c>
      <c r="K64">
        <f t="shared" si="7"/>
        <v>129.1</v>
      </c>
      <c r="L64">
        <v>1</v>
      </c>
      <c r="M64">
        <v>1</v>
      </c>
      <c r="N64">
        <v>3.17</v>
      </c>
      <c r="O64">
        <v>54.394743545999802</v>
      </c>
      <c r="P64">
        <f t="shared" si="5"/>
        <v>9037</v>
      </c>
      <c r="Q64" s="6">
        <v>5.81</v>
      </c>
      <c r="T64">
        <v>1984</v>
      </c>
    </row>
    <row r="65" spans="1:20" x14ac:dyDescent="0.3">
      <c r="A65" t="s">
        <v>256</v>
      </c>
      <c r="B65" t="s">
        <v>153</v>
      </c>
      <c r="C65" t="s">
        <v>134</v>
      </c>
      <c r="D65" t="s">
        <v>298</v>
      </c>
      <c r="E65" t="s">
        <v>13</v>
      </c>
      <c r="F65">
        <v>58.9</v>
      </c>
      <c r="G65">
        <v>3.8991119346179701</v>
      </c>
      <c r="H65">
        <v>3.9641366967335698</v>
      </c>
      <c r="I65">
        <v>4.0291614588491704</v>
      </c>
      <c r="J65">
        <f t="shared" si="10"/>
        <v>20.614999999999998</v>
      </c>
      <c r="K65">
        <f t="shared" si="7"/>
        <v>58.9</v>
      </c>
      <c r="L65">
        <v>1</v>
      </c>
      <c r="M65">
        <v>1</v>
      </c>
      <c r="N65">
        <v>3.17</v>
      </c>
      <c r="O65">
        <v>24.816811734000002</v>
      </c>
      <c r="P65">
        <f t="shared" si="5"/>
        <v>4123</v>
      </c>
      <c r="Q65" s="6">
        <v>5.81</v>
      </c>
      <c r="T65">
        <v>2001</v>
      </c>
    </row>
    <row r="66" spans="1:20" x14ac:dyDescent="0.3">
      <c r="A66" t="s">
        <v>257</v>
      </c>
      <c r="B66" t="s">
        <v>153</v>
      </c>
      <c r="C66" t="s">
        <v>134</v>
      </c>
      <c r="D66" t="s">
        <v>298</v>
      </c>
      <c r="E66" t="s">
        <v>13</v>
      </c>
      <c r="F66">
        <v>58.9</v>
      </c>
      <c r="G66">
        <v>3.8991119346179701</v>
      </c>
      <c r="H66">
        <v>3.9641366967335698</v>
      </c>
      <c r="I66">
        <v>4.0291614588491704</v>
      </c>
      <c r="J66">
        <f t="shared" si="10"/>
        <v>20.614999999999998</v>
      </c>
      <c r="K66">
        <f t="shared" si="7"/>
        <v>58.9</v>
      </c>
      <c r="L66">
        <v>1</v>
      </c>
      <c r="M66">
        <v>1</v>
      </c>
      <c r="N66">
        <v>3.17</v>
      </c>
      <c r="O66">
        <v>24.816811734000002</v>
      </c>
      <c r="P66">
        <f t="shared" ref="P66:P96" si="11">70*F66</f>
        <v>4123</v>
      </c>
      <c r="Q66" s="6">
        <v>5.81</v>
      </c>
      <c r="T66">
        <v>2001</v>
      </c>
    </row>
    <row r="67" spans="1:20" x14ac:dyDescent="0.3">
      <c r="A67" t="s">
        <v>258</v>
      </c>
      <c r="B67" t="s">
        <v>161</v>
      </c>
      <c r="C67" t="s">
        <v>134</v>
      </c>
      <c r="D67" t="s">
        <v>300</v>
      </c>
      <c r="E67" t="s">
        <v>13</v>
      </c>
      <c r="F67">
        <v>170</v>
      </c>
      <c r="G67">
        <v>5.7216814464897601</v>
      </c>
      <c r="H67">
        <v>5.9826271862921203</v>
      </c>
      <c r="I67">
        <v>6.2435729260944797</v>
      </c>
      <c r="J67">
        <f t="shared" ref="J67:J71" si="12">F67*0.4</f>
        <v>68</v>
      </c>
      <c r="K67">
        <f t="shared" si="7"/>
        <v>170</v>
      </c>
      <c r="L67">
        <v>1</v>
      </c>
      <c r="M67">
        <v>1</v>
      </c>
      <c r="N67">
        <v>2</v>
      </c>
      <c r="O67">
        <v>78.138660600000193</v>
      </c>
      <c r="P67">
        <f t="shared" si="11"/>
        <v>11900</v>
      </c>
      <c r="Q67" s="6">
        <v>7.11</v>
      </c>
      <c r="T67">
        <v>2004</v>
      </c>
    </row>
    <row r="68" spans="1:20" x14ac:dyDescent="0.3">
      <c r="A68" t="s">
        <v>259</v>
      </c>
      <c r="B68" t="s">
        <v>162</v>
      </c>
      <c r="C68" t="s">
        <v>134</v>
      </c>
      <c r="D68" t="s">
        <v>300</v>
      </c>
      <c r="E68" t="s">
        <v>13</v>
      </c>
      <c r="F68">
        <v>114.3</v>
      </c>
      <c r="G68">
        <v>5.7216814464897601</v>
      </c>
      <c r="H68">
        <v>5.9826271862921203</v>
      </c>
      <c r="I68">
        <v>6.2435729260944797</v>
      </c>
      <c r="J68">
        <f t="shared" si="12"/>
        <v>45.72</v>
      </c>
      <c r="K68">
        <f t="shared" si="7"/>
        <v>114.3</v>
      </c>
      <c r="L68">
        <v>1</v>
      </c>
      <c r="M68">
        <v>1</v>
      </c>
      <c r="N68">
        <v>2</v>
      </c>
      <c r="O68">
        <v>52.5367582740001</v>
      </c>
      <c r="P68">
        <f t="shared" si="11"/>
        <v>8001</v>
      </c>
      <c r="Q68" s="6">
        <v>7.11</v>
      </c>
      <c r="T68">
        <v>2004</v>
      </c>
    </row>
    <row r="69" spans="1:20" x14ac:dyDescent="0.3">
      <c r="A69" t="s">
        <v>260</v>
      </c>
      <c r="B69" t="s">
        <v>161</v>
      </c>
      <c r="C69" t="s">
        <v>134</v>
      </c>
      <c r="D69" t="s">
        <v>300</v>
      </c>
      <c r="E69" t="s">
        <v>13</v>
      </c>
      <c r="F69">
        <v>198.9</v>
      </c>
      <c r="G69">
        <v>5.7216814464897601</v>
      </c>
      <c r="H69">
        <v>5.9826271862921203</v>
      </c>
      <c r="I69">
        <v>6.2435729260944797</v>
      </c>
      <c r="J69">
        <f t="shared" si="12"/>
        <v>79.56</v>
      </c>
      <c r="K69">
        <f t="shared" si="7"/>
        <v>198.9</v>
      </c>
      <c r="L69">
        <v>1</v>
      </c>
      <c r="M69">
        <v>1</v>
      </c>
      <c r="N69">
        <v>2</v>
      </c>
      <c r="O69">
        <v>91.422232902000204</v>
      </c>
      <c r="P69">
        <f t="shared" si="11"/>
        <v>13923</v>
      </c>
      <c r="Q69" s="6">
        <v>7.11</v>
      </c>
      <c r="T69">
        <v>2008</v>
      </c>
    </row>
    <row r="70" spans="1:20" x14ac:dyDescent="0.3">
      <c r="A70" t="s">
        <v>261</v>
      </c>
      <c r="B70" t="s">
        <v>161</v>
      </c>
      <c r="C70" t="s">
        <v>134</v>
      </c>
      <c r="D70" t="s">
        <v>300</v>
      </c>
      <c r="E70" t="s">
        <v>13</v>
      </c>
      <c r="F70">
        <v>198.9</v>
      </c>
      <c r="G70">
        <v>5.7216814464897601</v>
      </c>
      <c r="H70">
        <v>5.9826271862921203</v>
      </c>
      <c r="I70">
        <v>6.2435729260944797</v>
      </c>
      <c r="J70">
        <f t="shared" si="12"/>
        <v>79.56</v>
      </c>
      <c r="K70">
        <f t="shared" si="7"/>
        <v>198.9</v>
      </c>
      <c r="L70">
        <v>1</v>
      </c>
      <c r="M70">
        <v>1</v>
      </c>
      <c r="N70">
        <v>2</v>
      </c>
      <c r="O70">
        <v>91.422232902000204</v>
      </c>
      <c r="P70">
        <f t="shared" si="11"/>
        <v>13923</v>
      </c>
      <c r="Q70" s="6">
        <v>7.11</v>
      </c>
      <c r="T70">
        <v>2008</v>
      </c>
    </row>
    <row r="71" spans="1:20" x14ac:dyDescent="0.3">
      <c r="A71" t="s">
        <v>262</v>
      </c>
      <c r="B71" t="s">
        <v>162</v>
      </c>
      <c r="C71" t="s">
        <v>134</v>
      </c>
      <c r="D71" t="s">
        <v>300</v>
      </c>
      <c r="E71" t="s">
        <v>13</v>
      </c>
      <c r="F71">
        <v>300</v>
      </c>
      <c r="G71">
        <v>5.7216814464897601</v>
      </c>
      <c r="H71">
        <v>5.9826271862921203</v>
      </c>
      <c r="I71">
        <v>6.2435729260944797</v>
      </c>
      <c r="J71">
        <f t="shared" si="12"/>
        <v>120</v>
      </c>
      <c r="K71">
        <f t="shared" si="7"/>
        <v>300</v>
      </c>
      <c r="L71">
        <v>1</v>
      </c>
      <c r="M71">
        <v>1</v>
      </c>
      <c r="N71">
        <v>2</v>
      </c>
      <c r="O71">
        <v>137.89175400000099</v>
      </c>
      <c r="P71">
        <f t="shared" si="11"/>
        <v>21000</v>
      </c>
      <c r="Q71" s="6">
        <v>7.11</v>
      </c>
      <c r="T71">
        <v>2008</v>
      </c>
    </row>
    <row r="72" spans="1:20" x14ac:dyDescent="0.3">
      <c r="A72" s="4" t="s">
        <v>263</v>
      </c>
      <c r="B72" t="s">
        <v>144</v>
      </c>
      <c r="C72" t="s">
        <v>134</v>
      </c>
      <c r="D72" t="s">
        <v>298</v>
      </c>
      <c r="E72" t="s">
        <v>13</v>
      </c>
      <c r="F72">
        <v>1.1000000000000001</v>
      </c>
      <c r="G72">
        <v>7.5991119346179703</v>
      </c>
      <c r="H72">
        <v>7.6641366967335696</v>
      </c>
      <c r="I72">
        <v>7.7291614588491697</v>
      </c>
      <c r="J72">
        <f t="shared" ref="J72:J77" si="13">F72*0.35</f>
        <v>0.38500000000000001</v>
      </c>
      <c r="K72">
        <f t="shared" si="7"/>
        <v>1.1000000000000001</v>
      </c>
      <c r="L72">
        <v>1</v>
      </c>
      <c r="M72">
        <v>1</v>
      </c>
      <c r="N72">
        <v>3.17</v>
      </c>
      <c r="O72">
        <v>0.46347186600000401</v>
      </c>
      <c r="P72">
        <f t="shared" si="11"/>
        <v>77</v>
      </c>
      <c r="Q72" s="7">
        <v>9.51</v>
      </c>
      <c r="T72">
        <v>2005</v>
      </c>
    </row>
    <row r="73" spans="1:20" x14ac:dyDescent="0.3">
      <c r="A73" s="4" t="s">
        <v>264</v>
      </c>
      <c r="B73" t="s">
        <v>144</v>
      </c>
      <c r="C73" t="s">
        <v>134</v>
      </c>
      <c r="D73" t="s">
        <v>298</v>
      </c>
      <c r="E73" t="s">
        <v>13</v>
      </c>
      <c r="F73">
        <v>1.1000000000000001</v>
      </c>
      <c r="G73">
        <v>7.5991119346179703</v>
      </c>
      <c r="H73">
        <v>7.6641366967335696</v>
      </c>
      <c r="I73">
        <v>7.7291614588491697</v>
      </c>
      <c r="J73">
        <f t="shared" si="13"/>
        <v>0.38500000000000001</v>
      </c>
      <c r="K73">
        <f t="shared" si="7"/>
        <v>1.1000000000000001</v>
      </c>
      <c r="L73">
        <v>1</v>
      </c>
      <c r="M73">
        <v>1</v>
      </c>
      <c r="N73">
        <v>3.17</v>
      </c>
      <c r="O73">
        <v>0.46347186600000401</v>
      </c>
      <c r="P73">
        <f t="shared" si="11"/>
        <v>77</v>
      </c>
      <c r="Q73" s="7">
        <v>9.51</v>
      </c>
      <c r="R73" t="s">
        <v>274</v>
      </c>
      <c r="T73">
        <v>2005</v>
      </c>
    </row>
    <row r="74" spans="1:20" x14ac:dyDescent="0.3">
      <c r="A74" s="4" t="s">
        <v>265</v>
      </c>
      <c r="B74" t="s">
        <v>144</v>
      </c>
      <c r="C74" t="s">
        <v>266</v>
      </c>
      <c r="D74" t="s">
        <v>298</v>
      </c>
      <c r="E74" t="s">
        <v>13</v>
      </c>
      <c r="F74">
        <v>1.8</v>
      </c>
      <c r="G74">
        <v>8.48911193461797</v>
      </c>
      <c r="H74">
        <v>8.5541366967335701</v>
      </c>
      <c r="I74">
        <v>8.6191614588491703</v>
      </c>
      <c r="J74">
        <f t="shared" si="13"/>
        <v>0.63</v>
      </c>
      <c r="K74">
        <f t="shared" si="7"/>
        <v>1.8</v>
      </c>
      <c r="L74">
        <v>1</v>
      </c>
      <c r="M74">
        <v>1</v>
      </c>
      <c r="N74">
        <v>3.17</v>
      </c>
      <c r="O74">
        <v>0.75840850800000503</v>
      </c>
      <c r="P74">
        <f t="shared" si="11"/>
        <v>126</v>
      </c>
      <c r="Q74" s="7">
        <v>10.4</v>
      </c>
      <c r="T74">
        <v>2005</v>
      </c>
    </row>
    <row r="75" spans="1:20" x14ac:dyDescent="0.3">
      <c r="A75" t="s">
        <v>267</v>
      </c>
      <c r="B75" t="s">
        <v>153</v>
      </c>
      <c r="C75" t="s">
        <v>226</v>
      </c>
      <c r="D75" t="s">
        <v>298</v>
      </c>
      <c r="E75" t="s">
        <v>13</v>
      </c>
      <c r="F75">
        <v>46.6</v>
      </c>
      <c r="G75">
        <v>3.8091119346179698</v>
      </c>
      <c r="H75">
        <v>3.87413669673357</v>
      </c>
      <c r="I75">
        <v>3.9391614588491701</v>
      </c>
      <c r="J75">
        <f t="shared" si="13"/>
        <v>16.309999999999999</v>
      </c>
      <c r="K75">
        <f t="shared" si="7"/>
        <v>46.6</v>
      </c>
      <c r="L75">
        <v>1</v>
      </c>
      <c r="M75">
        <v>1</v>
      </c>
      <c r="N75">
        <v>3.17</v>
      </c>
      <c r="O75">
        <v>19.634353596000199</v>
      </c>
      <c r="P75">
        <f t="shared" si="11"/>
        <v>3262</v>
      </c>
      <c r="Q75" s="6">
        <v>5.72</v>
      </c>
      <c r="T75">
        <v>1991</v>
      </c>
    </row>
    <row r="76" spans="1:20" x14ac:dyDescent="0.3">
      <c r="A76" t="s">
        <v>268</v>
      </c>
      <c r="B76" t="s">
        <v>153</v>
      </c>
      <c r="C76" t="s">
        <v>226</v>
      </c>
      <c r="D76" t="s">
        <v>298</v>
      </c>
      <c r="E76" t="s">
        <v>13</v>
      </c>
      <c r="F76">
        <v>46.6</v>
      </c>
      <c r="G76">
        <v>3.8091119346179698</v>
      </c>
      <c r="H76">
        <v>3.87413669673357</v>
      </c>
      <c r="I76">
        <v>3.9391614588491701</v>
      </c>
      <c r="J76">
        <f t="shared" si="13"/>
        <v>16.309999999999999</v>
      </c>
      <c r="K76">
        <f t="shared" si="7"/>
        <v>46.6</v>
      </c>
      <c r="L76">
        <v>1</v>
      </c>
      <c r="M76">
        <v>1</v>
      </c>
      <c r="N76">
        <v>3.17</v>
      </c>
      <c r="O76">
        <v>19.634353596000199</v>
      </c>
      <c r="P76">
        <f t="shared" si="11"/>
        <v>3262</v>
      </c>
      <c r="Q76" s="6">
        <v>5.72</v>
      </c>
      <c r="T76">
        <v>1991</v>
      </c>
    </row>
    <row r="77" spans="1:20" x14ac:dyDescent="0.3">
      <c r="A77" t="s">
        <v>269</v>
      </c>
      <c r="B77" t="s">
        <v>153</v>
      </c>
      <c r="C77" t="s">
        <v>226</v>
      </c>
      <c r="D77" t="s">
        <v>298</v>
      </c>
      <c r="E77" t="s">
        <v>13</v>
      </c>
      <c r="F77">
        <v>46.6</v>
      </c>
      <c r="G77">
        <v>3.8091119346179698</v>
      </c>
      <c r="H77">
        <v>3.87413669673357</v>
      </c>
      <c r="I77">
        <v>3.9391614588491701</v>
      </c>
      <c r="J77">
        <f t="shared" si="13"/>
        <v>16.309999999999999</v>
      </c>
      <c r="K77">
        <f t="shared" si="7"/>
        <v>46.6</v>
      </c>
      <c r="L77">
        <v>1</v>
      </c>
      <c r="M77">
        <v>1</v>
      </c>
      <c r="N77">
        <v>3.17</v>
      </c>
      <c r="O77">
        <v>19.634353596000199</v>
      </c>
      <c r="P77">
        <f t="shared" si="11"/>
        <v>3262</v>
      </c>
      <c r="Q77" s="6">
        <v>5.72</v>
      </c>
      <c r="T77">
        <v>1993</v>
      </c>
    </row>
    <row r="78" spans="1:20" x14ac:dyDescent="0.3">
      <c r="A78" t="s">
        <v>270</v>
      </c>
      <c r="B78" t="s">
        <v>162</v>
      </c>
      <c r="C78" t="s">
        <v>226</v>
      </c>
      <c r="D78" t="s">
        <v>300</v>
      </c>
      <c r="E78" t="s">
        <v>13</v>
      </c>
      <c r="F78">
        <v>27</v>
      </c>
      <c r="G78">
        <v>4.3316814464897604</v>
      </c>
      <c r="H78">
        <v>4.5926271862921197</v>
      </c>
      <c r="I78">
        <v>4.85357292609448</v>
      </c>
      <c r="J78">
        <f t="shared" ref="J78:J84" si="14">F78*0.4</f>
        <v>10.8</v>
      </c>
      <c r="K78">
        <f t="shared" si="7"/>
        <v>27</v>
      </c>
      <c r="L78">
        <v>3</v>
      </c>
      <c r="M78">
        <v>3</v>
      </c>
      <c r="N78">
        <v>2</v>
      </c>
      <c r="O78">
        <v>12.41025786</v>
      </c>
      <c r="P78">
        <f t="shared" si="11"/>
        <v>1890</v>
      </c>
      <c r="Q78" s="6">
        <v>5.72</v>
      </c>
      <c r="R78" t="s">
        <v>290</v>
      </c>
      <c r="T78">
        <v>1993</v>
      </c>
    </row>
    <row r="79" spans="1:20" x14ac:dyDescent="0.3">
      <c r="A79" t="s">
        <v>271</v>
      </c>
      <c r="B79" t="s">
        <v>162</v>
      </c>
      <c r="C79" t="s">
        <v>226</v>
      </c>
      <c r="D79" t="s">
        <v>300</v>
      </c>
      <c r="E79" t="s">
        <v>13</v>
      </c>
      <c r="F79">
        <v>133</v>
      </c>
      <c r="G79">
        <v>6.2016814464897596</v>
      </c>
      <c r="H79">
        <v>6.4626271862921199</v>
      </c>
      <c r="I79">
        <v>6.7235729260944801</v>
      </c>
      <c r="J79">
        <f t="shared" si="14"/>
        <v>53.2</v>
      </c>
      <c r="K79">
        <f t="shared" si="7"/>
        <v>133</v>
      </c>
      <c r="L79">
        <v>1</v>
      </c>
      <c r="M79">
        <v>1</v>
      </c>
      <c r="N79">
        <v>2</v>
      </c>
      <c r="O79">
        <v>61.132010939999702</v>
      </c>
      <c r="P79">
        <f t="shared" si="11"/>
        <v>9310</v>
      </c>
      <c r="Q79" s="6">
        <v>7.59</v>
      </c>
      <c r="T79">
        <v>2008</v>
      </c>
    </row>
    <row r="80" spans="1:20" x14ac:dyDescent="0.3">
      <c r="A80" t="s">
        <v>272</v>
      </c>
      <c r="B80" t="s">
        <v>161</v>
      </c>
      <c r="C80" t="s">
        <v>226</v>
      </c>
      <c r="D80" t="s">
        <v>300</v>
      </c>
      <c r="E80" t="s">
        <v>13</v>
      </c>
      <c r="F80">
        <v>186</v>
      </c>
      <c r="G80">
        <v>6.2016814464897596</v>
      </c>
      <c r="H80">
        <v>6.4626271862921199</v>
      </c>
      <c r="I80">
        <v>6.7235729260944801</v>
      </c>
      <c r="J80">
        <f t="shared" si="14"/>
        <v>74.400000000000006</v>
      </c>
      <c r="K80">
        <f t="shared" si="7"/>
        <v>186</v>
      </c>
      <c r="L80">
        <v>1</v>
      </c>
      <c r="M80">
        <v>1</v>
      </c>
      <c r="N80">
        <v>2</v>
      </c>
      <c r="O80">
        <v>85.492887480000206</v>
      </c>
      <c r="P80">
        <f t="shared" si="11"/>
        <v>13020</v>
      </c>
      <c r="Q80" s="6">
        <v>7.59</v>
      </c>
      <c r="T80">
        <v>2008</v>
      </c>
    </row>
    <row r="81" spans="1:20" x14ac:dyDescent="0.3">
      <c r="A81" t="s">
        <v>273</v>
      </c>
      <c r="B81" t="s">
        <v>153</v>
      </c>
      <c r="C81" t="s">
        <v>226</v>
      </c>
      <c r="D81" t="s">
        <v>300</v>
      </c>
      <c r="E81" t="s">
        <v>13</v>
      </c>
      <c r="F81">
        <v>61.8</v>
      </c>
      <c r="G81">
        <v>11.771681446489801</v>
      </c>
      <c r="H81">
        <v>12.0326271862921</v>
      </c>
      <c r="I81">
        <v>12.2935729260945</v>
      </c>
      <c r="J81">
        <f t="shared" si="14"/>
        <v>24.72</v>
      </c>
      <c r="K81">
        <f t="shared" si="7"/>
        <v>61.8</v>
      </c>
      <c r="L81">
        <v>6</v>
      </c>
      <c r="M81">
        <v>6</v>
      </c>
      <c r="N81">
        <v>2</v>
      </c>
      <c r="O81">
        <v>28.405701323999899</v>
      </c>
      <c r="P81">
        <f t="shared" si="11"/>
        <v>4326</v>
      </c>
      <c r="Q81" s="6">
        <v>13.16</v>
      </c>
      <c r="T81">
        <v>1963</v>
      </c>
    </row>
    <row r="82" spans="1:20" x14ac:dyDescent="0.3">
      <c r="A82" t="s">
        <v>275</v>
      </c>
      <c r="B82" t="s">
        <v>164</v>
      </c>
      <c r="C82" t="s">
        <v>134</v>
      </c>
      <c r="D82" t="s">
        <v>300</v>
      </c>
      <c r="E82" t="s">
        <v>13</v>
      </c>
      <c r="F82">
        <v>248</v>
      </c>
      <c r="G82">
        <v>5.93168144648976</v>
      </c>
      <c r="H82">
        <v>6.1926271862921203</v>
      </c>
      <c r="I82">
        <v>6.4535729260944796</v>
      </c>
      <c r="J82">
        <f t="shared" si="14"/>
        <v>99.2</v>
      </c>
      <c r="K82">
        <f t="shared" si="7"/>
        <v>248</v>
      </c>
      <c r="L82">
        <v>2</v>
      </c>
      <c r="M82">
        <v>2</v>
      </c>
      <c r="N82">
        <v>2</v>
      </c>
      <c r="O82">
        <v>113.990516640001</v>
      </c>
      <c r="P82">
        <f t="shared" si="11"/>
        <v>17360</v>
      </c>
      <c r="Q82" s="6">
        <v>7.32</v>
      </c>
      <c r="T82">
        <v>1997</v>
      </c>
    </row>
    <row r="83" spans="1:20" x14ac:dyDescent="0.3">
      <c r="A83" t="s">
        <v>276</v>
      </c>
      <c r="B83" t="s">
        <v>161</v>
      </c>
      <c r="C83" t="s">
        <v>226</v>
      </c>
      <c r="D83" t="s">
        <v>300</v>
      </c>
      <c r="E83" t="s">
        <v>13</v>
      </c>
      <c r="F83">
        <v>87.8</v>
      </c>
      <c r="G83">
        <v>7.3116814464897599</v>
      </c>
      <c r="H83">
        <v>7.5726271862921202</v>
      </c>
      <c r="I83">
        <v>7.8335729260944804</v>
      </c>
      <c r="J83">
        <f t="shared" si="14"/>
        <v>35.119999999999997</v>
      </c>
      <c r="K83">
        <f t="shared" si="7"/>
        <v>87.8</v>
      </c>
      <c r="L83">
        <v>3</v>
      </c>
      <c r="M83">
        <v>3</v>
      </c>
      <c r="N83">
        <v>2</v>
      </c>
      <c r="O83">
        <v>40.356320004000096</v>
      </c>
      <c r="P83">
        <f t="shared" si="11"/>
        <v>6146</v>
      </c>
      <c r="Q83" s="6">
        <v>8.6999999999999993</v>
      </c>
      <c r="T83">
        <v>1993</v>
      </c>
    </row>
    <row r="84" spans="1:20" x14ac:dyDescent="0.3">
      <c r="A84" t="s">
        <v>277</v>
      </c>
      <c r="B84" t="s">
        <v>162</v>
      </c>
      <c r="C84" t="s">
        <v>226</v>
      </c>
      <c r="D84" t="s">
        <v>300</v>
      </c>
      <c r="E84" t="s">
        <v>13</v>
      </c>
      <c r="F84">
        <v>37.700000000000003</v>
      </c>
      <c r="G84">
        <v>7.3116814464897599</v>
      </c>
      <c r="H84">
        <v>7.5726271862921202</v>
      </c>
      <c r="I84">
        <v>7.8335729260944804</v>
      </c>
      <c r="J84">
        <f t="shared" si="14"/>
        <v>15.080000000000002</v>
      </c>
      <c r="K84">
        <f t="shared" si="7"/>
        <v>37.700000000000003</v>
      </c>
      <c r="L84">
        <v>3</v>
      </c>
      <c r="M84">
        <v>3</v>
      </c>
      <c r="N84">
        <v>2</v>
      </c>
      <c r="O84">
        <v>17.328397086000098</v>
      </c>
      <c r="P84">
        <f t="shared" si="11"/>
        <v>2639</v>
      </c>
      <c r="Q84" s="6">
        <v>8.6999999999999993</v>
      </c>
      <c r="T84">
        <v>1993</v>
      </c>
    </row>
    <row r="85" spans="1:20" x14ac:dyDescent="0.3">
      <c r="A85" s="4" t="s">
        <v>278</v>
      </c>
      <c r="B85" t="s">
        <v>144</v>
      </c>
      <c r="C85" t="s">
        <v>136</v>
      </c>
      <c r="D85" t="s">
        <v>298</v>
      </c>
      <c r="E85" t="s">
        <v>13</v>
      </c>
      <c r="F85">
        <v>2</v>
      </c>
      <c r="G85">
        <v>8.48911193461797</v>
      </c>
      <c r="H85">
        <v>8.5541366967335701</v>
      </c>
      <c r="I85">
        <v>8.6191614588491703</v>
      </c>
      <c r="J85">
        <f t="shared" ref="J85:J89" si="15">F85*0.35</f>
        <v>0.7</v>
      </c>
      <c r="K85">
        <f t="shared" si="7"/>
        <v>2</v>
      </c>
      <c r="L85">
        <v>1</v>
      </c>
      <c r="M85">
        <v>1</v>
      </c>
      <c r="N85">
        <v>3.17</v>
      </c>
      <c r="O85">
        <v>0.84267611999999903</v>
      </c>
      <c r="P85">
        <f t="shared" si="11"/>
        <v>140</v>
      </c>
      <c r="Q85" s="7">
        <v>10.4</v>
      </c>
      <c r="T85">
        <v>1993</v>
      </c>
    </row>
    <row r="86" spans="1:20" x14ac:dyDescent="0.3">
      <c r="A86" s="4" t="s">
        <v>279</v>
      </c>
      <c r="B86" t="s">
        <v>144</v>
      </c>
      <c r="C86" t="s">
        <v>136</v>
      </c>
      <c r="D86" t="s">
        <v>298</v>
      </c>
      <c r="E86" t="s">
        <v>13</v>
      </c>
      <c r="F86">
        <v>2</v>
      </c>
      <c r="G86">
        <v>8.48911193461797</v>
      </c>
      <c r="H86">
        <v>8.5541366967335701</v>
      </c>
      <c r="I86">
        <v>8.6191614588491703</v>
      </c>
      <c r="J86">
        <f t="shared" si="15"/>
        <v>0.7</v>
      </c>
      <c r="K86">
        <f t="shared" si="7"/>
        <v>2</v>
      </c>
      <c r="L86">
        <v>1</v>
      </c>
      <c r="M86">
        <v>1</v>
      </c>
      <c r="N86">
        <v>3.17</v>
      </c>
      <c r="O86">
        <v>0.84267611999999903</v>
      </c>
      <c r="P86">
        <f t="shared" si="11"/>
        <v>140</v>
      </c>
      <c r="Q86" s="7">
        <v>10.4</v>
      </c>
      <c r="T86">
        <v>1993</v>
      </c>
    </row>
    <row r="87" spans="1:20" x14ac:dyDescent="0.3">
      <c r="A87" s="4" t="s">
        <v>280</v>
      </c>
      <c r="B87" t="s">
        <v>144</v>
      </c>
      <c r="C87" t="s">
        <v>136</v>
      </c>
      <c r="D87" t="s">
        <v>298</v>
      </c>
      <c r="E87" t="s">
        <v>13</v>
      </c>
      <c r="F87">
        <v>2</v>
      </c>
      <c r="G87">
        <v>8.48911193461797</v>
      </c>
      <c r="H87">
        <v>8.5541366967335701</v>
      </c>
      <c r="I87">
        <v>8.6191614588491703</v>
      </c>
      <c r="J87">
        <f t="shared" si="15"/>
        <v>0.7</v>
      </c>
      <c r="K87">
        <f t="shared" si="7"/>
        <v>2</v>
      </c>
      <c r="L87">
        <v>1</v>
      </c>
      <c r="M87">
        <v>1</v>
      </c>
      <c r="N87">
        <v>3.17</v>
      </c>
      <c r="O87">
        <v>0.84267611999999903</v>
      </c>
      <c r="P87">
        <f t="shared" si="11"/>
        <v>140</v>
      </c>
      <c r="Q87" s="7">
        <v>10.4</v>
      </c>
      <c r="T87">
        <v>1994</v>
      </c>
    </row>
    <row r="88" spans="1:20" x14ac:dyDescent="0.3">
      <c r="A88" s="4" t="s">
        <v>281</v>
      </c>
      <c r="B88" t="s">
        <v>144</v>
      </c>
      <c r="C88" t="s">
        <v>136</v>
      </c>
      <c r="D88" t="s">
        <v>298</v>
      </c>
      <c r="E88" t="s">
        <v>13</v>
      </c>
      <c r="F88">
        <v>2</v>
      </c>
      <c r="G88">
        <v>8.48911193461797</v>
      </c>
      <c r="H88">
        <v>8.5541366967335701</v>
      </c>
      <c r="I88">
        <v>8.6191614588491703</v>
      </c>
      <c r="J88">
        <f t="shared" si="15"/>
        <v>0.7</v>
      </c>
      <c r="K88">
        <f t="shared" si="7"/>
        <v>2</v>
      </c>
      <c r="L88">
        <v>1</v>
      </c>
      <c r="M88">
        <v>1</v>
      </c>
      <c r="N88">
        <v>3.17</v>
      </c>
      <c r="O88">
        <v>0.84267611999999903</v>
      </c>
      <c r="P88">
        <f t="shared" si="11"/>
        <v>140</v>
      </c>
      <c r="Q88" s="7">
        <v>10.4</v>
      </c>
      <c r="T88">
        <v>2003</v>
      </c>
    </row>
    <row r="89" spans="1:20" x14ac:dyDescent="0.3">
      <c r="A89" s="4" t="s">
        <v>282</v>
      </c>
      <c r="B89" t="s">
        <v>144</v>
      </c>
      <c r="C89" t="s">
        <v>136</v>
      </c>
      <c r="D89" t="s">
        <v>298</v>
      </c>
      <c r="E89" t="s">
        <v>13</v>
      </c>
      <c r="F89">
        <v>2</v>
      </c>
      <c r="G89">
        <v>8.48911193461797</v>
      </c>
      <c r="H89">
        <v>8.5541366967335701</v>
      </c>
      <c r="I89">
        <v>8.6191614588491703</v>
      </c>
      <c r="J89">
        <f t="shared" si="15"/>
        <v>0.7</v>
      </c>
      <c r="K89">
        <f t="shared" si="7"/>
        <v>2</v>
      </c>
      <c r="L89">
        <v>1</v>
      </c>
      <c r="M89">
        <v>1</v>
      </c>
      <c r="N89">
        <v>3.17</v>
      </c>
      <c r="O89">
        <v>0.84267611999999903</v>
      </c>
      <c r="P89">
        <f t="shared" si="11"/>
        <v>140</v>
      </c>
      <c r="Q89" s="7">
        <v>10.4</v>
      </c>
      <c r="T89">
        <v>2003</v>
      </c>
    </row>
    <row r="90" spans="1:20" x14ac:dyDescent="0.3">
      <c r="A90" s="4" t="s">
        <v>283</v>
      </c>
      <c r="B90" t="s">
        <v>143</v>
      </c>
      <c r="C90" t="s">
        <v>226</v>
      </c>
      <c r="D90" t="s">
        <v>299</v>
      </c>
      <c r="E90" t="s">
        <v>13</v>
      </c>
      <c r="F90">
        <v>5</v>
      </c>
      <c r="G90">
        <v>7.6978812251750002</v>
      </c>
      <c r="H90">
        <v>8.4028372923044596</v>
      </c>
      <c r="I90">
        <v>9.1077933594339093</v>
      </c>
      <c r="J90">
        <f>F90*0.4</f>
        <v>2</v>
      </c>
      <c r="K90">
        <f t="shared" si="7"/>
        <v>5</v>
      </c>
      <c r="L90">
        <v>6</v>
      </c>
      <c r="M90">
        <v>6</v>
      </c>
      <c r="N90">
        <v>2</v>
      </c>
      <c r="O90">
        <v>1.0341902999999999</v>
      </c>
      <c r="P90">
        <f t="shared" si="11"/>
        <v>350</v>
      </c>
      <c r="Q90" s="7">
        <v>9.51</v>
      </c>
      <c r="R90" t="s">
        <v>274</v>
      </c>
      <c r="T90">
        <v>1969</v>
      </c>
    </row>
    <row r="91" spans="1:20" x14ac:dyDescent="0.3">
      <c r="A91" t="s">
        <v>284</v>
      </c>
      <c r="B91" t="s">
        <v>153</v>
      </c>
      <c r="C91" t="s">
        <v>134</v>
      </c>
      <c r="D91" t="s">
        <v>298</v>
      </c>
      <c r="E91" t="s">
        <v>13</v>
      </c>
      <c r="F91">
        <v>84.6</v>
      </c>
      <c r="G91">
        <v>19.429111934618</v>
      </c>
      <c r="H91">
        <v>19.494136696733602</v>
      </c>
      <c r="I91">
        <v>19.5591614588492</v>
      </c>
      <c r="J91">
        <f t="shared" ref="J91:J92" si="16">F91*0.35</f>
        <v>29.609999999999996</v>
      </c>
      <c r="K91">
        <f t="shared" si="7"/>
        <v>84.6</v>
      </c>
      <c r="L91">
        <v>1</v>
      </c>
      <c r="M91">
        <v>1</v>
      </c>
      <c r="N91">
        <v>3.17</v>
      </c>
      <c r="O91">
        <v>35.6451998759999</v>
      </c>
      <c r="P91">
        <f t="shared" si="11"/>
        <v>5922</v>
      </c>
      <c r="Q91" s="6">
        <v>21.34</v>
      </c>
      <c r="T91">
        <v>1981</v>
      </c>
    </row>
    <row r="92" spans="1:20" x14ac:dyDescent="0.3">
      <c r="A92" t="s">
        <v>285</v>
      </c>
      <c r="B92" t="s">
        <v>153</v>
      </c>
      <c r="C92" t="s">
        <v>134</v>
      </c>
      <c r="D92" t="s">
        <v>298</v>
      </c>
      <c r="E92" t="s">
        <v>13</v>
      </c>
      <c r="F92">
        <v>84.6</v>
      </c>
      <c r="G92">
        <v>19.429111934618</v>
      </c>
      <c r="H92">
        <v>19.494136696733602</v>
      </c>
      <c r="I92">
        <v>19.5591614588492</v>
      </c>
      <c r="J92">
        <f t="shared" si="16"/>
        <v>29.609999999999996</v>
      </c>
      <c r="K92">
        <f t="shared" si="7"/>
        <v>84.6</v>
      </c>
      <c r="L92">
        <v>1</v>
      </c>
      <c r="M92">
        <v>1</v>
      </c>
      <c r="N92">
        <v>3.17</v>
      </c>
      <c r="O92">
        <v>35.6451998759999</v>
      </c>
      <c r="P92">
        <f t="shared" si="11"/>
        <v>5922</v>
      </c>
      <c r="Q92" s="6">
        <v>21.34</v>
      </c>
      <c r="T92">
        <v>1981</v>
      </c>
    </row>
    <row r="93" spans="1:20" x14ac:dyDescent="0.3">
      <c r="A93" t="s">
        <v>304</v>
      </c>
      <c r="C93" t="s">
        <v>305</v>
      </c>
      <c r="D93" t="s">
        <v>306</v>
      </c>
      <c r="E93" t="s">
        <v>13</v>
      </c>
      <c r="F93">
        <v>500</v>
      </c>
      <c r="G93">
        <v>0</v>
      </c>
      <c r="H93">
        <v>0</v>
      </c>
      <c r="I93">
        <v>0</v>
      </c>
      <c r="J93">
        <v>0</v>
      </c>
      <c r="K93">
        <v>500</v>
      </c>
      <c r="L93">
        <v>1</v>
      </c>
      <c r="M93">
        <v>1</v>
      </c>
      <c r="N93">
        <v>0</v>
      </c>
      <c r="O93">
        <v>0</v>
      </c>
      <c r="P93">
        <v>0</v>
      </c>
    </row>
    <row r="94" spans="1:20" x14ac:dyDescent="0.3">
      <c r="A94" t="s">
        <v>307</v>
      </c>
      <c r="D94" t="s">
        <v>308</v>
      </c>
      <c r="E94" t="s">
        <v>13</v>
      </c>
      <c r="F94">
        <v>10000</v>
      </c>
      <c r="G94">
        <v>10000</v>
      </c>
      <c r="H94">
        <v>10000</v>
      </c>
      <c r="I94">
        <v>10000</v>
      </c>
      <c r="J94">
        <v>0</v>
      </c>
      <c r="K94">
        <v>5000</v>
      </c>
      <c r="L94">
        <v>1</v>
      </c>
      <c r="M94">
        <v>1</v>
      </c>
      <c r="N94">
        <v>0</v>
      </c>
      <c r="O94">
        <v>10000000000</v>
      </c>
      <c r="P94">
        <v>0</v>
      </c>
    </row>
    <row r="95" spans="1:20" x14ac:dyDescent="0.3">
      <c r="A95" t="s">
        <v>309</v>
      </c>
      <c r="C95" t="s">
        <v>305</v>
      </c>
      <c r="D95" t="s">
        <v>310</v>
      </c>
      <c r="E95" t="s">
        <v>13</v>
      </c>
      <c r="F95">
        <v>26473.5</v>
      </c>
      <c r="G95">
        <v>0</v>
      </c>
      <c r="H95">
        <v>0</v>
      </c>
      <c r="I95">
        <v>0</v>
      </c>
      <c r="J95">
        <v>0</v>
      </c>
      <c r="K95">
        <v>2605</v>
      </c>
      <c r="L95">
        <v>1</v>
      </c>
      <c r="M95">
        <v>1</v>
      </c>
      <c r="N95">
        <v>0</v>
      </c>
      <c r="O95">
        <v>0</v>
      </c>
      <c r="P95">
        <v>0</v>
      </c>
    </row>
    <row r="96" spans="1:20" x14ac:dyDescent="0.3">
      <c r="A96" t="s">
        <v>237</v>
      </c>
      <c r="B96" t="s">
        <v>143</v>
      </c>
      <c r="C96" t="s">
        <v>135</v>
      </c>
      <c r="D96" t="s">
        <v>298</v>
      </c>
      <c r="E96" t="s">
        <v>13</v>
      </c>
      <c r="F96">
        <v>1200</v>
      </c>
      <c r="G96" s="4">
        <v>8.5491119346179705</v>
      </c>
      <c r="H96" s="4">
        <v>8.6141366967335706</v>
      </c>
      <c r="I96" s="4">
        <v>8.6791614588491708</v>
      </c>
      <c r="J96" s="4">
        <v>300</v>
      </c>
      <c r="K96" s="4">
        <v>60</v>
      </c>
      <c r="L96">
        <v>1</v>
      </c>
      <c r="M96">
        <v>1</v>
      </c>
      <c r="N96">
        <v>3.17</v>
      </c>
      <c r="O96">
        <v>505.60567200000202</v>
      </c>
      <c r="P96">
        <f t="shared" si="11"/>
        <v>84000</v>
      </c>
      <c r="Q96" s="6">
        <v>10.46</v>
      </c>
      <c r="R96">
        <v>0.91568000000000005</v>
      </c>
      <c r="S96" t="s">
        <v>311</v>
      </c>
    </row>
  </sheetData>
  <autoFilter ref="A1:Q92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4" x14ac:dyDescent="0.3"/>
  <sheetData>
    <row r="1" spans="1:17" x14ac:dyDescent="0.3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7" sqref="A7:XFD10"/>
    </sheetView>
  </sheetViews>
  <sheetFormatPr defaultRowHeight="14.4" x14ac:dyDescent="0.3"/>
  <sheetData>
    <row r="1" spans="1:20" s="2" customFormat="1" x14ac:dyDescent="0.3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">
      <c r="A2" t="s">
        <v>229</v>
      </c>
      <c r="B2" t="s">
        <v>161</v>
      </c>
      <c r="C2" t="s">
        <v>226</v>
      </c>
      <c r="D2" t="s">
        <v>300</v>
      </c>
      <c r="E2" t="s">
        <v>13</v>
      </c>
      <c r="F2">
        <v>60.5</v>
      </c>
      <c r="G2" t="s">
        <v>301</v>
      </c>
      <c r="H2" t="s">
        <v>301</v>
      </c>
      <c r="I2" t="s">
        <v>301</v>
      </c>
      <c r="J2">
        <f>F2*0.4</f>
        <v>24.200000000000003</v>
      </c>
      <c r="K2">
        <f t="shared" ref="K2:K10" si="0">F2</f>
        <v>60.5</v>
      </c>
      <c r="L2">
        <v>2</v>
      </c>
      <c r="M2">
        <v>2</v>
      </c>
      <c r="N2">
        <v>2</v>
      </c>
      <c r="O2" t="s">
        <v>301</v>
      </c>
      <c r="P2">
        <f t="shared" ref="P2:P10" si="1">70*F2</f>
        <v>4235</v>
      </c>
      <c r="Q2" s="7"/>
      <c r="R2" t="s">
        <v>294</v>
      </c>
      <c r="T2">
        <v>2002</v>
      </c>
    </row>
    <row r="3" spans="1:20" x14ac:dyDescent="0.3">
      <c r="A3" t="s">
        <v>230</v>
      </c>
      <c r="B3" t="s">
        <v>161</v>
      </c>
      <c r="C3" t="s">
        <v>226</v>
      </c>
      <c r="D3" t="s">
        <v>300</v>
      </c>
      <c r="E3" t="s">
        <v>13</v>
      </c>
      <c r="F3">
        <v>60.5</v>
      </c>
      <c r="G3" t="s">
        <v>301</v>
      </c>
      <c r="H3" t="s">
        <v>301</v>
      </c>
      <c r="I3" t="s">
        <v>301</v>
      </c>
      <c r="J3">
        <f>F3*0.4</f>
        <v>24.200000000000003</v>
      </c>
      <c r="K3">
        <f t="shared" si="0"/>
        <v>60.5</v>
      </c>
      <c r="L3">
        <v>2</v>
      </c>
      <c r="M3">
        <v>2</v>
      </c>
      <c r="N3">
        <v>2</v>
      </c>
      <c r="O3" t="s">
        <v>301</v>
      </c>
      <c r="P3">
        <f t="shared" si="1"/>
        <v>4235</v>
      </c>
      <c r="Q3" s="7"/>
      <c r="R3" s="4" t="s">
        <v>295</v>
      </c>
      <c r="T3">
        <v>2002</v>
      </c>
    </row>
    <row r="4" spans="1:20" x14ac:dyDescent="0.3">
      <c r="A4" t="s">
        <v>231</v>
      </c>
      <c r="B4" t="s">
        <v>161</v>
      </c>
      <c r="C4" t="s">
        <v>226</v>
      </c>
      <c r="D4" t="s">
        <v>300</v>
      </c>
      <c r="E4" t="s">
        <v>13</v>
      </c>
      <c r="F4">
        <v>60.5</v>
      </c>
      <c r="G4" t="s">
        <v>301</v>
      </c>
      <c r="H4" t="s">
        <v>301</v>
      </c>
      <c r="I4" t="s">
        <v>301</v>
      </c>
      <c r="J4">
        <f>F4*0.4</f>
        <v>24.200000000000003</v>
      </c>
      <c r="K4">
        <f t="shared" si="0"/>
        <v>60.5</v>
      </c>
      <c r="L4">
        <v>2</v>
      </c>
      <c r="M4">
        <v>2</v>
      </c>
      <c r="N4">
        <v>2</v>
      </c>
      <c r="O4" t="s">
        <v>301</v>
      </c>
      <c r="P4">
        <f t="shared" si="1"/>
        <v>4235</v>
      </c>
      <c r="Q4" s="7"/>
      <c r="T4">
        <v>2002</v>
      </c>
    </row>
    <row r="5" spans="1:20" x14ac:dyDescent="0.3">
      <c r="A5" t="s">
        <v>232</v>
      </c>
      <c r="B5" t="s">
        <v>161</v>
      </c>
      <c r="C5" t="s">
        <v>226</v>
      </c>
      <c r="D5" t="s">
        <v>300</v>
      </c>
      <c r="E5" t="s">
        <v>13</v>
      </c>
      <c r="F5">
        <v>60.5</v>
      </c>
      <c r="G5" t="s">
        <v>301</v>
      </c>
      <c r="H5" t="s">
        <v>301</v>
      </c>
      <c r="I5" t="s">
        <v>301</v>
      </c>
      <c r="J5">
        <f>F5*0.4</f>
        <v>24.200000000000003</v>
      </c>
      <c r="K5">
        <f t="shared" si="0"/>
        <v>60.5</v>
      </c>
      <c r="L5">
        <v>2</v>
      </c>
      <c r="M5">
        <v>2</v>
      </c>
      <c r="N5">
        <v>2</v>
      </c>
      <c r="O5" t="s">
        <v>301</v>
      </c>
      <c r="P5">
        <f t="shared" si="1"/>
        <v>4235</v>
      </c>
      <c r="Q5" s="7"/>
      <c r="T5">
        <v>2002</v>
      </c>
    </row>
    <row r="6" spans="1:20" x14ac:dyDescent="0.3">
      <c r="A6" t="s">
        <v>233</v>
      </c>
      <c r="B6" t="s">
        <v>162</v>
      </c>
      <c r="C6" t="s">
        <v>226</v>
      </c>
      <c r="D6" t="s">
        <v>300</v>
      </c>
      <c r="E6" t="s">
        <v>13</v>
      </c>
      <c r="F6">
        <v>80</v>
      </c>
      <c r="G6" t="s">
        <v>301</v>
      </c>
      <c r="H6" t="s">
        <v>301</v>
      </c>
      <c r="I6" t="s">
        <v>301</v>
      </c>
      <c r="J6">
        <f>F6*0.4</f>
        <v>32</v>
      </c>
      <c r="K6">
        <f t="shared" si="0"/>
        <v>80</v>
      </c>
      <c r="L6">
        <v>2</v>
      </c>
      <c r="M6">
        <v>2</v>
      </c>
      <c r="N6">
        <v>2</v>
      </c>
      <c r="O6" t="s">
        <v>301</v>
      </c>
      <c r="P6">
        <f t="shared" si="1"/>
        <v>5600</v>
      </c>
      <c r="Q6" s="7"/>
      <c r="T6">
        <v>2002</v>
      </c>
    </row>
    <row r="7" spans="1:20" x14ac:dyDescent="0.3">
      <c r="A7" t="s">
        <v>246</v>
      </c>
      <c r="B7" t="s">
        <v>153</v>
      </c>
      <c r="C7" t="s">
        <v>134</v>
      </c>
      <c r="D7" t="s">
        <v>298</v>
      </c>
      <c r="E7" t="s">
        <v>13</v>
      </c>
      <c r="F7">
        <v>11.4</v>
      </c>
      <c r="G7" t="s">
        <v>301</v>
      </c>
      <c r="H7" t="s">
        <v>301</v>
      </c>
      <c r="I7" t="s">
        <v>301</v>
      </c>
      <c r="J7">
        <f>F7*0.35</f>
        <v>3.9899999999999998</v>
      </c>
      <c r="K7">
        <f t="shared" si="0"/>
        <v>11.4</v>
      </c>
      <c r="L7">
        <v>1</v>
      </c>
      <c r="M7">
        <v>1</v>
      </c>
      <c r="N7">
        <v>3.17</v>
      </c>
      <c r="O7" t="s">
        <v>301</v>
      </c>
      <c r="P7">
        <f t="shared" si="1"/>
        <v>798</v>
      </c>
      <c r="Q7" s="6" t="s">
        <v>216</v>
      </c>
      <c r="R7" t="s">
        <v>291</v>
      </c>
      <c r="S7" t="s">
        <v>292</v>
      </c>
      <c r="T7">
        <v>2002</v>
      </c>
    </row>
    <row r="8" spans="1:20" x14ac:dyDescent="0.3">
      <c r="A8" t="s">
        <v>247</v>
      </c>
      <c r="B8" t="s">
        <v>153</v>
      </c>
      <c r="C8" t="s">
        <v>134</v>
      </c>
      <c r="D8" t="s">
        <v>298</v>
      </c>
      <c r="E8" t="s">
        <v>13</v>
      </c>
      <c r="F8">
        <v>11.4</v>
      </c>
      <c r="G8" t="s">
        <v>301</v>
      </c>
      <c r="H8" t="s">
        <v>301</v>
      </c>
      <c r="I8" t="s">
        <v>301</v>
      </c>
      <c r="J8">
        <f>F8*0.35</f>
        <v>3.9899999999999998</v>
      </c>
      <c r="K8">
        <f t="shared" si="0"/>
        <v>11.4</v>
      </c>
      <c r="L8">
        <v>1</v>
      </c>
      <c r="M8">
        <v>1</v>
      </c>
      <c r="N8">
        <v>3.17</v>
      </c>
      <c r="O8" t="s">
        <v>301</v>
      </c>
      <c r="P8">
        <f t="shared" si="1"/>
        <v>798</v>
      </c>
      <c r="Q8" s="6" t="s">
        <v>216</v>
      </c>
      <c r="T8">
        <v>2002</v>
      </c>
    </row>
    <row r="9" spans="1:20" x14ac:dyDescent="0.3">
      <c r="A9" t="s">
        <v>248</v>
      </c>
      <c r="B9" t="s">
        <v>153</v>
      </c>
      <c r="C9" t="s">
        <v>134</v>
      </c>
      <c r="D9" t="s">
        <v>298</v>
      </c>
      <c r="E9" t="s">
        <v>13</v>
      </c>
      <c r="F9">
        <v>11.4</v>
      </c>
      <c r="G9" t="s">
        <v>301</v>
      </c>
      <c r="H9" t="s">
        <v>301</v>
      </c>
      <c r="I9" t="s">
        <v>301</v>
      </c>
      <c r="J9">
        <f>F9*0.35</f>
        <v>3.9899999999999998</v>
      </c>
      <c r="K9">
        <f t="shared" si="0"/>
        <v>11.4</v>
      </c>
      <c r="L9">
        <v>1</v>
      </c>
      <c r="M9">
        <v>1</v>
      </c>
      <c r="N9">
        <v>3.17</v>
      </c>
      <c r="O9" t="s">
        <v>301</v>
      </c>
      <c r="P9">
        <f t="shared" si="1"/>
        <v>798</v>
      </c>
      <c r="Q9" s="6" t="s">
        <v>216</v>
      </c>
      <c r="T9">
        <v>2002</v>
      </c>
    </row>
    <row r="10" spans="1:20" x14ac:dyDescent="0.3">
      <c r="A10" t="s">
        <v>249</v>
      </c>
      <c r="B10" t="s">
        <v>153</v>
      </c>
      <c r="C10" t="s">
        <v>134</v>
      </c>
      <c r="D10" t="s">
        <v>298</v>
      </c>
      <c r="E10" t="s">
        <v>13</v>
      </c>
      <c r="F10">
        <v>11.4</v>
      </c>
      <c r="G10" t="s">
        <v>301</v>
      </c>
      <c r="H10" t="s">
        <v>301</v>
      </c>
      <c r="I10" t="s">
        <v>301</v>
      </c>
      <c r="J10">
        <f>F10*0.35</f>
        <v>3.9899999999999998</v>
      </c>
      <c r="K10">
        <f t="shared" si="0"/>
        <v>11.4</v>
      </c>
      <c r="L10">
        <v>1</v>
      </c>
      <c r="M10">
        <v>1</v>
      </c>
      <c r="N10">
        <v>3.17</v>
      </c>
      <c r="O10" t="s">
        <v>301</v>
      </c>
      <c r="P10">
        <f t="shared" si="1"/>
        <v>798</v>
      </c>
      <c r="Q10" s="6" t="s">
        <v>216</v>
      </c>
      <c r="T10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4" x14ac:dyDescent="0.3"/>
  <sheetData>
    <row r="1" spans="1:18" x14ac:dyDescent="0.3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296</v>
      </c>
    </row>
    <row r="2" spans="1:18" x14ac:dyDescent="0.3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296</v>
      </c>
    </row>
    <row r="3" spans="1:18" x14ac:dyDescent="0.3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Gen_2011</vt:lpstr>
      <vt:lpstr>Must Run</vt:lpstr>
      <vt:lpstr>excluded</vt:lpstr>
      <vt:lpstr>Gen_2012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2018-06-25T16:23:01Z</dcterms:modified>
</cp:coreProperties>
</file>