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ill\Desktop\BPA_stuff\PNW_Dispatch\"/>
    </mc:Choice>
  </mc:AlternateContent>
  <bookViews>
    <workbookView xWindow="0" yWindow="0" windowWidth="23040" windowHeight="9192"/>
  </bookViews>
  <sheets>
    <sheet name="Gen_2011" sheetId="4" r:id="rId1"/>
    <sheet name="gen_post_2011" sheetId="6" r:id="rId2"/>
    <sheet name="Must Run" sheetId="5" r:id="rId3"/>
  </sheets>
  <definedNames>
    <definedName name="_xlnm._FilterDatabase" localSheetId="0" hidden="1">Gen_2011!$D$1:$D$101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5" l="1"/>
  <c r="E9" i="5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</calcChain>
</file>

<file path=xl/sharedStrings.xml><?xml version="1.0" encoding="utf-8"?>
<sst xmlns="http://schemas.openxmlformats.org/spreadsheetml/2006/main" count="685" uniqueCount="189">
  <si>
    <t>name</t>
  </si>
  <si>
    <t>typ</t>
  </si>
  <si>
    <t>zone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</si>
  <si>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</si>
  <si>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</si>
  <si>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</si>
  <si>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</si>
  <si>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</si>
  <si>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</si>
  <si>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</si>
  <si>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</si>
  <si>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</si>
  <si>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</si>
  <si>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PNW</t>
  </si>
  <si>
    <t>netcap (nameplate)</t>
  </si>
  <si>
    <t>coal</t>
  </si>
  <si>
    <t>ng</t>
  </si>
  <si>
    <t>nuclear</t>
  </si>
  <si>
    <t>oil</t>
  </si>
  <si>
    <t>ST</t>
  </si>
  <si>
    <t>IC</t>
  </si>
  <si>
    <t>avg heat rate</t>
  </si>
  <si>
    <t>fuel</t>
  </si>
  <si>
    <t>GT</t>
  </si>
  <si>
    <t>RATHDRUM_1</t>
  </si>
  <si>
    <t>RATHDRUM_2</t>
  </si>
  <si>
    <t>RATHDRUMPWR_CTG1</t>
  </si>
  <si>
    <t>RATHDRUMPWR_STG1</t>
  </si>
  <si>
    <t>CT</t>
  </si>
  <si>
    <t>CA</t>
  </si>
  <si>
    <t>RUPERT_1002</t>
  </si>
  <si>
    <t>CS</t>
  </si>
  <si>
    <t>ALDEN BAILEY_LOKI</t>
  </si>
  <si>
    <t>BEAVER_1</t>
  </si>
  <si>
    <t>BEAVER_2</t>
  </si>
  <si>
    <t>BEAVER_3</t>
  </si>
  <si>
    <t>BEAVER_4</t>
  </si>
  <si>
    <t>BEAVER_5</t>
  </si>
  <si>
    <t>BEAVER_6</t>
  </si>
  <si>
    <t>BEAVER_7</t>
  </si>
  <si>
    <t>BEAVER_8</t>
  </si>
  <si>
    <t>BOARDMAN_1</t>
  </si>
  <si>
    <t>CARTY_1</t>
  </si>
  <si>
    <t>CARTY_2</t>
  </si>
  <si>
    <t>COYOTE SPRINGS 1_GEN 1</t>
  </si>
  <si>
    <t>COYOTE SPRINGS 1_GEN 2</t>
  </si>
  <si>
    <t>COYOTE SPRINGS 2_GEN 1</t>
  </si>
  <si>
    <t>COYOTE SPRINGS 2_GEN 2</t>
  </si>
  <si>
    <t>HERMISTON_1</t>
  </si>
  <si>
    <t>HERMISTON_2</t>
  </si>
  <si>
    <t>HERMISTON_3</t>
  </si>
  <si>
    <t>HERMISTON_4</t>
  </si>
  <si>
    <t>HERMISTON PWR_CTG1</t>
  </si>
  <si>
    <t>HERMISTON PWR_CTG2</t>
  </si>
  <si>
    <t>HERMISTON PWR_STG1</t>
  </si>
  <si>
    <t>KLAMATH COGEN_CT1</t>
  </si>
  <si>
    <t>KLAMATH COGEN_CT2</t>
  </si>
  <si>
    <t>KLAMATH COGEN_ST1</t>
  </si>
  <si>
    <t>KLAMATH EXPANSION_GT1</t>
  </si>
  <si>
    <t>KLAMATH EXPANSION_GT2</t>
  </si>
  <si>
    <t>KLAMATH EXPANSION_GT3</t>
  </si>
  <si>
    <t>KLAMATH EXPANSION_GT4</t>
  </si>
  <si>
    <t>OSU ENERGY CENTER_CTG</t>
  </si>
  <si>
    <t>OSU ENERGY CENTER_STG</t>
  </si>
  <si>
    <t>PERENNIAL WIND CHASER_GT1</t>
  </si>
  <si>
    <t>PERENNIAL WIND CHASER_GT2</t>
  </si>
  <si>
    <t>PERENNIAL WIND CHASER_GT3</t>
  </si>
  <si>
    <t>PERENNIAL WIND CHASER_GT4</t>
  </si>
  <si>
    <t>n/a</t>
  </si>
  <si>
    <t>PORT WESTWARD 1_GEN 1</t>
  </si>
  <si>
    <t>PORT WESTWARD 1_GEN 2</t>
  </si>
  <si>
    <t>PORT WESTWARD 2_GEN 1</t>
  </si>
  <si>
    <t>PORT WESTWARD 2_GEN 2</t>
  </si>
  <si>
    <t>PORT WESTWARD 2_GEN 3</t>
  </si>
  <si>
    <t>PORT WESTWARD 2_GEN 4</t>
  </si>
  <si>
    <t>PORT WESTWARD 2_GEN 5</t>
  </si>
  <si>
    <t>PORT WESTWARD 2_GEN 6</t>
  </si>
  <si>
    <t>PORT WESTWARD 2_GEN 7</t>
  </si>
  <si>
    <t>PORT WESTWARD 2_GEN 8</t>
  </si>
  <si>
    <t>PORT WESTWARD 2_GEN 9</t>
  </si>
  <si>
    <t>PORT WESTWARD 2_GEN 10</t>
  </si>
  <si>
    <t>PORT WESTWARD 2_GEN 11</t>
  </si>
  <si>
    <t>PORT WESTWARD 2_GEN 12</t>
  </si>
  <si>
    <t>N/A</t>
  </si>
  <si>
    <t>UNIV OF OR_CTG1</t>
  </si>
  <si>
    <t>UNIV OF OR_STG1</t>
  </si>
  <si>
    <t>BIOTECH LS_BLS1</t>
  </si>
  <si>
    <t>BOULDER PARK_1</t>
  </si>
  <si>
    <t>BOULDER PARK_2</t>
  </si>
  <si>
    <t>BOULDER PARK_3</t>
  </si>
  <si>
    <t>BOULDER PARK_4</t>
  </si>
  <si>
    <t>BOULDER PARK_5</t>
  </si>
  <si>
    <t>BOULDER PARK_6</t>
  </si>
  <si>
    <t>NG</t>
  </si>
  <si>
    <t>TRANSALTA CENTRALIA_1</t>
  </si>
  <si>
    <t>TRANSALTA CENTRALIA_2</t>
  </si>
  <si>
    <t>TRANSALTA CENTRALIA_3</t>
  </si>
  <si>
    <t>TRANSALTA CENTRALIA_4</t>
  </si>
  <si>
    <t>TRANSALTA CENTRALIA_5</t>
  </si>
  <si>
    <t>TRANSALTA CENTRALIA_6</t>
  </si>
  <si>
    <t>TRANSALTA CENTRALIA_7</t>
  </si>
  <si>
    <t>CHEHALIS_CA</t>
  </si>
  <si>
    <t>CHEHALIS_CT1</t>
  </si>
  <si>
    <t>CHEHALIS_CT2</t>
  </si>
  <si>
    <t>COLUMBIA_2</t>
  </si>
  <si>
    <t>CRYSTAL MOUNTAIN_1</t>
  </si>
  <si>
    <t>ENCOGEN_CTG1</t>
  </si>
  <si>
    <t>ENCOGEN_CTG2</t>
  </si>
  <si>
    <t>ENCOGEN_CTG3</t>
  </si>
  <si>
    <t>ENCOGEN_STG</t>
  </si>
  <si>
    <t>FERNDALE_CT1A</t>
  </si>
  <si>
    <t>FERNDALE_CT1B</t>
  </si>
  <si>
    <t>FERNDALE_ST1</t>
  </si>
  <si>
    <t>FRANKLIN/GRAYS_GT1</t>
  </si>
  <si>
    <t>FRANKLIN/GRAYS_GT2</t>
  </si>
  <si>
    <t>FRANKLIN/GRAYS_GT3</t>
  </si>
  <si>
    <t>FRANKLIN/GRAYS_GT4</t>
  </si>
  <si>
    <t>FREDERICKSON_1</t>
  </si>
  <si>
    <t>FREDERICKSON_2</t>
  </si>
  <si>
    <t>FREDERICKSON_PWR_FICT</t>
  </si>
  <si>
    <t>FREDERICKSON_PWR_FIST</t>
  </si>
  <si>
    <t>FREDONIA_1</t>
  </si>
  <si>
    <t>FREDONIA_2</t>
  </si>
  <si>
    <t>FREDONIA_3</t>
  </si>
  <si>
    <t>FREDONIA_4</t>
  </si>
  <si>
    <t>GOLDENDALE_G1</t>
  </si>
  <si>
    <t>GOLDENDALE_G2</t>
  </si>
  <si>
    <t>GRAYS HARBOR_CT1</t>
  </si>
  <si>
    <t>GRAYS HARBOR_CT2</t>
  </si>
  <si>
    <t>GRAYS HARBOR_ST1</t>
  </si>
  <si>
    <t>GRIMES WAY_1</t>
  </si>
  <si>
    <t>GRIMES WAY_2</t>
  </si>
  <si>
    <t>GRIMES WAY_3</t>
  </si>
  <si>
    <t>OIL</t>
  </si>
  <si>
    <t>MARCH POINT_GTG1</t>
  </si>
  <si>
    <t>MARCH POINT_GTG2</t>
  </si>
  <si>
    <t>MARCH POINT_GTG3</t>
  </si>
  <si>
    <t>MARCH POINT_STG1</t>
  </si>
  <si>
    <t>MINT FARM_1STG</t>
  </si>
  <si>
    <t>MINT FARM_CTG1</t>
  </si>
  <si>
    <t>NORTHEAST_1</t>
  </si>
  <si>
    <t>mixed fuel type</t>
  </si>
  <si>
    <t>RIVER ROAD</t>
  </si>
  <si>
    <t>SUMAS_GEN1</t>
  </si>
  <si>
    <t>SUMAS_GEN2</t>
  </si>
  <si>
    <t>UNIV OF WA_DG3</t>
  </si>
  <si>
    <t>UNIV OF WA_DG4</t>
  </si>
  <si>
    <t>UNIV OF WA_DG5</t>
  </si>
  <si>
    <t>UNIV OF WA_DG6</t>
  </si>
  <si>
    <t>UNIV OF WA_DG7</t>
  </si>
  <si>
    <t>UNIV OF WA_TG2</t>
  </si>
  <si>
    <t>WHITEHORN_2</t>
  </si>
  <si>
    <t>WHITEHORN_3</t>
  </si>
  <si>
    <t>Unit II online 2014</t>
  </si>
  <si>
    <t>Online 2019</t>
  </si>
  <si>
    <t>Online 2016</t>
  </si>
  <si>
    <t>NG gen retired 2013??</t>
  </si>
  <si>
    <t>retired 2015</t>
  </si>
  <si>
    <t>retired 2016</t>
  </si>
  <si>
    <t>no gen info 2016 &amp; 2012, but in 2010</t>
  </si>
  <si>
    <t>7.6?</t>
  </si>
  <si>
    <t>10.4??</t>
  </si>
  <si>
    <t>maybe 8.6</t>
  </si>
  <si>
    <t>I think NG isn't online yet</t>
  </si>
  <si>
    <t>online 2012</t>
  </si>
  <si>
    <t>class</t>
  </si>
  <si>
    <t>ct</t>
  </si>
  <si>
    <t>steam</t>
  </si>
  <si>
    <t>cc</t>
  </si>
  <si>
    <t>NaN</t>
  </si>
  <si>
    <t>SLACK</t>
  </si>
  <si>
    <t>PNW_HYDRO</t>
  </si>
  <si>
    <t>slack</t>
  </si>
  <si>
    <t>hydro</t>
  </si>
  <si>
    <t>Must Run (biomass, geo)</t>
  </si>
  <si>
    <t>Total</t>
  </si>
  <si>
    <t>LFG</t>
  </si>
  <si>
    <t>GEO</t>
  </si>
  <si>
    <t>MSW</t>
  </si>
  <si>
    <t>OBG</t>
  </si>
  <si>
    <t>OBS</t>
  </si>
  <si>
    <t>WDS</t>
  </si>
  <si>
    <t>psh</t>
  </si>
  <si>
    <t>GRAND COULEE_PS</t>
  </si>
  <si>
    <t>WAT</t>
  </si>
  <si>
    <t>multiply this by CF</t>
  </si>
  <si>
    <t>&lt;----CF</t>
  </si>
  <si>
    <t>Net</t>
  </si>
  <si>
    <t>300??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</si>
</sst>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78" workbookViewId="0">
      <selection activeCell="Q106" sqref="Q106"/>
    </sheetView>
  </sheetViews>
  <sheetFormatPr defaultRowHeight="14.4" x14ac:dyDescent="0.3"/>
  <cols>
    <col min="1" max="1" width="26.44140625" customWidth="1"/>
    <col min="6" max="6" width="14.6640625" customWidth="1"/>
    <col min="17" max="17" width="15.21875" style="4" customWidth="1"/>
    <col min="18" max="18" width="18.88671875" customWidth="1"/>
  </cols>
  <sheetData>
    <row r="1" spans="1:18" s="1" customFormat="1" x14ac:dyDescent="0.3">
      <c r="A1" s="1" t="s">
        <v>0</v>
      </c>
      <c r="B1" s="1" t="s">
        <v>1</v>
      </c>
      <c r="C1" s="1" t="s">
        <v>22</v>
      </c>
      <c r="D1" s="1" t="s">
        <v>165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21</v>
      </c>
    </row>
    <row r="2" spans="1:18" x14ac:dyDescent="0.3">
      <c r="A2" t="s">
        <v>24</v>
      </c>
      <c r="B2" t="s">
        <v>23</v>
      </c>
      <c r="C2" t="s">
        <v>16</v>
      </c>
      <c r="D2" t="s">
        <v>166</v>
      </c>
      <c r="E2" t="s">
        <v>13</v>
      </c>
      <c r="F2">
        <v>83.2</v>
      </c>
      <c r="G2">
        <v>8.56911193461797</v>
      </c>
      <c r="H2">
        <v>8.6341366967335702</v>
      </c>
      <c r="I2">
        <v>8.6991614588491704</v>
      </c>
      <c r="N2">
        <v>3.17</v>
      </c>
      <c r="O2">
        <v>35.0553265920001</v>
      </c>
      <c r="P2">
        <f t="shared" ref="P2:P33" si="0">70*F2</f>
        <v>5824</v>
      </c>
      <c r="Q2" s="4">
        <v>10.48</v>
      </c>
    </row>
    <row r="3" spans="1:18" x14ac:dyDescent="0.3">
      <c r="A3" t="s">
        <v>25</v>
      </c>
      <c r="B3" t="s">
        <v>23</v>
      </c>
      <c r="C3" t="s">
        <v>16</v>
      </c>
      <c r="D3" t="s">
        <v>166</v>
      </c>
      <c r="E3" t="s">
        <v>13</v>
      </c>
      <c r="F3">
        <v>83.2</v>
      </c>
      <c r="G3">
        <v>8.56911193461797</v>
      </c>
      <c r="H3">
        <v>8.6341366967335702</v>
      </c>
      <c r="I3">
        <v>8.6991614588491704</v>
      </c>
      <c r="N3">
        <v>3.17</v>
      </c>
      <c r="O3">
        <v>35.0553265920001</v>
      </c>
      <c r="P3">
        <f t="shared" si="0"/>
        <v>5824</v>
      </c>
      <c r="Q3" s="4">
        <v>10.48</v>
      </c>
    </row>
    <row r="4" spans="1:18" x14ac:dyDescent="0.3">
      <c r="A4" t="s">
        <v>26</v>
      </c>
      <c r="B4" t="s">
        <v>28</v>
      </c>
      <c r="C4" t="s">
        <v>16</v>
      </c>
      <c r="D4" t="s">
        <v>168</v>
      </c>
      <c r="E4" t="s">
        <v>13</v>
      </c>
      <c r="F4">
        <v>179.4</v>
      </c>
      <c r="G4">
        <v>5.6916814464897598</v>
      </c>
      <c r="H4">
        <v>5.9526271862921201</v>
      </c>
      <c r="I4">
        <v>6.2135729260944803</v>
      </c>
      <c r="N4">
        <v>2</v>
      </c>
      <c r="O4">
        <v>82.459268892000495</v>
      </c>
      <c r="P4">
        <f t="shared" si="0"/>
        <v>12558</v>
      </c>
      <c r="Q4" s="4">
        <v>7.08</v>
      </c>
    </row>
    <row r="5" spans="1:18" x14ac:dyDescent="0.3">
      <c r="A5" t="s">
        <v>27</v>
      </c>
      <c r="B5" t="s">
        <v>29</v>
      </c>
      <c r="C5" t="s">
        <v>16</v>
      </c>
      <c r="D5" t="s">
        <v>168</v>
      </c>
      <c r="E5" t="s">
        <v>13</v>
      </c>
      <c r="F5">
        <v>122.1</v>
      </c>
      <c r="G5">
        <v>5.6916814464897598</v>
      </c>
      <c r="H5">
        <v>5.9526271862921201</v>
      </c>
      <c r="I5">
        <v>6.2135729260944803</v>
      </c>
      <c r="N5">
        <v>2</v>
      </c>
      <c r="O5">
        <v>56.121943878000003</v>
      </c>
      <c r="P5">
        <f t="shared" si="0"/>
        <v>8547</v>
      </c>
      <c r="Q5" s="4">
        <v>7.08</v>
      </c>
    </row>
    <row r="6" spans="1:18" x14ac:dyDescent="0.3">
      <c r="A6" t="s">
        <v>30</v>
      </c>
      <c r="B6" t="s">
        <v>31</v>
      </c>
      <c r="C6" t="s">
        <v>16</v>
      </c>
      <c r="D6" t="s">
        <v>168</v>
      </c>
      <c r="E6" t="s">
        <v>13</v>
      </c>
      <c r="F6">
        <v>10.4</v>
      </c>
      <c r="G6">
        <v>9.2716814464897599</v>
      </c>
      <c r="H6">
        <v>9.5326271862921192</v>
      </c>
      <c r="I6">
        <v>9.7935729260944804</v>
      </c>
      <c r="N6">
        <v>2</v>
      </c>
      <c r="O6">
        <v>4.7802474720000001</v>
      </c>
      <c r="P6">
        <f t="shared" si="0"/>
        <v>728</v>
      </c>
      <c r="Q6" s="4">
        <v>10.66</v>
      </c>
    </row>
    <row r="7" spans="1:18" x14ac:dyDescent="0.3">
      <c r="A7" t="s">
        <v>32</v>
      </c>
      <c r="B7" t="s">
        <v>23</v>
      </c>
      <c r="C7" t="s">
        <v>16</v>
      </c>
      <c r="D7" t="s">
        <v>166</v>
      </c>
      <c r="E7" t="s">
        <v>13</v>
      </c>
      <c r="F7">
        <v>10.9</v>
      </c>
      <c r="G7">
        <v>5.6891119346179702</v>
      </c>
      <c r="H7">
        <v>5.7541366967335703</v>
      </c>
      <c r="I7">
        <v>5.8191614588491696</v>
      </c>
      <c r="N7">
        <v>3.17</v>
      </c>
      <c r="O7">
        <v>4.592584854</v>
      </c>
      <c r="P7">
        <f t="shared" si="0"/>
        <v>763</v>
      </c>
      <c r="Q7" s="5">
        <v>7.6</v>
      </c>
      <c r="R7" t="s">
        <v>160</v>
      </c>
    </row>
    <row r="8" spans="1:18" x14ac:dyDescent="0.3">
      <c r="A8" t="s">
        <v>33</v>
      </c>
      <c r="B8" t="s">
        <v>28</v>
      </c>
      <c r="C8" t="s">
        <v>16</v>
      </c>
      <c r="D8" t="s">
        <v>168</v>
      </c>
      <c r="E8" t="s">
        <v>13</v>
      </c>
      <c r="F8">
        <v>68.3</v>
      </c>
      <c r="G8">
        <v>14.001681446489799</v>
      </c>
      <c r="H8">
        <v>14.2626271862921</v>
      </c>
      <c r="I8">
        <v>14.5235729260945</v>
      </c>
      <c r="N8">
        <v>2</v>
      </c>
      <c r="O8">
        <v>31.393355994</v>
      </c>
      <c r="P8">
        <f t="shared" si="0"/>
        <v>4781</v>
      </c>
      <c r="Q8" s="4">
        <v>15.39</v>
      </c>
    </row>
    <row r="9" spans="1:18" x14ac:dyDescent="0.3">
      <c r="A9" t="s">
        <v>34</v>
      </c>
      <c r="B9" t="s">
        <v>28</v>
      </c>
      <c r="C9" t="s">
        <v>16</v>
      </c>
      <c r="D9" t="s">
        <v>168</v>
      </c>
      <c r="E9" t="s">
        <v>13</v>
      </c>
      <c r="F9">
        <v>68.3</v>
      </c>
      <c r="G9">
        <v>14.001681446489799</v>
      </c>
      <c r="H9">
        <v>14.2626271862921</v>
      </c>
      <c r="I9">
        <v>14.5235729260945</v>
      </c>
      <c r="N9">
        <v>2</v>
      </c>
      <c r="O9">
        <v>31.393355994</v>
      </c>
      <c r="P9">
        <f t="shared" si="0"/>
        <v>4781</v>
      </c>
      <c r="Q9" s="4">
        <v>15.39</v>
      </c>
    </row>
    <row r="10" spans="1:18" x14ac:dyDescent="0.3">
      <c r="A10" t="s">
        <v>35</v>
      </c>
      <c r="B10" t="s">
        <v>28</v>
      </c>
      <c r="C10" t="s">
        <v>16</v>
      </c>
      <c r="D10" t="s">
        <v>168</v>
      </c>
      <c r="E10" t="s">
        <v>13</v>
      </c>
      <c r="F10">
        <v>68.3</v>
      </c>
      <c r="G10">
        <v>14.001681446489799</v>
      </c>
      <c r="H10">
        <v>14.2626271862921</v>
      </c>
      <c r="I10">
        <v>14.5235729260945</v>
      </c>
      <c r="N10">
        <v>2</v>
      </c>
      <c r="O10">
        <v>31.393355994</v>
      </c>
      <c r="P10">
        <f t="shared" si="0"/>
        <v>4781</v>
      </c>
      <c r="Q10" s="4">
        <v>15.39</v>
      </c>
    </row>
    <row r="11" spans="1:18" x14ac:dyDescent="0.3">
      <c r="A11" t="s">
        <v>36</v>
      </c>
      <c r="B11" t="s">
        <v>28</v>
      </c>
      <c r="C11" t="s">
        <v>16</v>
      </c>
      <c r="D11" t="s">
        <v>168</v>
      </c>
      <c r="E11" t="s">
        <v>13</v>
      </c>
      <c r="F11">
        <v>68.3</v>
      </c>
      <c r="G11">
        <v>14.001681446489799</v>
      </c>
      <c r="H11">
        <v>14.2626271862921</v>
      </c>
      <c r="I11">
        <v>14.5235729260945</v>
      </c>
      <c r="N11">
        <v>2</v>
      </c>
      <c r="O11">
        <v>31.393355994</v>
      </c>
      <c r="P11">
        <f t="shared" si="0"/>
        <v>4781</v>
      </c>
      <c r="Q11" s="4">
        <v>15.39</v>
      </c>
    </row>
    <row r="12" spans="1:18" x14ac:dyDescent="0.3">
      <c r="A12" t="s">
        <v>37</v>
      </c>
      <c r="B12" t="s">
        <v>28</v>
      </c>
      <c r="C12" t="s">
        <v>16</v>
      </c>
      <c r="D12" t="s">
        <v>168</v>
      </c>
      <c r="E12" t="s">
        <v>13</v>
      </c>
      <c r="F12">
        <v>68.3</v>
      </c>
      <c r="G12">
        <v>14.001681446489799</v>
      </c>
      <c r="H12">
        <v>14.2626271862921</v>
      </c>
      <c r="I12">
        <v>14.5235729260945</v>
      </c>
      <c r="N12">
        <v>2</v>
      </c>
      <c r="O12">
        <v>31.393355994</v>
      </c>
      <c r="P12">
        <f t="shared" si="0"/>
        <v>4781</v>
      </c>
      <c r="Q12" s="4">
        <v>15.39</v>
      </c>
    </row>
    <row r="13" spans="1:18" x14ac:dyDescent="0.3">
      <c r="A13" t="s">
        <v>38</v>
      </c>
      <c r="B13" t="s">
        <v>28</v>
      </c>
      <c r="C13" t="s">
        <v>16</v>
      </c>
      <c r="D13" t="s">
        <v>168</v>
      </c>
      <c r="E13" t="s">
        <v>13</v>
      </c>
      <c r="F13">
        <v>68.3</v>
      </c>
      <c r="G13">
        <v>14.001681446489799</v>
      </c>
      <c r="H13">
        <v>14.2626271862921</v>
      </c>
      <c r="I13">
        <v>14.5235729260945</v>
      </c>
      <c r="N13">
        <v>2</v>
      </c>
      <c r="O13">
        <v>31.393355994</v>
      </c>
      <c r="P13">
        <f t="shared" si="0"/>
        <v>4781</v>
      </c>
      <c r="Q13" s="4">
        <v>15.39</v>
      </c>
    </row>
    <row r="14" spans="1:18" x14ac:dyDescent="0.3">
      <c r="A14" t="s">
        <v>39</v>
      </c>
      <c r="B14" t="s">
        <v>29</v>
      </c>
      <c r="C14" t="s">
        <v>16</v>
      </c>
      <c r="D14" t="s">
        <v>168</v>
      </c>
      <c r="E14" t="s">
        <v>13</v>
      </c>
      <c r="F14">
        <v>176.4</v>
      </c>
      <c r="G14">
        <v>14.001681446489799</v>
      </c>
      <c r="H14">
        <v>14.2626271862921</v>
      </c>
      <c r="I14">
        <v>14.5235729260945</v>
      </c>
      <c r="N14">
        <v>2</v>
      </c>
      <c r="O14">
        <v>81.080351351999894</v>
      </c>
      <c r="P14">
        <f t="shared" si="0"/>
        <v>12348</v>
      </c>
      <c r="Q14" s="4">
        <v>15.39</v>
      </c>
    </row>
    <row r="15" spans="1:18" x14ac:dyDescent="0.3">
      <c r="A15" t="s">
        <v>40</v>
      </c>
      <c r="B15" t="s">
        <v>23</v>
      </c>
      <c r="C15" t="s">
        <v>16</v>
      </c>
      <c r="D15" t="s">
        <v>166</v>
      </c>
      <c r="E15" t="s">
        <v>13</v>
      </c>
      <c r="F15">
        <v>24.5</v>
      </c>
      <c r="G15">
        <v>13.479111934618</v>
      </c>
      <c r="H15">
        <v>13.544136696733601</v>
      </c>
      <c r="I15">
        <v>13.609161458849201</v>
      </c>
      <c r="N15">
        <v>3.17</v>
      </c>
      <c r="O15">
        <v>10.3227824699999</v>
      </c>
      <c r="P15">
        <f t="shared" si="0"/>
        <v>1715</v>
      </c>
      <c r="Q15" s="4">
        <v>15.39</v>
      </c>
    </row>
    <row r="16" spans="1:18" x14ac:dyDescent="0.3">
      <c r="A16" t="s">
        <v>41</v>
      </c>
      <c r="B16" t="s">
        <v>19</v>
      </c>
      <c r="C16" t="s">
        <v>15</v>
      </c>
      <c r="D16" t="s">
        <v>15</v>
      </c>
      <c r="E16" t="s">
        <v>13</v>
      </c>
      <c r="F16">
        <v>642.20000000000005</v>
      </c>
      <c r="G16">
        <v>8.3591992028967503</v>
      </c>
      <c r="H16">
        <v>8.9741204650622297</v>
      </c>
      <c r="I16">
        <v>9.5890417272277109</v>
      </c>
      <c r="N16">
        <v>4.5999999999999996</v>
      </c>
      <c r="O16">
        <v>88.552431396001296</v>
      </c>
      <c r="P16">
        <f t="shared" si="0"/>
        <v>44954</v>
      </c>
      <c r="Q16" s="4">
        <v>10.1</v>
      </c>
    </row>
    <row r="17" spans="1:17" x14ac:dyDescent="0.3">
      <c r="A17" t="s">
        <v>44</v>
      </c>
      <c r="B17" t="s">
        <v>28</v>
      </c>
      <c r="C17" t="s">
        <v>16</v>
      </c>
      <c r="D17" t="s">
        <v>168</v>
      </c>
      <c r="E17" t="s">
        <v>13</v>
      </c>
      <c r="F17">
        <v>185.7</v>
      </c>
      <c r="G17">
        <v>12.7016814464898</v>
      </c>
      <c r="H17">
        <v>12.962627186292099</v>
      </c>
      <c r="I17">
        <v>13.2235729260945</v>
      </c>
      <c r="N17">
        <v>2</v>
      </c>
      <c r="O17">
        <v>85.354995726000396</v>
      </c>
      <c r="P17">
        <f t="shared" si="0"/>
        <v>12999</v>
      </c>
      <c r="Q17" s="4">
        <v>14.09</v>
      </c>
    </row>
    <row r="18" spans="1:17" x14ac:dyDescent="0.3">
      <c r="A18" t="s">
        <v>45</v>
      </c>
      <c r="B18" t="s">
        <v>29</v>
      </c>
      <c r="C18" t="s">
        <v>16</v>
      </c>
      <c r="D18" t="s">
        <v>168</v>
      </c>
      <c r="E18" t="s">
        <v>13</v>
      </c>
      <c r="F18">
        <v>80.599999999999994</v>
      </c>
      <c r="G18">
        <v>12.7016814464898</v>
      </c>
      <c r="H18">
        <v>12.962627186292099</v>
      </c>
      <c r="I18">
        <v>13.2235729260945</v>
      </c>
      <c r="N18">
        <v>2</v>
      </c>
      <c r="O18">
        <v>37.046917907999998</v>
      </c>
      <c r="P18">
        <f t="shared" si="0"/>
        <v>5642</v>
      </c>
      <c r="Q18" s="4">
        <v>14.09</v>
      </c>
    </row>
    <row r="19" spans="1:17" x14ac:dyDescent="0.3">
      <c r="A19" t="s">
        <v>46</v>
      </c>
      <c r="B19" t="s">
        <v>28</v>
      </c>
      <c r="C19" t="s">
        <v>16</v>
      </c>
      <c r="D19" t="s">
        <v>168</v>
      </c>
      <c r="E19" t="s">
        <v>13</v>
      </c>
      <c r="F19">
        <v>170</v>
      </c>
      <c r="G19">
        <v>5.5616814464897599</v>
      </c>
      <c r="H19">
        <v>5.8226271862921202</v>
      </c>
      <c r="I19">
        <v>6.0835729260944804</v>
      </c>
      <c r="N19">
        <v>2</v>
      </c>
      <c r="O19">
        <v>78.138660600000193</v>
      </c>
      <c r="P19">
        <f t="shared" si="0"/>
        <v>11900</v>
      </c>
      <c r="Q19" s="4">
        <v>6.95</v>
      </c>
    </row>
    <row r="20" spans="1:17" x14ac:dyDescent="0.3">
      <c r="A20" t="s">
        <v>47</v>
      </c>
      <c r="B20" t="s">
        <v>29</v>
      </c>
      <c r="C20" t="s">
        <v>16</v>
      </c>
      <c r="D20" t="s">
        <v>168</v>
      </c>
      <c r="E20" t="s">
        <v>13</v>
      </c>
      <c r="F20">
        <v>117</v>
      </c>
      <c r="G20">
        <v>5.5616814464897599</v>
      </c>
      <c r="H20">
        <v>5.8226271862921202</v>
      </c>
      <c r="I20">
        <v>6.0835729260944804</v>
      </c>
      <c r="N20">
        <v>2</v>
      </c>
      <c r="O20">
        <v>53.777784060000201</v>
      </c>
      <c r="P20">
        <f t="shared" si="0"/>
        <v>8190</v>
      </c>
      <c r="Q20" s="4">
        <v>6.95</v>
      </c>
    </row>
    <row r="21" spans="1:17" x14ac:dyDescent="0.3">
      <c r="A21" t="s">
        <v>48</v>
      </c>
      <c r="B21" t="s">
        <v>29</v>
      </c>
      <c r="C21" t="s">
        <v>16</v>
      </c>
      <c r="D21" t="s">
        <v>168</v>
      </c>
      <c r="E21" t="s">
        <v>13</v>
      </c>
      <c r="F21">
        <v>106.1</v>
      </c>
      <c r="G21">
        <v>6.0316814464897597</v>
      </c>
      <c r="H21">
        <v>6.2926271862921199</v>
      </c>
      <c r="I21">
        <v>6.5535729260944802</v>
      </c>
      <c r="N21">
        <v>2</v>
      </c>
      <c r="O21">
        <v>48.767716998000097</v>
      </c>
      <c r="P21">
        <f t="shared" si="0"/>
        <v>7427</v>
      </c>
      <c r="Q21" s="4">
        <v>7.42</v>
      </c>
    </row>
    <row r="22" spans="1:17" x14ac:dyDescent="0.3">
      <c r="A22" t="s">
        <v>49</v>
      </c>
      <c r="B22" t="s">
        <v>28</v>
      </c>
      <c r="C22" t="s">
        <v>16</v>
      </c>
      <c r="D22" t="s">
        <v>168</v>
      </c>
      <c r="E22" t="s">
        <v>13</v>
      </c>
      <c r="F22">
        <v>204.5</v>
      </c>
      <c r="G22">
        <v>6.0316814464897597</v>
      </c>
      <c r="H22">
        <v>6.2926271862921199</v>
      </c>
      <c r="I22">
        <v>6.5535729260944802</v>
      </c>
      <c r="N22">
        <v>2</v>
      </c>
      <c r="O22">
        <v>93.996212310000303</v>
      </c>
      <c r="P22">
        <f t="shared" si="0"/>
        <v>14315</v>
      </c>
      <c r="Q22" s="4">
        <v>7.42</v>
      </c>
    </row>
    <row r="23" spans="1:17" x14ac:dyDescent="0.3">
      <c r="A23" t="s">
        <v>50</v>
      </c>
      <c r="B23" t="s">
        <v>29</v>
      </c>
      <c r="C23" t="s">
        <v>16</v>
      </c>
      <c r="D23" t="s">
        <v>168</v>
      </c>
      <c r="E23" t="s">
        <v>13</v>
      </c>
      <c r="F23">
        <v>106.1</v>
      </c>
      <c r="G23">
        <v>6.0316814464897597</v>
      </c>
      <c r="H23">
        <v>6.2926271862921199</v>
      </c>
      <c r="I23">
        <v>6.5535729260944802</v>
      </c>
      <c r="N23">
        <v>2</v>
      </c>
      <c r="O23">
        <v>48.767716998000097</v>
      </c>
      <c r="P23">
        <f t="shared" si="0"/>
        <v>7427</v>
      </c>
      <c r="Q23" s="4">
        <v>7.42</v>
      </c>
    </row>
    <row r="24" spans="1:17" x14ac:dyDescent="0.3">
      <c r="A24" t="s">
        <v>51</v>
      </c>
      <c r="B24" t="s">
        <v>28</v>
      </c>
      <c r="C24" t="s">
        <v>16</v>
      </c>
      <c r="D24" t="s">
        <v>168</v>
      </c>
      <c r="E24" t="s">
        <v>13</v>
      </c>
      <c r="F24">
        <v>204.5</v>
      </c>
      <c r="G24">
        <v>6.0316814464897597</v>
      </c>
      <c r="H24">
        <v>6.2926271862921199</v>
      </c>
      <c r="I24">
        <v>6.5535729260944802</v>
      </c>
      <c r="N24">
        <v>2</v>
      </c>
      <c r="O24">
        <v>93.996212310000303</v>
      </c>
      <c r="P24">
        <f t="shared" si="0"/>
        <v>14315</v>
      </c>
      <c r="Q24" s="4">
        <v>7.42</v>
      </c>
    </row>
    <row r="25" spans="1:17" x14ac:dyDescent="0.3">
      <c r="A25" t="s">
        <v>52</v>
      </c>
      <c r="B25" t="s">
        <v>28</v>
      </c>
      <c r="C25" t="s">
        <v>16</v>
      </c>
      <c r="D25" t="s">
        <v>168</v>
      </c>
      <c r="E25" t="s">
        <v>13</v>
      </c>
      <c r="F25">
        <v>212.5</v>
      </c>
      <c r="G25">
        <v>5.9116814464897596</v>
      </c>
      <c r="H25">
        <v>6.1726271862921198</v>
      </c>
      <c r="I25">
        <v>6.4335729260944801</v>
      </c>
      <c r="N25">
        <v>2</v>
      </c>
      <c r="O25">
        <v>97.673325749999904</v>
      </c>
      <c r="P25">
        <f t="shared" si="0"/>
        <v>14875</v>
      </c>
      <c r="Q25" s="4">
        <v>7.3</v>
      </c>
    </row>
    <row r="26" spans="1:17" x14ac:dyDescent="0.3">
      <c r="A26" t="s">
        <v>53</v>
      </c>
      <c r="B26" t="s">
        <v>28</v>
      </c>
      <c r="C26" t="s">
        <v>16</v>
      </c>
      <c r="D26" t="s">
        <v>168</v>
      </c>
      <c r="E26" t="s">
        <v>13</v>
      </c>
      <c r="F26">
        <v>212.5</v>
      </c>
      <c r="G26">
        <v>5.9116814464897596</v>
      </c>
      <c r="H26">
        <v>6.1726271862921198</v>
      </c>
      <c r="I26">
        <v>6.4335729260944801</v>
      </c>
      <c r="N26">
        <v>2</v>
      </c>
      <c r="O26">
        <v>97.673325749999904</v>
      </c>
      <c r="P26">
        <f t="shared" si="0"/>
        <v>14875</v>
      </c>
      <c r="Q26" s="4">
        <v>7.3</v>
      </c>
    </row>
    <row r="27" spans="1:17" x14ac:dyDescent="0.3">
      <c r="A27" t="s">
        <v>54</v>
      </c>
      <c r="B27" t="s">
        <v>29</v>
      </c>
      <c r="C27" t="s">
        <v>16</v>
      </c>
      <c r="D27" t="s">
        <v>168</v>
      </c>
      <c r="E27" t="s">
        <v>13</v>
      </c>
      <c r="F27">
        <v>264.39999999999998</v>
      </c>
      <c r="G27">
        <v>5.9116814464897596</v>
      </c>
      <c r="H27">
        <v>6.1726271862921198</v>
      </c>
      <c r="I27">
        <v>6.4335729260944801</v>
      </c>
      <c r="N27">
        <v>2</v>
      </c>
      <c r="O27">
        <v>121.528599192001</v>
      </c>
      <c r="P27">
        <f t="shared" si="0"/>
        <v>18508</v>
      </c>
      <c r="Q27" s="4">
        <v>7.3</v>
      </c>
    </row>
    <row r="28" spans="1:17" x14ac:dyDescent="0.3">
      <c r="A28" t="s">
        <v>55</v>
      </c>
      <c r="B28" t="s">
        <v>28</v>
      </c>
      <c r="C28" t="s">
        <v>16</v>
      </c>
      <c r="D28" t="s">
        <v>168</v>
      </c>
      <c r="E28" t="s">
        <v>13</v>
      </c>
      <c r="F28">
        <v>161.5</v>
      </c>
      <c r="G28">
        <v>6.2616814464897601</v>
      </c>
      <c r="H28">
        <v>6.5226271862921203</v>
      </c>
      <c r="I28">
        <v>6.7835729260944904</v>
      </c>
      <c r="N28">
        <v>2</v>
      </c>
      <c r="O28">
        <v>74.231727570000601</v>
      </c>
      <c r="P28">
        <f t="shared" si="0"/>
        <v>11305</v>
      </c>
      <c r="Q28" s="4">
        <v>7.65</v>
      </c>
    </row>
    <row r="29" spans="1:17" x14ac:dyDescent="0.3">
      <c r="A29" t="s">
        <v>56</v>
      </c>
      <c r="B29" t="s">
        <v>28</v>
      </c>
      <c r="C29" t="s">
        <v>16</v>
      </c>
      <c r="D29" t="s">
        <v>168</v>
      </c>
      <c r="E29" t="s">
        <v>13</v>
      </c>
      <c r="F29">
        <v>161.5</v>
      </c>
      <c r="G29">
        <v>6.2616814464897601</v>
      </c>
      <c r="H29">
        <v>6.5226271862921203</v>
      </c>
      <c r="I29">
        <v>6.7835729260944904</v>
      </c>
      <c r="N29">
        <v>2</v>
      </c>
      <c r="O29">
        <v>74.231727570000601</v>
      </c>
      <c r="P29">
        <f t="shared" si="0"/>
        <v>11305</v>
      </c>
      <c r="Q29" s="4">
        <v>7.65</v>
      </c>
    </row>
    <row r="30" spans="1:17" x14ac:dyDescent="0.3">
      <c r="A30" t="s">
        <v>57</v>
      </c>
      <c r="B30" t="s">
        <v>29</v>
      </c>
      <c r="C30" t="s">
        <v>16</v>
      </c>
      <c r="D30" t="s">
        <v>168</v>
      </c>
      <c r="E30" t="s">
        <v>13</v>
      </c>
      <c r="F30">
        <v>178.5</v>
      </c>
      <c r="G30">
        <v>6.2616814464897601</v>
      </c>
      <c r="H30">
        <v>6.5226271862921203</v>
      </c>
      <c r="I30">
        <v>6.7835729260944797</v>
      </c>
      <c r="N30">
        <v>2</v>
      </c>
      <c r="O30">
        <v>82.0455936299999</v>
      </c>
      <c r="P30">
        <f t="shared" si="0"/>
        <v>12495</v>
      </c>
      <c r="Q30" s="4">
        <v>7.65</v>
      </c>
    </row>
    <row r="31" spans="1:17" x14ac:dyDescent="0.3">
      <c r="A31" t="s">
        <v>58</v>
      </c>
      <c r="B31" t="s">
        <v>23</v>
      </c>
      <c r="C31" t="s">
        <v>16</v>
      </c>
      <c r="D31" t="s">
        <v>166</v>
      </c>
      <c r="E31" t="s">
        <v>13</v>
      </c>
      <c r="F31">
        <v>29.4</v>
      </c>
      <c r="G31">
        <v>8.8591119346179692</v>
      </c>
      <c r="H31">
        <v>8.9241366967335694</v>
      </c>
      <c r="I31">
        <v>8.9891614588491695</v>
      </c>
      <c r="N31">
        <v>3.17</v>
      </c>
      <c r="O31">
        <v>12.3873389640002</v>
      </c>
      <c r="P31">
        <f t="shared" si="0"/>
        <v>2058</v>
      </c>
      <c r="Q31" s="4">
        <v>10.77</v>
      </c>
    </row>
    <row r="32" spans="1:17" x14ac:dyDescent="0.3">
      <c r="A32" t="s">
        <v>59</v>
      </c>
      <c r="B32" t="s">
        <v>23</v>
      </c>
      <c r="C32" t="s">
        <v>16</v>
      </c>
      <c r="D32" t="s">
        <v>166</v>
      </c>
      <c r="E32" t="s">
        <v>13</v>
      </c>
      <c r="F32">
        <v>29.4</v>
      </c>
      <c r="G32">
        <v>8.8591119346179692</v>
      </c>
      <c r="H32">
        <v>8.9241366967335694</v>
      </c>
      <c r="I32">
        <v>8.9891614588491695</v>
      </c>
      <c r="N32">
        <v>3.17</v>
      </c>
      <c r="O32">
        <v>12.3873389640002</v>
      </c>
      <c r="P32">
        <f t="shared" si="0"/>
        <v>2058</v>
      </c>
      <c r="Q32" s="4">
        <v>10.77</v>
      </c>
    </row>
    <row r="33" spans="1:18" x14ac:dyDescent="0.3">
      <c r="A33" t="s">
        <v>60</v>
      </c>
      <c r="B33" t="s">
        <v>23</v>
      </c>
      <c r="C33" t="s">
        <v>16</v>
      </c>
      <c r="D33" t="s">
        <v>166</v>
      </c>
      <c r="E33" t="s">
        <v>13</v>
      </c>
      <c r="F33">
        <v>29.4</v>
      </c>
      <c r="G33">
        <v>8.8591119346179692</v>
      </c>
      <c r="H33">
        <v>8.9241366967335694</v>
      </c>
      <c r="I33">
        <v>8.9891614588491695</v>
      </c>
      <c r="N33">
        <v>3.17</v>
      </c>
      <c r="O33">
        <v>12.3873389640002</v>
      </c>
      <c r="P33">
        <f t="shared" si="0"/>
        <v>2058</v>
      </c>
      <c r="Q33" s="4">
        <v>10.77</v>
      </c>
    </row>
    <row r="34" spans="1:18" x14ac:dyDescent="0.3">
      <c r="A34" t="s">
        <v>61</v>
      </c>
      <c r="B34" t="s">
        <v>23</v>
      </c>
      <c r="C34" t="s">
        <v>16</v>
      </c>
      <c r="D34" t="s">
        <v>166</v>
      </c>
      <c r="E34" t="s">
        <v>13</v>
      </c>
      <c r="F34">
        <v>29.4</v>
      </c>
      <c r="G34">
        <v>8.8591119346179692</v>
      </c>
      <c r="H34">
        <v>8.9241366967335694</v>
      </c>
      <c r="I34">
        <v>8.9891614588491695</v>
      </c>
      <c r="N34">
        <v>3.17</v>
      </c>
      <c r="O34">
        <v>12.3873389640002</v>
      </c>
      <c r="P34">
        <f t="shared" ref="P34:P65" si="1">70*F34</f>
        <v>2058</v>
      </c>
      <c r="Q34" s="4">
        <v>10.77</v>
      </c>
    </row>
    <row r="35" spans="1:18" x14ac:dyDescent="0.3">
      <c r="A35" t="s">
        <v>62</v>
      </c>
      <c r="B35" t="s">
        <v>28</v>
      </c>
      <c r="C35" t="s">
        <v>16</v>
      </c>
      <c r="D35" t="s">
        <v>168</v>
      </c>
      <c r="E35" t="s">
        <v>13</v>
      </c>
      <c r="F35">
        <v>5.5</v>
      </c>
      <c r="G35">
        <v>3.7516814464897599</v>
      </c>
      <c r="H35">
        <v>4.0126271862921197</v>
      </c>
      <c r="I35">
        <v>4.2735729260944799</v>
      </c>
      <c r="N35">
        <v>2</v>
      </c>
      <c r="O35">
        <v>2.5280154899999898</v>
      </c>
      <c r="P35">
        <f t="shared" si="1"/>
        <v>385</v>
      </c>
      <c r="Q35" s="4">
        <v>5.14</v>
      </c>
    </row>
    <row r="36" spans="1:18" x14ac:dyDescent="0.3">
      <c r="A36" t="s">
        <v>63</v>
      </c>
      <c r="B36" t="s">
        <v>29</v>
      </c>
      <c r="C36" t="s">
        <v>16</v>
      </c>
      <c r="D36" t="s">
        <v>168</v>
      </c>
      <c r="E36" t="s">
        <v>13</v>
      </c>
      <c r="F36">
        <v>1</v>
      </c>
      <c r="G36">
        <v>3.7516814464897599</v>
      </c>
      <c r="H36">
        <v>4.0126271862921197</v>
      </c>
      <c r="I36">
        <v>4.2735729260944799</v>
      </c>
      <c r="N36">
        <v>2</v>
      </c>
      <c r="O36">
        <v>0.45963917999999998</v>
      </c>
      <c r="P36">
        <f t="shared" si="1"/>
        <v>70</v>
      </c>
      <c r="Q36" s="4">
        <v>5.14</v>
      </c>
    </row>
    <row r="37" spans="1:18" x14ac:dyDescent="0.3">
      <c r="A37" t="s">
        <v>69</v>
      </c>
      <c r="B37" t="s">
        <v>28</v>
      </c>
      <c r="C37" t="s">
        <v>16</v>
      </c>
      <c r="D37" t="s">
        <v>168</v>
      </c>
      <c r="E37" t="s">
        <v>13</v>
      </c>
      <c r="F37">
        <v>312</v>
      </c>
      <c r="G37">
        <v>5.5516814464897601</v>
      </c>
      <c r="H37">
        <v>5.8126271862921204</v>
      </c>
      <c r="I37">
        <v>6.0735729260944797</v>
      </c>
      <c r="N37">
        <v>2</v>
      </c>
      <c r="O37">
        <v>143.40742416000001</v>
      </c>
      <c r="P37">
        <f t="shared" si="1"/>
        <v>21840</v>
      </c>
      <c r="Q37" s="4">
        <v>6.94</v>
      </c>
    </row>
    <row r="38" spans="1:18" x14ac:dyDescent="0.3">
      <c r="A38" t="s">
        <v>70</v>
      </c>
      <c r="B38" t="s">
        <v>29</v>
      </c>
      <c r="C38" t="s">
        <v>16</v>
      </c>
      <c r="D38" t="s">
        <v>168</v>
      </c>
      <c r="E38" t="s">
        <v>13</v>
      </c>
      <c r="F38">
        <v>171</v>
      </c>
      <c r="G38">
        <v>5.5516814464897601</v>
      </c>
      <c r="H38">
        <v>5.8126271862921204</v>
      </c>
      <c r="I38">
        <v>6.0735729260944797</v>
      </c>
      <c r="N38">
        <v>2</v>
      </c>
      <c r="O38">
        <v>78.598299780000204</v>
      </c>
      <c r="P38">
        <f t="shared" si="1"/>
        <v>11970</v>
      </c>
      <c r="Q38" s="4">
        <v>6.94</v>
      </c>
    </row>
    <row r="39" spans="1:18" x14ac:dyDescent="0.3">
      <c r="A39" t="s">
        <v>86</v>
      </c>
      <c r="B39" t="s">
        <v>20</v>
      </c>
      <c r="C39" t="s">
        <v>18</v>
      </c>
      <c r="D39" t="s">
        <v>166</v>
      </c>
      <c r="E39" t="s">
        <v>13</v>
      </c>
      <c r="F39">
        <v>1</v>
      </c>
      <c r="G39" t="s">
        <v>169</v>
      </c>
      <c r="H39" t="s">
        <v>169</v>
      </c>
      <c r="I39" t="s">
        <v>169</v>
      </c>
      <c r="N39">
        <v>3.17</v>
      </c>
      <c r="O39" t="s">
        <v>169</v>
      </c>
      <c r="P39">
        <f t="shared" si="1"/>
        <v>70</v>
      </c>
      <c r="Q39" s="4" t="s">
        <v>68</v>
      </c>
      <c r="R39" t="s">
        <v>161</v>
      </c>
    </row>
    <row r="40" spans="1:18" x14ac:dyDescent="0.3">
      <c r="A40" t="s">
        <v>87</v>
      </c>
      <c r="B40" t="s">
        <v>20</v>
      </c>
      <c r="C40" t="s">
        <v>93</v>
      </c>
      <c r="D40" t="s">
        <v>166</v>
      </c>
      <c r="E40" t="s">
        <v>13</v>
      </c>
      <c r="F40">
        <v>4.0999999999999996</v>
      </c>
      <c r="G40">
        <v>7.2691119346179702</v>
      </c>
      <c r="H40">
        <v>7.3341366967335704</v>
      </c>
      <c r="I40">
        <v>7.3991614588491696</v>
      </c>
      <c r="N40">
        <v>3.17</v>
      </c>
      <c r="O40">
        <v>1.7274860460000101</v>
      </c>
      <c r="P40">
        <f t="shared" si="1"/>
        <v>287</v>
      </c>
      <c r="Q40" s="4">
        <v>9.18</v>
      </c>
    </row>
    <row r="41" spans="1:18" x14ac:dyDescent="0.3">
      <c r="A41" t="s">
        <v>88</v>
      </c>
      <c r="B41" t="s">
        <v>20</v>
      </c>
      <c r="C41" t="s">
        <v>93</v>
      </c>
      <c r="D41" t="s">
        <v>166</v>
      </c>
      <c r="E41" t="s">
        <v>13</v>
      </c>
      <c r="F41">
        <v>4.0999999999999996</v>
      </c>
      <c r="G41">
        <v>7.2691119346179702</v>
      </c>
      <c r="H41">
        <v>7.3341366967335704</v>
      </c>
      <c r="I41">
        <v>7.3991614588491696</v>
      </c>
      <c r="N41">
        <v>3.17</v>
      </c>
      <c r="O41">
        <v>1.7274860460000101</v>
      </c>
      <c r="P41">
        <f t="shared" si="1"/>
        <v>287</v>
      </c>
      <c r="Q41" s="4">
        <v>9.18</v>
      </c>
    </row>
    <row r="42" spans="1:18" x14ac:dyDescent="0.3">
      <c r="A42" t="s">
        <v>89</v>
      </c>
      <c r="B42" t="s">
        <v>20</v>
      </c>
      <c r="C42" t="s">
        <v>93</v>
      </c>
      <c r="D42" t="s">
        <v>166</v>
      </c>
      <c r="E42" t="s">
        <v>13</v>
      </c>
      <c r="F42">
        <v>4.0999999999999996</v>
      </c>
      <c r="G42">
        <v>7.2691119346179702</v>
      </c>
      <c r="H42">
        <v>7.3341366967335704</v>
      </c>
      <c r="I42">
        <v>7.3991614588491696</v>
      </c>
      <c r="N42">
        <v>3.17</v>
      </c>
      <c r="O42">
        <v>1.7274860460000101</v>
      </c>
      <c r="P42">
        <f t="shared" si="1"/>
        <v>287</v>
      </c>
      <c r="Q42" s="4">
        <v>9.18</v>
      </c>
    </row>
    <row r="43" spans="1:18" x14ac:dyDescent="0.3">
      <c r="A43" t="s">
        <v>90</v>
      </c>
      <c r="B43" t="s">
        <v>20</v>
      </c>
      <c r="C43" t="s">
        <v>93</v>
      </c>
      <c r="D43" t="s">
        <v>166</v>
      </c>
      <c r="E43" t="s">
        <v>13</v>
      </c>
      <c r="F43">
        <v>4.0999999999999996</v>
      </c>
      <c r="G43">
        <v>7.2691119346179702</v>
      </c>
      <c r="H43">
        <v>7.3341366967335704</v>
      </c>
      <c r="I43">
        <v>7.3991614588491696</v>
      </c>
      <c r="N43">
        <v>3.17</v>
      </c>
      <c r="O43">
        <v>1.7274860460000101</v>
      </c>
      <c r="P43">
        <f t="shared" si="1"/>
        <v>287</v>
      </c>
      <c r="Q43" s="4">
        <v>9.18</v>
      </c>
    </row>
    <row r="44" spans="1:18" x14ac:dyDescent="0.3">
      <c r="A44" t="s">
        <v>91</v>
      </c>
      <c r="B44" t="s">
        <v>20</v>
      </c>
      <c r="C44" t="s">
        <v>93</v>
      </c>
      <c r="D44" t="s">
        <v>166</v>
      </c>
      <c r="E44" t="s">
        <v>13</v>
      </c>
      <c r="F44">
        <v>4.0999999999999996</v>
      </c>
      <c r="G44">
        <v>7.2691119346179702</v>
      </c>
      <c r="H44">
        <v>7.3341366967335704</v>
      </c>
      <c r="I44">
        <v>7.3991614588491696</v>
      </c>
      <c r="N44">
        <v>3.17</v>
      </c>
      <c r="O44">
        <v>1.7274860460000101</v>
      </c>
      <c r="P44">
        <f t="shared" si="1"/>
        <v>287</v>
      </c>
      <c r="Q44" s="4">
        <v>9.18</v>
      </c>
    </row>
    <row r="45" spans="1:18" x14ac:dyDescent="0.3">
      <c r="A45" t="s">
        <v>92</v>
      </c>
      <c r="B45" t="s">
        <v>20</v>
      </c>
      <c r="C45" t="s">
        <v>93</v>
      </c>
      <c r="D45" t="s">
        <v>166</v>
      </c>
      <c r="E45" t="s">
        <v>13</v>
      </c>
      <c r="F45">
        <v>4.0999999999999996</v>
      </c>
      <c r="G45">
        <v>7.2691119346179702</v>
      </c>
      <c r="H45">
        <v>7.3341366967335704</v>
      </c>
      <c r="I45">
        <v>7.3991614588491696</v>
      </c>
      <c r="N45">
        <v>3.17</v>
      </c>
      <c r="O45">
        <v>1.7274860460000101</v>
      </c>
      <c r="P45">
        <f t="shared" si="1"/>
        <v>287</v>
      </c>
      <c r="Q45" s="4">
        <v>9.18</v>
      </c>
    </row>
    <row r="46" spans="1:18" x14ac:dyDescent="0.3">
      <c r="A46" s="2" t="s">
        <v>94</v>
      </c>
      <c r="B46" t="s">
        <v>19</v>
      </c>
      <c r="C46" t="s">
        <v>15</v>
      </c>
      <c r="D46" t="s">
        <v>15</v>
      </c>
      <c r="E46" t="s">
        <v>13</v>
      </c>
      <c r="F46">
        <v>729.9</v>
      </c>
      <c r="G46">
        <v>8.3591992028967503</v>
      </c>
      <c r="H46">
        <v>8.9741204650622297</v>
      </c>
      <c r="I46">
        <v>9.5890417272277109</v>
      </c>
      <c r="N46">
        <v>4.5999999999999996</v>
      </c>
      <c r="O46">
        <v>100.645312481996</v>
      </c>
      <c r="P46">
        <f t="shared" si="1"/>
        <v>51093</v>
      </c>
      <c r="Q46" s="5">
        <v>10.1</v>
      </c>
      <c r="R46" t="s">
        <v>141</v>
      </c>
    </row>
    <row r="47" spans="1:18" x14ac:dyDescent="0.3">
      <c r="A47" t="s">
        <v>95</v>
      </c>
      <c r="B47" t="s">
        <v>19</v>
      </c>
      <c r="C47" t="s">
        <v>15</v>
      </c>
      <c r="D47" t="s">
        <v>15</v>
      </c>
      <c r="E47" t="s">
        <v>13</v>
      </c>
      <c r="F47">
        <v>729.9</v>
      </c>
      <c r="G47">
        <v>8.3591992028967503</v>
      </c>
      <c r="H47">
        <v>8.9741204650622297</v>
      </c>
      <c r="I47">
        <v>9.5890417272277109</v>
      </c>
      <c r="N47">
        <v>4.5999999999999996</v>
      </c>
      <c r="O47">
        <v>100.645312481996</v>
      </c>
      <c r="P47">
        <f t="shared" si="1"/>
        <v>51093</v>
      </c>
      <c r="Q47" s="5">
        <v>10.1</v>
      </c>
      <c r="R47" t="s">
        <v>156</v>
      </c>
    </row>
    <row r="48" spans="1:18" x14ac:dyDescent="0.3">
      <c r="A48" t="s">
        <v>96</v>
      </c>
      <c r="B48" t="s">
        <v>28</v>
      </c>
      <c r="C48" t="s">
        <v>93</v>
      </c>
      <c r="D48" t="s">
        <v>168</v>
      </c>
      <c r="E48" t="s">
        <v>13</v>
      </c>
      <c r="F48">
        <v>60.5</v>
      </c>
      <c r="G48" t="s">
        <v>169</v>
      </c>
      <c r="H48" t="s">
        <v>169</v>
      </c>
      <c r="I48" t="s">
        <v>169</v>
      </c>
      <c r="N48">
        <v>2</v>
      </c>
      <c r="O48" t="s">
        <v>169</v>
      </c>
      <c r="P48">
        <f t="shared" si="1"/>
        <v>4235</v>
      </c>
      <c r="Q48" s="5"/>
      <c r="R48" t="s">
        <v>162</v>
      </c>
    </row>
    <row r="49" spans="1:19" x14ac:dyDescent="0.3">
      <c r="A49" t="s">
        <v>97</v>
      </c>
      <c r="B49" t="s">
        <v>28</v>
      </c>
      <c r="C49" t="s">
        <v>93</v>
      </c>
      <c r="D49" t="s">
        <v>168</v>
      </c>
      <c r="E49" t="s">
        <v>13</v>
      </c>
      <c r="F49">
        <v>60.5</v>
      </c>
      <c r="G49" t="s">
        <v>169</v>
      </c>
      <c r="H49" t="s">
        <v>169</v>
      </c>
      <c r="I49" t="s">
        <v>169</v>
      </c>
      <c r="N49">
        <v>2</v>
      </c>
      <c r="O49" t="s">
        <v>169</v>
      </c>
      <c r="P49">
        <f t="shared" si="1"/>
        <v>4235</v>
      </c>
      <c r="Q49" s="5"/>
      <c r="R49" s="2" t="s">
        <v>163</v>
      </c>
    </row>
    <row r="50" spans="1:19" x14ac:dyDescent="0.3">
      <c r="A50" t="s">
        <v>98</v>
      </c>
      <c r="B50" t="s">
        <v>28</v>
      </c>
      <c r="C50" t="s">
        <v>93</v>
      </c>
      <c r="D50" t="s">
        <v>168</v>
      </c>
      <c r="E50" t="s">
        <v>13</v>
      </c>
      <c r="F50">
        <v>60.5</v>
      </c>
      <c r="G50" t="s">
        <v>169</v>
      </c>
      <c r="H50" t="s">
        <v>169</v>
      </c>
      <c r="I50" t="s">
        <v>169</v>
      </c>
      <c r="N50">
        <v>2</v>
      </c>
      <c r="O50" t="s">
        <v>169</v>
      </c>
      <c r="P50">
        <f t="shared" si="1"/>
        <v>4235</v>
      </c>
      <c r="Q50" s="5"/>
    </row>
    <row r="51" spans="1:19" x14ac:dyDescent="0.3">
      <c r="A51" t="s">
        <v>99</v>
      </c>
      <c r="B51" t="s">
        <v>28</v>
      </c>
      <c r="C51" t="s">
        <v>93</v>
      </c>
      <c r="D51" t="s">
        <v>168</v>
      </c>
      <c r="E51" t="s">
        <v>13</v>
      </c>
      <c r="F51">
        <v>60.5</v>
      </c>
      <c r="G51" t="s">
        <v>169</v>
      </c>
      <c r="H51" t="s">
        <v>169</v>
      </c>
      <c r="I51" t="s">
        <v>169</v>
      </c>
      <c r="N51">
        <v>2</v>
      </c>
      <c r="O51" t="s">
        <v>169</v>
      </c>
      <c r="P51">
        <f t="shared" si="1"/>
        <v>4235</v>
      </c>
      <c r="Q51" s="5"/>
    </row>
    <row r="52" spans="1:19" x14ac:dyDescent="0.3">
      <c r="A52" t="s">
        <v>100</v>
      </c>
      <c r="B52" t="s">
        <v>29</v>
      </c>
      <c r="C52" t="s">
        <v>93</v>
      </c>
      <c r="D52" t="s">
        <v>168</v>
      </c>
      <c r="E52" t="s">
        <v>13</v>
      </c>
      <c r="F52">
        <v>80</v>
      </c>
      <c r="G52" t="s">
        <v>169</v>
      </c>
      <c r="H52" t="s">
        <v>169</v>
      </c>
      <c r="I52" t="s">
        <v>169</v>
      </c>
      <c r="N52">
        <v>2</v>
      </c>
      <c r="O52" t="s">
        <v>169</v>
      </c>
      <c r="P52">
        <f t="shared" si="1"/>
        <v>5600</v>
      </c>
      <c r="Q52" s="5"/>
    </row>
    <row r="53" spans="1:19" x14ac:dyDescent="0.3">
      <c r="A53" t="s">
        <v>101</v>
      </c>
      <c r="B53" t="s">
        <v>29</v>
      </c>
      <c r="C53" t="s">
        <v>93</v>
      </c>
      <c r="D53" t="s">
        <v>168</v>
      </c>
      <c r="E53" t="s">
        <v>13</v>
      </c>
      <c r="F53">
        <v>230</v>
      </c>
      <c r="G53">
        <v>6.3216814464897597</v>
      </c>
      <c r="H53">
        <v>6.58262718629212</v>
      </c>
      <c r="I53">
        <v>6.8435729260944802</v>
      </c>
      <c r="N53">
        <v>2</v>
      </c>
      <c r="O53">
        <v>105.7170114</v>
      </c>
      <c r="P53">
        <f t="shared" si="1"/>
        <v>16100</v>
      </c>
      <c r="Q53" s="4">
        <v>7.71</v>
      </c>
    </row>
    <row r="54" spans="1:19" x14ac:dyDescent="0.3">
      <c r="A54" t="s">
        <v>102</v>
      </c>
      <c r="B54" t="s">
        <v>28</v>
      </c>
      <c r="C54" t="s">
        <v>93</v>
      </c>
      <c r="D54" t="s">
        <v>168</v>
      </c>
      <c r="E54" t="s">
        <v>13</v>
      </c>
      <c r="F54">
        <v>234</v>
      </c>
      <c r="G54">
        <v>6.3216814464897597</v>
      </c>
      <c r="H54">
        <v>6.58262718629212</v>
      </c>
      <c r="I54">
        <v>6.8435729260944802</v>
      </c>
      <c r="N54">
        <v>2</v>
      </c>
      <c r="O54">
        <v>107.55556812</v>
      </c>
      <c r="P54">
        <f t="shared" si="1"/>
        <v>16380</v>
      </c>
      <c r="Q54" s="4">
        <v>7.71</v>
      </c>
    </row>
    <row r="55" spans="1:19" x14ac:dyDescent="0.3">
      <c r="A55" t="s">
        <v>103</v>
      </c>
      <c r="B55" t="s">
        <v>28</v>
      </c>
      <c r="C55" t="s">
        <v>93</v>
      </c>
      <c r="D55" t="s">
        <v>168</v>
      </c>
      <c r="E55" t="s">
        <v>13</v>
      </c>
      <c r="F55">
        <v>234</v>
      </c>
      <c r="G55">
        <v>6.3216814464897597</v>
      </c>
      <c r="H55">
        <v>6.58262718629212</v>
      </c>
      <c r="I55">
        <v>6.8435729260944802</v>
      </c>
      <c r="N55">
        <v>2</v>
      </c>
      <c r="O55">
        <v>107.55556812</v>
      </c>
      <c r="P55">
        <f t="shared" si="1"/>
        <v>16380</v>
      </c>
      <c r="Q55" s="4">
        <v>7.71</v>
      </c>
    </row>
    <row r="56" spans="1:19" x14ac:dyDescent="0.3">
      <c r="A56" t="s">
        <v>105</v>
      </c>
      <c r="B56" t="s">
        <v>20</v>
      </c>
      <c r="C56" t="s">
        <v>18</v>
      </c>
      <c r="D56" t="s">
        <v>166</v>
      </c>
      <c r="E56" t="s">
        <v>13</v>
      </c>
      <c r="F56">
        <v>2.7</v>
      </c>
      <c r="G56">
        <v>8.7991119346179705</v>
      </c>
      <c r="H56">
        <v>8.8641366967335706</v>
      </c>
      <c r="I56">
        <v>8.9291614588491708</v>
      </c>
      <c r="N56">
        <v>3.17</v>
      </c>
      <c r="O56">
        <v>1.1376127620000001</v>
      </c>
      <c r="P56">
        <f t="shared" si="1"/>
        <v>189</v>
      </c>
      <c r="Q56" s="4">
        <v>10.71</v>
      </c>
    </row>
    <row r="57" spans="1:19" x14ac:dyDescent="0.3">
      <c r="A57" t="s">
        <v>106</v>
      </c>
      <c r="B57" t="s">
        <v>28</v>
      </c>
      <c r="C57" t="s">
        <v>16</v>
      </c>
      <c r="D57" t="s">
        <v>168</v>
      </c>
      <c r="E57" t="s">
        <v>13</v>
      </c>
      <c r="F57">
        <v>39.4</v>
      </c>
      <c r="G57">
        <v>7.64168144648976</v>
      </c>
      <c r="H57">
        <v>7.9026271862921202</v>
      </c>
      <c r="I57">
        <v>8.1635729260944796</v>
      </c>
      <c r="N57">
        <v>2</v>
      </c>
      <c r="O57">
        <v>18.1097836920002</v>
      </c>
      <c r="P57">
        <f t="shared" si="1"/>
        <v>2758</v>
      </c>
      <c r="Q57" s="4">
        <v>9.0299999999999994</v>
      </c>
    </row>
    <row r="58" spans="1:19" x14ac:dyDescent="0.3">
      <c r="A58" t="s">
        <v>107</v>
      </c>
      <c r="B58" t="s">
        <v>28</v>
      </c>
      <c r="C58" t="s">
        <v>16</v>
      </c>
      <c r="D58" t="s">
        <v>168</v>
      </c>
      <c r="E58" t="s">
        <v>13</v>
      </c>
      <c r="F58">
        <v>39.4</v>
      </c>
      <c r="G58">
        <v>7.64168144648976</v>
      </c>
      <c r="H58">
        <v>7.9026271862921202</v>
      </c>
      <c r="I58">
        <v>8.1635729260944796</v>
      </c>
      <c r="N58">
        <v>2</v>
      </c>
      <c r="O58">
        <v>18.1097836920002</v>
      </c>
      <c r="P58">
        <f t="shared" si="1"/>
        <v>2758</v>
      </c>
      <c r="Q58" s="4">
        <v>9.0299999999999994</v>
      </c>
    </row>
    <row r="59" spans="1:19" x14ac:dyDescent="0.3">
      <c r="A59" t="s">
        <v>108</v>
      </c>
      <c r="B59" t="s">
        <v>28</v>
      </c>
      <c r="C59" t="s">
        <v>16</v>
      </c>
      <c r="D59" t="s">
        <v>168</v>
      </c>
      <c r="E59" t="s">
        <v>13</v>
      </c>
      <c r="F59">
        <v>39.4</v>
      </c>
      <c r="G59">
        <v>7.64168144648976</v>
      </c>
      <c r="H59">
        <v>7.9026271862921202</v>
      </c>
      <c r="I59">
        <v>8.1635729260944796</v>
      </c>
      <c r="N59">
        <v>2</v>
      </c>
      <c r="O59">
        <v>18.1097836920002</v>
      </c>
      <c r="P59">
        <f t="shared" si="1"/>
        <v>2758</v>
      </c>
      <c r="Q59" s="4">
        <v>9.0299999999999994</v>
      </c>
    </row>
    <row r="60" spans="1:19" x14ac:dyDescent="0.3">
      <c r="A60" t="s">
        <v>109</v>
      </c>
      <c r="B60" t="s">
        <v>29</v>
      </c>
      <c r="C60" t="s">
        <v>16</v>
      </c>
      <c r="D60" t="s">
        <v>168</v>
      </c>
      <c r="E60" t="s">
        <v>13</v>
      </c>
      <c r="F60">
        <v>58.2</v>
      </c>
      <c r="G60">
        <v>7.64168144648976</v>
      </c>
      <c r="H60">
        <v>7.9026271862921202</v>
      </c>
      <c r="I60">
        <v>8.1635729260944796</v>
      </c>
      <c r="N60">
        <v>2</v>
      </c>
      <c r="O60">
        <v>26.7510002759999</v>
      </c>
      <c r="P60">
        <f t="shared" si="1"/>
        <v>4074</v>
      </c>
      <c r="Q60" s="4">
        <v>9.0299999999999994</v>
      </c>
    </row>
    <row r="61" spans="1:19" x14ac:dyDescent="0.3">
      <c r="A61" t="s">
        <v>110</v>
      </c>
      <c r="B61" t="s">
        <v>28</v>
      </c>
      <c r="C61" t="s">
        <v>16</v>
      </c>
      <c r="D61" t="s">
        <v>168</v>
      </c>
      <c r="E61" t="s">
        <v>13</v>
      </c>
      <c r="F61">
        <v>95.9</v>
      </c>
      <c r="G61">
        <v>6.0916814464897602</v>
      </c>
      <c r="H61">
        <v>6.3526271862921204</v>
      </c>
      <c r="I61">
        <v>6.6135729260944904</v>
      </c>
      <c r="N61">
        <v>2</v>
      </c>
      <c r="O61">
        <v>44.079397361999703</v>
      </c>
      <c r="P61">
        <f t="shared" si="1"/>
        <v>6713</v>
      </c>
      <c r="Q61" s="4">
        <v>7.48</v>
      </c>
    </row>
    <row r="62" spans="1:19" x14ac:dyDescent="0.3">
      <c r="A62" t="s">
        <v>111</v>
      </c>
      <c r="B62" t="s">
        <v>28</v>
      </c>
      <c r="C62" t="s">
        <v>16</v>
      </c>
      <c r="D62" t="s">
        <v>168</v>
      </c>
      <c r="E62" t="s">
        <v>13</v>
      </c>
      <c r="F62">
        <v>95.9</v>
      </c>
      <c r="G62">
        <v>6.0916814464897602</v>
      </c>
      <c r="H62">
        <v>6.3526271862921204</v>
      </c>
      <c r="I62">
        <v>6.6135729260944904</v>
      </c>
      <c r="N62">
        <v>2</v>
      </c>
      <c r="O62">
        <v>44.079397361999703</v>
      </c>
      <c r="P62">
        <f t="shared" si="1"/>
        <v>6713</v>
      </c>
      <c r="Q62" s="4">
        <v>7.48</v>
      </c>
    </row>
    <row r="63" spans="1:19" x14ac:dyDescent="0.3">
      <c r="A63" t="s">
        <v>112</v>
      </c>
      <c r="B63" t="s">
        <v>29</v>
      </c>
      <c r="C63" t="s">
        <v>16</v>
      </c>
      <c r="D63" t="s">
        <v>168</v>
      </c>
      <c r="E63" t="s">
        <v>13</v>
      </c>
      <c r="F63">
        <v>93.7</v>
      </c>
      <c r="G63">
        <v>6.0916814464897602</v>
      </c>
      <c r="H63">
        <v>6.3526271862921204</v>
      </c>
      <c r="I63">
        <v>6.6135729260944798</v>
      </c>
      <c r="N63">
        <v>2</v>
      </c>
      <c r="O63">
        <v>43.068191166000297</v>
      </c>
      <c r="P63">
        <f t="shared" si="1"/>
        <v>6559</v>
      </c>
      <c r="Q63" s="4">
        <v>7.48</v>
      </c>
    </row>
    <row r="64" spans="1:19" x14ac:dyDescent="0.3">
      <c r="A64" t="s">
        <v>113</v>
      </c>
      <c r="B64" t="s">
        <v>23</v>
      </c>
      <c r="C64" t="s">
        <v>16</v>
      </c>
      <c r="D64" t="s">
        <v>166</v>
      </c>
      <c r="E64" t="s">
        <v>13</v>
      </c>
      <c r="F64">
        <v>11.4</v>
      </c>
      <c r="G64" t="s">
        <v>169</v>
      </c>
      <c r="H64" t="s">
        <v>169</v>
      </c>
      <c r="I64" t="s">
        <v>169</v>
      </c>
      <c r="N64">
        <v>3.17</v>
      </c>
      <c r="O64" t="s">
        <v>169</v>
      </c>
      <c r="P64">
        <f t="shared" si="1"/>
        <v>798</v>
      </c>
      <c r="Q64" s="4" t="s">
        <v>83</v>
      </c>
      <c r="R64" t="s">
        <v>158</v>
      </c>
      <c r="S64" t="s">
        <v>159</v>
      </c>
    </row>
    <row r="65" spans="1:17" x14ac:dyDescent="0.3">
      <c r="A65" t="s">
        <v>114</v>
      </c>
      <c r="B65" t="s">
        <v>23</v>
      </c>
      <c r="C65" t="s">
        <v>16</v>
      </c>
      <c r="D65" t="s">
        <v>166</v>
      </c>
      <c r="E65" t="s">
        <v>13</v>
      </c>
      <c r="F65">
        <v>11.4</v>
      </c>
      <c r="G65" t="s">
        <v>169</v>
      </c>
      <c r="H65" t="s">
        <v>169</v>
      </c>
      <c r="I65" t="s">
        <v>169</v>
      </c>
      <c r="N65">
        <v>3.17</v>
      </c>
      <c r="O65" t="s">
        <v>169</v>
      </c>
      <c r="P65">
        <f t="shared" si="1"/>
        <v>798</v>
      </c>
      <c r="Q65" s="4" t="s">
        <v>83</v>
      </c>
    </row>
    <row r="66" spans="1:17" x14ac:dyDescent="0.3">
      <c r="A66" t="s">
        <v>115</v>
      </c>
      <c r="B66" t="s">
        <v>23</v>
      </c>
      <c r="C66" t="s">
        <v>16</v>
      </c>
      <c r="D66" t="s">
        <v>166</v>
      </c>
      <c r="E66" t="s">
        <v>13</v>
      </c>
      <c r="F66">
        <v>11.4</v>
      </c>
      <c r="G66" t="s">
        <v>169</v>
      </c>
      <c r="H66" t="s">
        <v>169</v>
      </c>
      <c r="I66" t="s">
        <v>169</v>
      </c>
      <c r="N66">
        <v>3.17</v>
      </c>
      <c r="O66" t="s">
        <v>169</v>
      </c>
      <c r="P66">
        <f t="shared" ref="P66:P101" si="2">70*F66</f>
        <v>798</v>
      </c>
      <c r="Q66" s="4" t="s">
        <v>83</v>
      </c>
    </row>
    <row r="67" spans="1:17" x14ac:dyDescent="0.3">
      <c r="A67" t="s">
        <v>116</v>
      </c>
      <c r="B67" t="s">
        <v>23</v>
      </c>
      <c r="C67" t="s">
        <v>16</v>
      </c>
      <c r="D67" t="s">
        <v>166</v>
      </c>
      <c r="E67" t="s">
        <v>13</v>
      </c>
      <c r="F67">
        <v>11.4</v>
      </c>
      <c r="G67" t="s">
        <v>169</v>
      </c>
      <c r="H67" t="s">
        <v>169</v>
      </c>
      <c r="I67" t="s">
        <v>169</v>
      </c>
      <c r="N67">
        <v>3.17</v>
      </c>
      <c r="O67" t="s">
        <v>169</v>
      </c>
      <c r="P67">
        <f t="shared" si="2"/>
        <v>798</v>
      </c>
      <c r="Q67" s="4" t="s">
        <v>83</v>
      </c>
    </row>
    <row r="68" spans="1:17" x14ac:dyDescent="0.3">
      <c r="A68" t="s">
        <v>117</v>
      </c>
      <c r="B68" t="s">
        <v>23</v>
      </c>
      <c r="C68" t="s">
        <v>16</v>
      </c>
      <c r="D68" t="s">
        <v>166</v>
      </c>
      <c r="E68" t="s">
        <v>13</v>
      </c>
      <c r="F68">
        <v>88.9</v>
      </c>
      <c r="G68">
        <v>25.659111934618</v>
      </c>
      <c r="H68">
        <v>25.724136696733598</v>
      </c>
      <c r="I68">
        <v>25.7891614588492</v>
      </c>
      <c r="N68">
        <v>3.17</v>
      </c>
      <c r="O68">
        <v>37.456953533999297</v>
      </c>
      <c r="P68">
        <f t="shared" si="2"/>
        <v>6223</v>
      </c>
      <c r="Q68" s="4">
        <v>27.57</v>
      </c>
    </row>
    <row r="69" spans="1:17" x14ac:dyDescent="0.3">
      <c r="A69" t="s">
        <v>118</v>
      </c>
      <c r="B69" t="s">
        <v>23</v>
      </c>
      <c r="C69" t="s">
        <v>16</v>
      </c>
      <c r="D69" t="s">
        <v>166</v>
      </c>
      <c r="E69" t="s">
        <v>13</v>
      </c>
      <c r="F69">
        <v>88.9</v>
      </c>
      <c r="G69">
        <v>25.659111934618</v>
      </c>
      <c r="H69">
        <v>25.724136696733598</v>
      </c>
      <c r="I69">
        <v>25.7891614588492</v>
      </c>
      <c r="N69">
        <v>3.17</v>
      </c>
      <c r="O69">
        <v>37.456953533999297</v>
      </c>
      <c r="P69">
        <f t="shared" si="2"/>
        <v>6223</v>
      </c>
      <c r="Q69" s="4">
        <v>27.57</v>
      </c>
    </row>
    <row r="70" spans="1:17" x14ac:dyDescent="0.3">
      <c r="A70" t="s">
        <v>119</v>
      </c>
      <c r="B70" t="s">
        <v>28</v>
      </c>
      <c r="C70" t="s">
        <v>16</v>
      </c>
      <c r="D70" t="s">
        <v>168</v>
      </c>
      <c r="E70" t="s">
        <v>13</v>
      </c>
      <c r="F70">
        <v>192</v>
      </c>
      <c r="G70">
        <v>5.9216814464897602</v>
      </c>
      <c r="H70">
        <v>6.1826271862921196</v>
      </c>
      <c r="I70">
        <v>6.4435729260944798</v>
      </c>
      <c r="N70">
        <v>2</v>
      </c>
      <c r="O70">
        <v>88.250722560000099</v>
      </c>
      <c r="P70">
        <f t="shared" si="2"/>
        <v>13440</v>
      </c>
      <c r="Q70" s="4">
        <v>7.31</v>
      </c>
    </row>
    <row r="71" spans="1:17" x14ac:dyDescent="0.3">
      <c r="A71" t="s">
        <v>120</v>
      </c>
      <c r="B71" t="s">
        <v>29</v>
      </c>
      <c r="C71" t="s">
        <v>16</v>
      </c>
      <c r="D71" t="s">
        <v>168</v>
      </c>
      <c r="E71" t="s">
        <v>13</v>
      </c>
      <c r="F71">
        <v>126.3</v>
      </c>
      <c r="G71">
        <v>5.9216814464897602</v>
      </c>
      <c r="H71">
        <v>6.1826271862921196</v>
      </c>
      <c r="I71">
        <v>6.4435729260944798</v>
      </c>
      <c r="N71">
        <v>2</v>
      </c>
      <c r="O71">
        <v>58.052428433999999</v>
      </c>
      <c r="P71">
        <f t="shared" si="2"/>
        <v>8841</v>
      </c>
      <c r="Q71" s="4">
        <v>7.31</v>
      </c>
    </row>
    <row r="72" spans="1:17" x14ac:dyDescent="0.3">
      <c r="A72" t="s">
        <v>121</v>
      </c>
      <c r="B72" t="s">
        <v>23</v>
      </c>
      <c r="C72" t="s">
        <v>16</v>
      </c>
      <c r="D72" t="s">
        <v>166</v>
      </c>
      <c r="E72" t="s">
        <v>13</v>
      </c>
      <c r="F72">
        <v>129.1</v>
      </c>
      <c r="G72">
        <v>3.8991119346179701</v>
      </c>
      <c r="H72">
        <v>3.9641366967335698</v>
      </c>
      <c r="I72">
        <v>4.0291614588491704</v>
      </c>
      <c r="N72">
        <v>3.17</v>
      </c>
      <c r="O72">
        <v>54.394743545999802</v>
      </c>
      <c r="P72">
        <f t="shared" si="2"/>
        <v>9037</v>
      </c>
      <c r="Q72" s="4">
        <v>5.81</v>
      </c>
    </row>
    <row r="73" spans="1:17" x14ac:dyDescent="0.3">
      <c r="A73" t="s">
        <v>122</v>
      </c>
      <c r="B73" t="s">
        <v>23</v>
      </c>
      <c r="C73" t="s">
        <v>16</v>
      </c>
      <c r="D73" t="s">
        <v>166</v>
      </c>
      <c r="E73" t="s">
        <v>13</v>
      </c>
      <c r="F73">
        <v>129.1</v>
      </c>
      <c r="G73">
        <v>3.8991119346179701</v>
      </c>
      <c r="H73">
        <v>3.9641366967335698</v>
      </c>
      <c r="I73">
        <v>4.0291614588491704</v>
      </c>
      <c r="N73">
        <v>3.17</v>
      </c>
      <c r="O73">
        <v>54.394743545999802</v>
      </c>
      <c r="P73">
        <f t="shared" si="2"/>
        <v>9037</v>
      </c>
      <c r="Q73" s="4">
        <v>5.81</v>
      </c>
    </row>
    <row r="74" spans="1:17" x14ac:dyDescent="0.3">
      <c r="A74" t="s">
        <v>123</v>
      </c>
      <c r="B74" t="s">
        <v>23</v>
      </c>
      <c r="C74" t="s">
        <v>16</v>
      </c>
      <c r="D74" t="s">
        <v>166</v>
      </c>
      <c r="E74" t="s">
        <v>13</v>
      </c>
      <c r="F74">
        <v>58.9</v>
      </c>
      <c r="G74">
        <v>3.8991119346179701</v>
      </c>
      <c r="H74">
        <v>3.9641366967335698</v>
      </c>
      <c r="I74">
        <v>4.0291614588491704</v>
      </c>
      <c r="N74">
        <v>3.17</v>
      </c>
      <c r="O74">
        <v>24.816811734000002</v>
      </c>
      <c r="P74">
        <f t="shared" si="2"/>
        <v>4123</v>
      </c>
      <c r="Q74" s="4">
        <v>5.81</v>
      </c>
    </row>
    <row r="75" spans="1:17" x14ac:dyDescent="0.3">
      <c r="A75" t="s">
        <v>124</v>
      </c>
      <c r="B75" t="s">
        <v>23</v>
      </c>
      <c r="C75" t="s">
        <v>16</v>
      </c>
      <c r="D75" t="s">
        <v>166</v>
      </c>
      <c r="E75" t="s">
        <v>13</v>
      </c>
      <c r="F75">
        <v>58.9</v>
      </c>
      <c r="G75">
        <v>3.8991119346179701</v>
      </c>
      <c r="H75">
        <v>3.9641366967335698</v>
      </c>
      <c r="I75">
        <v>4.0291614588491704</v>
      </c>
      <c r="N75">
        <v>3.17</v>
      </c>
      <c r="O75">
        <v>24.816811734000002</v>
      </c>
      <c r="P75">
        <f t="shared" si="2"/>
        <v>4123</v>
      </c>
      <c r="Q75" s="4">
        <v>5.81</v>
      </c>
    </row>
    <row r="76" spans="1:17" x14ac:dyDescent="0.3">
      <c r="A76" t="s">
        <v>125</v>
      </c>
      <c r="B76" t="s">
        <v>28</v>
      </c>
      <c r="C76" t="s">
        <v>16</v>
      </c>
      <c r="D76" t="s">
        <v>168</v>
      </c>
      <c r="E76" t="s">
        <v>13</v>
      </c>
      <c r="F76">
        <v>170</v>
      </c>
      <c r="G76">
        <v>5.7216814464897601</v>
      </c>
      <c r="H76">
        <v>5.9826271862921203</v>
      </c>
      <c r="I76">
        <v>6.2435729260944797</v>
      </c>
      <c r="N76">
        <v>2</v>
      </c>
      <c r="O76">
        <v>78.138660600000193</v>
      </c>
      <c r="P76">
        <f t="shared" si="2"/>
        <v>11900</v>
      </c>
      <c r="Q76" s="4">
        <v>7.11</v>
      </c>
    </row>
    <row r="77" spans="1:17" x14ac:dyDescent="0.3">
      <c r="A77" t="s">
        <v>126</v>
      </c>
      <c r="B77" t="s">
        <v>29</v>
      </c>
      <c r="C77" t="s">
        <v>16</v>
      </c>
      <c r="D77" t="s">
        <v>168</v>
      </c>
      <c r="E77" t="s">
        <v>13</v>
      </c>
      <c r="F77">
        <v>114.3</v>
      </c>
      <c r="G77">
        <v>5.7216814464897601</v>
      </c>
      <c r="H77">
        <v>5.9826271862921203</v>
      </c>
      <c r="I77">
        <v>6.2435729260944797</v>
      </c>
      <c r="N77">
        <v>2</v>
      </c>
      <c r="O77">
        <v>52.5367582740001</v>
      </c>
      <c r="P77">
        <f t="shared" si="2"/>
        <v>8001</v>
      </c>
      <c r="Q77" s="4">
        <v>7.11</v>
      </c>
    </row>
    <row r="78" spans="1:17" x14ac:dyDescent="0.3">
      <c r="A78" t="s">
        <v>127</v>
      </c>
      <c r="B78" t="s">
        <v>28</v>
      </c>
      <c r="C78" t="s">
        <v>16</v>
      </c>
      <c r="D78" t="s">
        <v>168</v>
      </c>
      <c r="E78" t="s">
        <v>13</v>
      </c>
      <c r="F78">
        <v>198.9</v>
      </c>
      <c r="G78">
        <v>5.7216814464897601</v>
      </c>
      <c r="H78">
        <v>5.9826271862921203</v>
      </c>
      <c r="I78">
        <v>6.2435729260944797</v>
      </c>
      <c r="N78">
        <v>2</v>
      </c>
      <c r="O78">
        <v>91.422232902000204</v>
      </c>
      <c r="P78">
        <f t="shared" si="2"/>
        <v>13923</v>
      </c>
      <c r="Q78" s="4">
        <v>7.11</v>
      </c>
    </row>
    <row r="79" spans="1:17" x14ac:dyDescent="0.3">
      <c r="A79" t="s">
        <v>128</v>
      </c>
      <c r="B79" t="s">
        <v>28</v>
      </c>
      <c r="C79" t="s">
        <v>16</v>
      </c>
      <c r="D79" t="s">
        <v>168</v>
      </c>
      <c r="E79" t="s">
        <v>13</v>
      </c>
      <c r="F79">
        <v>198.9</v>
      </c>
      <c r="G79">
        <v>5.7216814464897601</v>
      </c>
      <c r="H79">
        <v>5.9826271862921203</v>
      </c>
      <c r="I79">
        <v>6.2435729260944797</v>
      </c>
      <c r="N79">
        <v>2</v>
      </c>
      <c r="O79">
        <v>91.422232902000204</v>
      </c>
      <c r="P79">
        <f t="shared" si="2"/>
        <v>13923</v>
      </c>
      <c r="Q79" s="4">
        <v>7.11</v>
      </c>
    </row>
    <row r="80" spans="1:17" x14ac:dyDescent="0.3">
      <c r="A80" t="s">
        <v>129</v>
      </c>
      <c r="B80" t="s">
        <v>29</v>
      </c>
      <c r="C80" t="s">
        <v>16</v>
      </c>
      <c r="D80" t="s">
        <v>168</v>
      </c>
      <c r="E80" t="s">
        <v>13</v>
      </c>
      <c r="F80">
        <v>300</v>
      </c>
      <c r="G80">
        <v>5.7216814464897601</v>
      </c>
      <c r="H80">
        <v>5.9826271862921203</v>
      </c>
      <c r="I80">
        <v>6.2435729260944797</v>
      </c>
      <c r="N80">
        <v>2</v>
      </c>
      <c r="O80">
        <v>137.89175400000099</v>
      </c>
      <c r="P80">
        <f t="shared" si="2"/>
        <v>21000</v>
      </c>
      <c r="Q80" s="4">
        <v>7.11</v>
      </c>
    </row>
    <row r="81" spans="1:18" x14ac:dyDescent="0.3">
      <c r="A81" s="2" t="s">
        <v>130</v>
      </c>
      <c r="B81" t="s">
        <v>20</v>
      </c>
      <c r="C81" t="s">
        <v>16</v>
      </c>
      <c r="D81" t="s">
        <v>166</v>
      </c>
      <c r="E81" t="s">
        <v>13</v>
      </c>
      <c r="F81">
        <v>1.1000000000000001</v>
      </c>
      <c r="G81">
        <v>7.5991119346179703</v>
      </c>
      <c r="H81">
        <v>7.6641366967335696</v>
      </c>
      <c r="I81">
        <v>7.7291614588491697</v>
      </c>
      <c r="N81">
        <v>3.17</v>
      </c>
      <c r="O81">
        <v>0.46347186600000401</v>
      </c>
      <c r="P81">
        <f t="shared" si="2"/>
        <v>77</v>
      </c>
      <c r="Q81" s="5">
        <v>9.51</v>
      </c>
    </row>
    <row r="82" spans="1:18" x14ac:dyDescent="0.3">
      <c r="A82" s="2" t="s">
        <v>131</v>
      </c>
      <c r="B82" t="s">
        <v>20</v>
      </c>
      <c r="C82" t="s">
        <v>16</v>
      </c>
      <c r="D82" t="s">
        <v>166</v>
      </c>
      <c r="E82" t="s">
        <v>13</v>
      </c>
      <c r="F82">
        <v>1.1000000000000001</v>
      </c>
      <c r="G82">
        <v>7.5991119346179703</v>
      </c>
      <c r="H82">
        <v>7.6641366967335696</v>
      </c>
      <c r="I82">
        <v>7.7291614588491697</v>
      </c>
      <c r="N82">
        <v>3.17</v>
      </c>
      <c r="O82">
        <v>0.46347186600000401</v>
      </c>
      <c r="P82">
        <f t="shared" si="2"/>
        <v>77</v>
      </c>
      <c r="Q82" s="5">
        <v>9.51</v>
      </c>
      <c r="R82" t="s">
        <v>141</v>
      </c>
    </row>
    <row r="83" spans="1:18" x14ac:dyDescent="0.3">
      <c r="A83" s="2" t="s">
        <v>132</v>
      </c>
      <c r="B83" t="s">
        <v>20</v>
      </c>
      <c r="C83" t="s">
        <v>133</v>
      </c>
      <c r="D83" t="s">
        <v>166</v>
      </c>
      <c r="E83" t="s">
        <v>13</v>
      </c>
      <c r="F83">
        <v>1.8</v>
      </c>
      <c r="G83">
        <v>8.48911193461797</v>
      </c>
      <c r="H83">
        <v>8.5541366967335701</v>
      </c>
      <c r="I83">
        <v>8.6191614588491703</v>
      </c>
      <c r="N83">
        <v>3.17</v>
      </c>
      <c r="O83">
        <v>0.75840850800000503</v>
      </c>
      <c r="P83">
        <f t="shared" si="2"/>
        <v>126</v>
      </c>
      <c r="Q83" s="5">
        <v>10.4</v>
      </c>
    </row>
    <row r="84" spans="1:18" x14ac:dyDescent="0.3">
      <c r="A84" t="s">
        <v>134</v>
      </c>
      <c r="B84" t="s">
        <v>23</v>
      </c>
      <c r="C84" t="s">
        <v>93</v>
      </c>
      <c r="D84" t="s">
        <v>166</v>
      </c>
      <c r="E84" t="s">
        <v>13</v>
      </c>
      <c r="F84">
        <v>46.6</v>
      </c>
      <c r="G84">
        <v>3.8091119346179698</v>
      </c>
      <c r="H84">
        <v>3.87413669673357</v>
      </c>
      <c r="I84">
        <v>3.9391614588491701</v>
      </c>
      <c r="N84">
        <v>3.17</v>
      </c>
      <c r="O84">
        <v>19.634353596000199</v>
      </c>
      <c r="P84">
        <f t="shared" si="2"/>
        <v>3262</v>
      </c>
      <c r="Q84" s="4">
        <v>5.72</v>
      </c>
    </row>
    <row r="85" spans="1:18" x14ac:dyDescent="0.3">
      <c r="A85" t="s">
        <v>135</v>
      </c>
      <c r="B85" t="s">
        <v>23</v>
      </c>
      <c r="C85" t="s">
        <v>93</v>
      </c>
      <c r="D85" t="s">
        <v>166</v>
      </c>
      <c r="E85" t="s">
        <v>13</v>
      </c>
      <c r="F85">
        <v>46.6</v>
      </c>
      <c r="G85">
        <v>3.8091119346179698</v>
      </c>
      <c r="H85">
        <v>3.87413669673357</v>
      </c>
      <c r="I85">
        <v>3.9391614588491701</v>
      </c>
      <c r="N85">
        <v>3.17</v>
      </c>
      <c r="O85">
        <v>19.634353596000199</v>
      </c>
      <c r="P85">
        <f t="shared" si="2"/>
        <v>3262</v>
      </c>
      <c r="Q85" s="4">
        <v>5.72</v>
      </c>
    </row>
    <row r="86" spans="1:18" x14ac:dyDescent="0.3">
      <c r="A86" t="s">
        <v>136</v>
      </c>
      <c r="B86" t="s">
        <v>23</v>
      </c>
      <c r="C86" t="s">
        <v>93</v>
      </c>
      <c r="D86" t="s">
        <v>166</v>
      </c>
      <c r="E86" t="s">
        <v>13</v>
      </c>
      <c r="F86">
        <v>46.6</v>
      </c>
      <c r="G86">
        <v>3.8091119346179698</v>
      </c>
      <c r="H86">
        <v>3.87413669673357</v>
      </c>
      <c r="I86">
        <v>3.9391614588491701</v>
      </c>
      <c r="N86">
        <v>3.17</v>
      </c>
      <c r="O86">
        <v>19.634353596000199</v>
      </c>
      <c r="P86">
        <f t="shared" si="2"/>
        <v>3262</v>
      </c>
      <c r="Q86" s="4">
        <v>5.72</v>
      </c>
    </row>
    <row r="87" spans="1:18" x14ac:dyDescent="0.3">
      <c r="A87" t="s">
        <v>137</v>
      </c>
      <c r="B87" t="s">
        <v>29</v>
      </c>
      <c r="C87" t="s">
        <v>93</v>
      </c>
      <c r="D87" t="s">
        <v>168</v>
      </c>
      <c r="E87" t="s">
        <v>13</v>
      </c>
      <c r="F87">
        <v>27</v>
      </c>
      <c r="G87">
        <v>4.3316814464897604</v>
      </c>
      <c r="H87">
        <v>4.5926271862921197</v>
      </c>
      <c r="I87">
        <v>4.85357292609448</v>
      </c>
      <c r="N87">
        <v>2</v>
      </c>
      <c r="O87">
        <v>12.41025786</v>
      </c>
      <c r="P87">
        <f t="shared" si="2"/>
        <v>1890</v>
      </c>
      <c r="Q87" s="4">
        <v>5.72</v>
      </c>
      <c r="R87" t="s">
        <v>157</v>
      </c>
    </row>
    <row r="88" spans="1:18" x14ac:dyDescent="0.3">
      <c r="A88" t="s">
        <v>138</v>
      </c>
      <c r="B88" t="s">
        <v>29</v>
      </c>
      <c r="C88" t="s">
        <v>93</v>
      </c>
      <c r="D88" t="s">
        <v>168</v>
      </c>
      <c r="E88" t="s">
        <v>13</v>
      </c>
      <c r="F88">
        <v>133</v>
      </c>
      <c r="G88">
        <v>6.2016814464897596</v>
      </c>
      <c r="H88">
        <v>6.4626271862921199</v>
      </c>
      <c r="I88">
        <v>6.7235729260944801</v>
      </c>
      <c r="N88">
        <v>2</v>
      </c>
      <c r="O88">
        <v>61.132010939999702</v>
      </c>
      <c r="P88">
        <f t="shared" si="2"/>
        <v>9310</v>
      </c>
      <c r="Q88" s="4">
        <v>7.59</v>
      </c>
    </row>
    <row r="89" spans="1:18" x14ac:dyDescent="0.3">
      <c r="A89" t="s">
        <v>139</v>
      </c>
      <c r="B89" t="s">
        <v>28</v>
      </c>
      <c r="C89" t="s">
        <v>93</v>
      </c>
      <c r="D89" t="s">
        <v>168</v>
      </c>
      <c r="E89" t="s">
        <v>13</v>
      </c>
      <c r="F89">
        <v>186</v>
      </c>
      <c r="G89">
        <v>6.2016814464897596</v>
      </c>
      <c r="H89">
        <v>6.4626271862921199</v>
      </c>
      <c r="I89">
        <v>6.7235729260944801</v>
      </c>
      <c r="N89">
        <v>2</v>
      </c>
      <c r="O89">
        <v>85.492887480000206</v>
      </c>
      <c r="P89">
        <f t="shared" si="2"/>
        <v>13020</v>
      </c>
      <c r="Q89" s="4">
        <v>7.59</v>
      </c>
    </row>
    <row r="90" spans="1:18" x14ac:dyDescent="0.3">
      <c r="A90" t="s">
        <v>140</v>
      </c>
      <c r="B90" t="s">
        <v>23</v>
      </c>
      <c r="C90" t="s">
        <v>93</v>
      </c>
      <c r="D90" t="s">
        <v>168</v>
      </c>
      <c r="E90" t="s">
        <v>13</v>
      </c>
      <c r="F90">
        <v>61.8</v>
      </c>
      <c r="G90">
        <v>11.771681446489801</v>
      </c>
      <c r="H90">
        <v>12.0326271862921</v>
      </c>
      <c r="I90">
        <v>12.2935729260945</v>
      </c>
      <c r="N90">
        <v>2</v>
      </c>
      <c r="O90">
        <v>28.405701323999899</v>
      </c>
      <c r="P90">
        <f t="shared" si="2"/>
        <v>4326</v>
      </c>
      <c r="Q90" s="4">
        <v>13.16</v>
      </c>
    </row>
    <row r="91" spans="1:18" x14ac:dyDescent="0.3">
      <c r="A91" t="s">
        <v>142</v>
      </c>
      <c r="B91" t="s">
        <v>31</v>
      </c>
      <c r="C91" t="s">
        <v>16</v>
      </c>
      <c r="D91" t="s">
        <v>168</v>
      </c>
      <c r="E91" t="s">
        <v>13</v>
      </c>
      <c r="F91">
        <v>248</v>
      </c>
      <c r="G91">
        <v>5.93168144648976</v>
      </c>
      <c r="H91">
        <v>6.1926271862921203</v>
      </c>
      <c r="I91">
        <v>6.4535729260944796</v>
      </c>
      <c r="N91">
        <v>2</v>
      </c>
      <c r="O91">
        <v>113.990516640001</v>
      </c>
      <c r="P91">
        <f t="shared" si="2"/>
        <v>17360</v>
      </c>
      <c r="Q91" s="4">
        <v>7.32</v>
      </c>
    </row>
    <row r="92" spans="1:18" x14ac:dyDescent="0.3">
      <c r="A92" t="s">
        <v>143</v>
      </c>
      <c r="B92" t="s">
        <v>28</v>
      </c>
      <c r="C92" t="s">
        <v>93</v>
      </c>
      <c r="D92" t="s">
        <v>168</v>
      </c>
      <c r="E92" t="s">
        <v>13</v>
      </c>
      <c r="F92">
        <v>87.8</v>
      </c>
      <c r="G92">
        <v>7.3116814464897599</v>
      </c>
      <c r="H92">
        <v>7.5726271862921202</v>
      </c>
      <c r="I92">
        <v>7.8335729260944804</v>
      </c>
      <c r="N92">
        <v>2</v>
      </c>
      <c r="O92">
        <v>40.356320004000096</v>
      </c>
      <c r="P92">
        <f t="shared" si="2"/>
        <v>6146</v>
      </c>
      <c r="Q92" s="4">
        <v>8.6999999999999993</v>
      </c>
    </row>
    <row r="93" spans="1:18" x14ac:dyDescent="0.3">
      <c r="A93" t="s">
        <v>144</v>
      </c>
      <c r="B93" t="s">
        <v>29</v>
      </c>
      <c r="C93" t="s">
        <v>93</v>
      </c>
      <c r="D93" t="s">
        <v>168</v>
      </c>
      <c r="E93" t="s">
        <v>13</v>
      </c>
      <c r="F93">
        <v>37.700000000000003</v>
      </c>
      <c r="G93">
        <v>7.3116814464897599</v>
      </c>
      <c r="H93">
        <v>7.5726271862921202</v>
      </c>
      <c r="I93">
        <v>7.8335729260944804</v>
      </c>
      <c r="N93">
        <v>2</v>
      </c>
      <c r="O93">
        <v>17.328397086000098</v>
      </c>
      <c r="P93">
        <f t="shared" si="2"/>
        <v>2639</v>
      </c>
      <c r="Q93" s="4">
        <v>8.6999999999999993</v>
      </c>
    </row>
    <row r="94" spans="1:18" x14ac:dyDescent="0.3">
      <c r="A94" s="2" t="s">
        <v>145</v>
      </c>
      <c r="B94" t="s">
        <v>20</v>
      </c>
      <c r="C94" t="s">
        <v>18</v>
      </c>
      <c r="D94" t="s">
        <v>166</v>
      </c>
      <c r="E94" t="s">
        <v>13</v>
      </c>
      <c r="F94">
        <v>2</v>
      </c>
      <c r="G94">
        <v>8.48911193461797</v>
      </c>
      <c r="H94">
        <v>8.5541366967335701</v>
      </c>
      <c r="I94">
        <v>8.6191614588491703</v>
      </c>
      <c r="N94">
        <v>3.17</v>
      </c>
      <c r="O94">
        <v>0.84267611999999903</v>
      </c>
      <c r="P94">
        <f t="shared" si="2"/>
        <v>140</v>
      </c>
      <c r="Q94" s="5">
        <v>10.4</v>
      </c>
    </row>
    <row r="95" spans="1:18" x14ac:dyDescent="0.3">
      <c r="A95" s="2" t="s">
        <v>146</v>
      </c>
      <c r="B95" t="s">
        <v>20</v>
      </c>
      <c r="C95" t="s">
        <v>18</v>
      </c>
      <c r="D95" t="s">
        <v>166</v>
      </c>
      <c r="E95" t="s">
        <v>13</v>
      </c>
      <c r="F95">
        <v>2</v>
      </c>
      <c r="G95">
        <v>8.48911193461797</v>
      </c>
      <c r="H95">
        <v>8.5541366967335701</v>
      </c>
      <c r="I95">
        <v>8.6191614588491703</v>
      </c>
      <c r="N95">
        <v>3.17</v>
      </c>
      <c r="O95">
        <v>0.84267611999999903</v>
      </c>
      <c r="P95">
        <f t="shared" si="2"/>
        <v>140</v>
      </c>
      <c r="Q95" s="5">
        <v>10.4</v>
      </c>
    </row>
    <row r="96" spans="1:18" x14ac:dyDescent="0.3">
      <c r="A96" s="2" t="s">
        <v>147</v>
      </c>
      <c r="B96" t="s">
        <v>20</v>
      </c>
      <c r="C96" t="s">
        <v>18</v>
      </c>
      <c r="D96" t="s">
        <v>166</v>
      </c>
      <c r="E96" t="s">
        <v>13</v>
      </c>
      <c r="F96">
        <v>2</v>
      </c>
      <c r="G96">
        <v>8.48911193461797</v>
      </c>
      <c r="H96">
        <v>8.5541366967335701</v>
      </c>
      <c r="I96">
        <v>8.6191614588491703</v>
      </c>
      <c r="N96">
        <v>3.17</v>
      </c>
      <c r="O96">
        <v>0.84267611999999903</v>
      </c>
      <c r="P96">
        <f t="shared" si="2"/>
        <v>140</v>
      </c>
      <c r="Q96" s="5">
        <v>10.4</v>
      </c>
    </row>
    <row r="97" spans="1:19" x14ac:dyDescent="0.3">
      <c r="A97" s="2" t="s">
        <v>148</v>
      </c>
      <c r="B97" t="s">
        <v>20</v>
      </c>
      <c r="C97" t="s">
        <v>18</v>
      </c>
      <c r="D97" t="s">
        <v>166</v>
      </c>
      <c r="E97" t="s">
        <v>13</v>
      </c>
      <c r="F97">
        <v>2</v>
      </c>
      <c r="G97">
        <v>8.48911193461797</v>
      </c>
      <c r="H97">
        <v>8.5541366967335701</v>
      </c>
      <c r="I97">
        <v>8.6191614588491703</v>
      </c>
      <c r="N97">
        <v>3.17</v>
      </c>
      <c r="O97">
        <v>0.84267611999999903</v>
      </c>
      <c r="P97">
        <f t="shared" si="2"/>
        <v>140</v>
      </c>
      <c r="Q97" s="5">
        <v>10.4</v>
      </c>
    </row>
    <row r="98" spans="1:19" x14ac:dyDescent="0.3">
      <c r="A98" s="2" t="s">
        <v>149</v>
      </c>
      <c r="B98" t="s">
        <v>20</v>
      </c>
      <c r="C98" t="s">
        <v>18</v>
      </c>
      <c r="D98" t="s">
        <v>166</v>
      </c>
      <c r="E98" t="s">
        <v>13</v>
      </c>
      <c r="F98">
        <v>2</v>
      </c>
      <c r="G98">
        <v>8.48911193461797</v>
      </c>
      <c r="H98">
        <v>8.5541366967335701</v>
      </c>
      <c r="I98">
        <v>8.6191614588491703</v>
      </c>
      <c r="N98">
        <v>3.17</v>
      </c>
      <c r="O98">
        <v>0.84267611999999903</v>
      </c>
      <c r="P98">
        <f t="shared" si="2"/>
        <v>140</v>
      </c>
      <c r="Q98" s="5">
        <v>10.4</v>
      </c>
    </row>
    <row r="99" spans="1:19" x14ac:dyDescent="0.3">
      <c r="A99" s="2" t="s">
        <v>150</v>
      </c>
      <c r="B99" t="s">
        <v>19</v>
      </c>
      <c r="C99" t="s">
        <v>93</v>
      </c>
      <c r="D99" t="s">
        <v>167</v>
      </c>
      <c r="E99" t="s">
        <v>13</v>
      </c>
      <c r="F99">
        <v>5</v>
      </c>
      <c r="G99">
        <v>7.6978812251750002</v>
      </c>
      <c r="H99">
        <v>8.4028372923044596</v>
      </c>
      <c r="I99">
        <v>9.1077933594339093</v>
      </c>
      <c r="N99">
        <v>2</v>
      </c>
      <c r="O99">
        <v>1.0341902999999999</v>
      </c>
      <c r="P99">
        <f t="shared" si="2"/>
        <v>350</v>
      </c>
      <c r="Q99" s="5">
        <v>9.51</v>
      </c>
      <c r="R99" t="s">
        <v>141</v>
      </c>
    </row>
    <row r="100" spans="1:19" x14ac:dyDescent="0.3">
      <c r="A100" t="s">
        <v>151</v>
      </c>
      <c r="B100" t="s">
        <v>23</v>
      </c>
      <c r="C100" t="s">
        <v>16</v>
      </c>
      <c r="D100" t="s">
        <v>166</v>
      </c>
      <c r="E100" t="s">
        <v>13</v>
      </c>
      <c r="F100">
        <v>84.6</v>
      </c>
      <c r="G100">
        <v>19.429111934618</v>
      </c>
      <c r="H100">
        <v>19.494136696733602</v>
      </c>
      <c r="I100">
        <v>19.5591614588492</v>
      </c>
      <c r="N100">
        <v>3.17</v>
      </c>
      <c r="O100">
        <v>35.6451998759999</v>
      </c>
      <c r="P100">
        <f t="shared" si="2"/>
        <v>5922</v>
      </c>
      <c r="Q100" s="4">
        <v>21.34</v>
      </c>
    </row>
    <row r="101" spans="1:19" x14ac:dyDescent="0.3">
      <c r="A101" t="s">
        <v>152</v>
      </c>
      <c r="B101" t="s">
        <v>23</v>
      </c>
      <c r="C101" t="s">
        <v>16</v>
      </c>
      <c r="D101" t="s">
        <v>166</v>
      </c>
      <c r="E101" t="s">
        <v>13</v>
      </c>
      <c r="F101">
        <v>84.6</v>
      </c>
      <c r="G101">
        <v>19.429111934618</v>
      </c>
      <c r="H101">
        <v>19.494136696733602</v>
      </c>
      <c r="I101">
        <v>19.5591614588492</v>
      </c>
      <c r="N101">
        <v>3.17</v>
      </c>
      <c r="O101">
        <v>35.6451998759999</v>
      </c>
      <c r="P101">
        <f t="shared" si="2"/>
        <v>5922</v>
      </c>
      <c r="Q101" s="4">
        <v>21.34</v>
      </c>
    </row>
    <row r="102" spans="1:19" x14ac:dyDescent="0.3">
      <c r="A102" s="6" t="s">
        <v>183</v>
      </c>
      <c r="C102" t="s">
        <v>184</v>
      </c>
      <c r="D102" t="s">
        <v>182</v>
      </c>
      <c r="E102" t="s">
        <v>13</v>
      </c>
      <c r="F102">
        <v>500</v>
      </c>
      <c r="G102">
        <v>0</v>
      </c>
      <c r="H102">
        <v>0</v>
      </c>
      <c r="I102">
        <v>0</v>
      </c>
      <c r="J102">
        <v>0</v>
      </c>
      <c r="K102">
        <v>500</v>
      </c>
      <c r="L102">
        <v>1</v>
      </c>
      <c r="M102">
        <v>1</v>
      </c>
      <c r="N102">
        <v>0</v>
      </c>
      <c r="O102">
        <v>0</v>
      </c>
      <c r="P102">
        <v>0</v>
      </c>
    </row>
    <row r="103" spans="1:19" x14ac:dyDescent="0.3">
      <c r="A103" s="6" t="s">
        <v>170</v>
      </c>
      <c r="D103" t="s">
        <v>172</v>
      </c>
      <c r="E103" t="s">
        <v>13</v>
      </c>
      <c r="F103">
        <v>10000</v>
      </c>
      <c r="G103">
        <v>10000</v>
      </c>
      <c r="H103">
        <v>10000</v>
      </c>
      <c r="I103">
        <v>10000</v>
      </c>
      <c r="J103">
        <v>0</v>
      </c>
      <c r="K103">
        <v>5000</v>
      </c>
      <c r="L103">
        <v>1</v>
      </c>
      <c r="M103">
        <v>1</v>
      </c>
      <c r="N103">
        <v>0</v>
      </c>
      <c r="O103">
        <v>10000000000</v>
      </c>
      <c r="P103">
        <v>10000000000</v>
      </c>
    </row>
    <row r="104" spans="1:19" x14ac:dyDescent="0.3">
      <c r="A104" s="6" t="s">
        <v>171</v>
      </c>
      <c r="C104" t="s">
        <v>184</v>
      </c>
      <c r="D104" t="s">
        <v>173</v>
      </c>
      <c r="E104" t="s">
        <v>13</v>
      </c>
      <c r="F104" s="2">
        <v>26473.5</v>
      </c>
      <c r="G104">
        <v>0</v>
      </c>
      <c r="H104">
        <v>0</v>
      </c>
      <c r="I104">
        <v>0</v>
      </c>
      <c r="J104">
        <v>0</v>
      </c>
      <c r="K104" s="2">
        <v>2605</v>
      </c>
      <c r="L104">
        <v>1</v>
      </c>
      <c r="M104">
        <v>1</v>
      </c>
      <c r="N104">
        <v>0</v>
      </c>
      <c r="O104">
        <v>0</v>
      </c>
      <c r="P104">
        <v>0</v>
      </c>
    </row>
    <row r="105" spans="1:19" x14ac:dyDescent="0.3">
      <c r="A105" s="6" t="s">
        <v>104</v>
      </c>
      <c r="B105" t="s">
        <v>19</v>
      </c>
      <c r="D105" t="s">
        <v>17</v>
      </c>
      <c r="E105" t="s">
        <v>13</v>
      </c>
      <c r="F105">
        <v>1200</v>
      </c>
      <c r="G105">
        <v>0</v>
      </c>
      <c r="H105">
        <v>0</v>
      </c>
      <c r="I105">
        <v>0</v>
      </c>
      <c r="J105" t="s">
        <v>188</v>
      </c>
      <c r="Q105" s="4">
        <v>10.46</v>
      </c>
      <c r="R105" s="7">
        <v>0.91568000000000005</v>
      </c>
      <c r="S105" t="s">
        <v>186</v>
      </c>
    </row>
  </sheetData>
  <autoFilter ref="D1:D10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N15" sqref="N15"/>
    </sheetView>
  </sheetViews>
  <sheetFormatPr defaultRowHeight="14.4" x14ac:dyDescent="0.3"/>
  <sheetData>
    <row r="1" spans="1:18" x14ac:dyDescent="0.3">
      <c r="A1" t="s">
        <v>84</v>
      </c>
      <c r="B1" t="s">
        <v>28</v>
      </c>
      <c r="C1" t="s">
        <v>16</v>
      </c>
      <c r="E1">
        <v>7.5</v>
      </c>
      <c r="P1" s="4">
        <v>9.89</v>
      </c>
      <c r="R1" t="s">
        <v>164</v>
      </c>
    </row>
    <row r="2" spans="1:18" x14ac:dyDescent="0.3">
      <c r="A2" t="s">
        <v>85</v>
      </c>
      <c r="B2" t="s">
        <v>29</v>
      </c>
      <c r="C2" t="s">
        <v>16</v>
      </c>
      <c r="E2">
        <v>3.5</v>
      </c>
      <c r="P2" s="4">
        <v>9.89</v>
      </c>
      <c r="R2" t="s">
        <v>164</v>
      </c>
    </row>
    <row r="3" spans="1:18" x14ac:dyDescent="0.3">
      <c r="A3" t="s">
        <v>71</v>
      </c>
      <c r="B3" t="s">
        <v>20</v>
      </c>
      <c r="C3" t="s">
        <v>16</v>
      </c>
      <c r="E3">
        <v>18.8</v>
      </c>
      <c r="P3" s="4">
        <v>9.51</v>
      </c>
      <c r="R3" t="s">
        <v>153</v>
      </c>
    </row>
    <row r="4" spans="1:18" x14ac:dyDescent="0.3">
      <c r="A4" t="s">
        <v>72</v>
      </c>
      <c r="B4" t="s">
        <v>20</v>
      </c>
      <c r="C4" t="s">
        <v>16</v>
      </c>
      <c r="E4">
        <v>18.8</v>
      </c>
      <c r="P4" s="4">
        <v>9.51</v>
      </c>
      <c r="R4" t="s">
        <v>153</v>
      </c>
    </row>
    <row r="5" spans="1:18" x14ac:dyDescent="0.3">
      <c r="A5" t="s">
        <v>73</v>
      </c>
      <c r="B5" t="s">
        <v>20</v>
      </c>
      <c r="C5" t="s">
        <v>16</v>
      </c>
      <c r="E5">
        <v>18.8</v>
      </c>
      <c r="P5" s="4">
        <v>9.51</v>
      </c>
      <c r="R5" t="s">
        <v>153</v>
      </c>
    </row>
    <row r="6" spans="1:18" x14ac:dyDescent="0.3">
      <c r="A6" t="s">
        <v>74</v>
      </c>
      <c r="B6" t="s">
        <v>20</v>
      </c>
      <c r="C6" t="s">
        <v>16</v>
      </c>
      <c r="E6">
        <v>18.8</v>
      </c>
      <c r="P6" s="4">
        <v>9.51</v>
      </c>
      <c r="R6" t="s">
        <v>153</v>
      </c>
    </row>
    <row r="7" spans="1:18" x14ac:dyDescent="0.3">
      <c r="A7" t="s">
        <v>75</v>
      </c>
      <c r="B7" t="s">
        <v>20</v>
      </c>
      <c r="C7" t="s">
        <v>16</v>
      </c>
      <c r="E7">
        <v>18.8</v>
      </c>
      <c r="P7" s="4">
        <v>9.51</v>
      </c>
      <c r="R7" t="s">
        <v>153</v>
      </c>
    </row>
    <row r="8" spans="1:18" x14ac:dyDescent="0.3">
      <c r="A8" t="s">
        <v>76</v>
      </c>
      <c r="B8" t="s">
        <v>20</v>
      </c>
      <c r="C8" t="s">
        <v>16</v>
      </c>
      <c r="E8">
        <v>18.8</v>
      </c>
      <c r="P8" s="4">
        <v>9.51</v>
      </c>
      <c r="R8" t="s">
        <v>153</v>
      </c>
    </row>
    <row r="9" spans="1:18" x14ac:dyDescent="0.3">
      <c r="A9" t="s">
        <v>77</v>
      </c>
      <c r="B9" t="s">
        <v>20</v>
      </c>
      <c r="C9" t="s">
        <v>16</v>
      </c>
      <c r="E9">
        <v>18.8</v>
      </c>
      <c r="P9" s="4">
        <v>9.51</v>
      </c>
      <c r="R9" t="s">
        <v>153</v>
      </c>
    </row>
    <row r="10" spans="1:18" x14ac:dyDescent="0.3">
      <c r="A10" t="s">
        <v>78</v>
      </c>
      <c r="B10" t="s">
        <v>20</v>
      </c>
      <c r="C10" t="s">
        <v>16</v>
      </c>
      <c r="E10">
        <v>18.8</v>
      </c>
      <c r="P10" s="4">
        <v>9.51</v>
      </c>
      <c r="R10" t="s">
        <v>153</v>
      </c>
    </row>
    <row r="11" spans="1:18" x14ac:dyDescent="0.3">
      <c r="A11" t="s">
        <v>79</v>
      </c>
      <c r="B11" t="s">
        <v>20</v>
      </c>
      <c r="C11" t="s">
        <v>16</v>
      </c>
      <c r="E11">
        <v>18.8</v>
      </c>
      <c r="P11" s="4">
        <v>9.51</v>
      </c>
      <c r="R11" t="s">
        <v>153</v>
      </c>
    </row>
    <row r="12" spans="1:18" x14ac:dyDescent="0.3">
      <c r="A12" t="s">
        <v>80</v>
      </c>
      <c r="B12" t="s">
        <v>20</v>
      </c>
      <c r="C12" t="s">
        <v>16</v>
      </c>
      <c r="E12">
        <v>18.8</v>
      </c>
      <c r="P12" s="4">
        <v>9.51</v>
      </c>
      <c r="R12" t="s">
        <v>153</v>
      </c>
    </row>
    <row r="13" spans="1:18" x14ac:dyDescent="0.3">
      <c r="A13" t="s">
        <v>81</v>
      </c>
      <c r="B13" t="s">
        <v>20</v>
      </c>
      <c r="C13" t="s">
        <v>16</v>
      </c>
      <c r="E13">
        <v>18.8</v>
      </c>
      <c r="P13" s="4">
        <v>9.51</v>
      </c>
      <c r="R13" t="s">
        <v>153</v>
      </c>
    </row>
    <row r="14" spans="1:18" x14ac:dyDescent="0.3">
      <c r="A14" t="s">
        <v>82</v>
      </c>
      <c r="B14" t="s">
        <v>20</v>
      </c>
      <c r="C14" t="s">
        <v>16</v>
      </c>
      <c r="E14">
        <v>18.8</v>
      </c>
      <c r="P14" s="4">
        <v>9.51</v>
      </c>
      <c r="R14" t="s">
        <v>153</v>
      </c>
    </row>
    <row r="15" spans="1:18" x14ac:dyDescent="0.3">
      <c r="A15" t="s">
        <v>42</v>
      </c>
      <c r="B15" t="s">
        <v>28</v>
      </c>
      <c r="C15" t="s">
        <v>16</v>
      </c>
      <c r="E15">
        <v>300</v>
      </c>
      <c r="P15" s="4">
        <v>5.29</v>
      </c>
      <c r="R15" t="s">
        <v>155</v>
      </c>
    </row>
    <row r="16" spans="1:18" x14ac:dyDescent="0.3">
      <c r="A16" t="s">
        <v>43</v>
      </c>
      <c r="B16" t="s">
        <v>29</v>
      </c>
      <c r="C16" t="s">
        <v>16</v>
      </c>
      <c r="E16">
        <v>200</v>
      </c>
      <c r="P16" s="4">
        <v>5.29</v>
      </c>
      <c r="R16" t="s">
        <v>155</v>
      </c>
    </row>
    <row r="17" spans="1:18" x14ac:dyDescent="0.3">
      <c r="A17" t="s">
        <v>64</v>
      </c>
      <c r="B17" t="s">
        <v>23</v>
      </c>
      <c r="C17" t="s">
        <v>16</v>
      </c>
      <c r="E17">
        <v>106</v>
      </c>
      <c r="P17" s="4" t="s">
        <v>68</v>
      </c>
      <c r="R17" t="s">
        <v>154</v>
      </c>
    </row>
    <row r="18" spans="1:18" x14ac:dyDescent="0.3">
      <c r="A18" t="s">
        <v>65</v>
      </c>
      <c r="B18" t="s">
        <v>23</v>
      </c>
      <c r="C18" t="s">
        <v>16</v>
      </c>
      <c r="E18">
        <v>106</v>
      </c>
      <c r="P18" s="4" t="s">
        <v>68</v>
      </c>
      <c r="R18" t="s">
        <v>154</v>
      </c>
    </row>
    <row r="19" spans="1:18" x14ac:dyDescent="0.3">
      <c r="A19" t="s">
        <v>66</v>
      </c>
      <c r="B19" t="s">
        <v>23</v>
      </c>
      <c r="C19" t="s">
        <v>16</v>
      </c>
      <c r="E19">
        <v>106</v>
      </c>
      <c r="P19" s="4" t="s">
        <v>68</v>
      </c>
      <c r="R19" t="s">
        <v>154</v>
      </c>
    </row>
    <row r="20" spans="1:18" x14ac:dyDescent="0.3">
      <c r="A20" t="s">
        <v>67</v>
      </c>
      <c r="B20" t="s">
        <v>23</v>
      </c>
      <c r="C20" t="s">
        <v>16</v>
      </c>
      <c r="E20">
        <v>106</v>
      </c>
      <c r="P20" s="4" t="s">
        <v>68</v>
      </c>
      <c r="R20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10" sqref="E10"/>
    </sheetView>
  </sheetViews>
  <sheetFormatPr defaultRowHeight="14.4" x14ac:dyDescent="0.3"/>
  <cols>
    <col min="1" max="1" width="28.109375" customWidth="1"/>
  </cols>
  <sheetData>
    <row r="1" spans="1:16" x14ac:dyDescent="0.3">
      <c r="P1" t="s">
        <v>176</v>
      </c>
    </row>
    <row r="2" spans="1:16" x14ac:dyDescent="0.3">
      <c r="P2" t="s">
        <v>177</v>
      </c>
    </row>
    <row r="3" spans="1:16" x14ac:dyDescent="0.3">
      <c r="P3" t="s">
        <v>178</v>
      </c>
    </row>
    <row r="4" spans="1:16" x14ac:dyDescent="0.3">
      <c r="P4" t="s">
        <v>179</v>
      </c>
    </row>
    <row r="5" spans="1:16" x14ac:dyDescent="0.3">
      <c r="A5" t="s">
        <v>174</v>
      </c>
      <c r="D5" t="s">
        <v>13</v>
      </c>
      <c r="E5">
        <v>1394.1</v>
      </c>
      <c r="F5" t="s">
        <v>185</v>
      </c>
      <c r="P5" t="s">
        <v>180</v>
      </c>
    </row>
    <row r="6" spans="1:16" x14ac:dyDescent="0.3">
      <c r="P6" t="s">
        <v>181</v>
      </c>
    </row>
    <row r="9" spans="1:16" x14ac:dyDescent="0.3">
      <c r="A9" t="s">
        <v>175</v>
      </c>
      <c r="E9">
        <f>SUM(E1:E8)</f>
        <v>1394.1</v>
      </c>
    </row>
    <row r="10" spans="1:16" x14ac:dyDescent="0.3">
      <c r="A10" t="s">
        <v>187</v>
      </c>
      <c r="E10">
        <v>509.8</v>
      </c>
      <c r="F10">
        <f>E10/E9</f>
        <v>0.36568395380532248</v>
      </c>
    </row>
  </sheetData>
  <pageMargins left="0.7" right="0.7" top="0.75" bottom="0.75" header="0.3" footer="0.3"/>
  <ignoredErrors>
    <ignoredError sqref="E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Gen_2011</vt:lpstr>
      <vt:lpstr>gen_post_2011</vt:lpstr>
      <vt:lpstr>Must Run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2018-06-12T14:19:04Z</dcterms:created>
  <dcterms:modified xsi:type="dcterms:W3CDTF">2018-06-25T14:53:45Z</dcterms:modified>
</cp:coreProperties>
</file>