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6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8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Centrifugation\Solvent Mixtures\"/>
    </mc:Choice>
  </mc:AlternateContent>
  <xr:revisionPtr revIDLastSave="0" documentId="13_ncr:1_{54947017-C5E8-4011-B8B9-1775D872B872}" xr6:coauthVersionLast="36" xr6:coauthVersionMax="36" xr10:uidLastSave="{00000000-0000-0000-0000-000000000000}"/>
  <bookViews>
    <workbookView xWindow="0" yWindow="0" windowWidth="23040" windowHeight="9060" firstSheet="14" activeTab="19" xr2:uid="{F3F98100-E608-4AC3-AB8D-D1001EB1F986}"/>
  </bookViews>
  <sheets>
    <sheet name="IPA H2O Mix" sheetId="1" r:id="rId1"/>
    <sheet name="IPA wt l mol" sheetId="2" r:id="rId2"/>
    <sheet name="IPA Density" sheetId="7" r:id="rId3"/>
    <sheet name="IPA Viscosity" sheetId="8" r:id="rId4"/>
    <sheet name="THF Density" sheetId="9" r:id="rId5"/>
    <sheet name="THF Viscosity" sheetId="10" r:id="rId6"/>
    <sheet name="NMP Viscosity" sheetId="4" r:id="rId7"/>
    <sheet name="NMP Density" sheetId="5" r:id="rId8"/>
    <sheet name="Cyrene" sheetId="6" r:id="rId9"/>
    <sheet name="Toluene Density" sheetId="11" r:id="rId10"/>
    <sheet name="Toluene Viscosity" sheetId="17" r:id="rId11"/>
    <sheet name="DMF Density" sheetId="15" r:id="rId12"/>
    <sheet name="DMF Viscosity" sheetId="16" r:id="rId13"/>
    <sheet name="Ethanol Density" sheetId="13" r:id="rId14"/>
    <sheet name="Ethanol Viscosity" sheetId="18" r:id="rId15"/>
    <sheet name="Ethanol Water Mix" sheetId="14" r:id="rId16"/>
    <sheet name="Methanol Density" sheetId="19" r:id="rId17"/>
    <sheet name="Methanol Viscosity" sheetId="20" r:id="rId18"/>
    <sheet name="DCM Density" sheetId="21" r:id="rId19"/>
    <sheet name="DCM Viscosity" sheetId="22" r:id="rId20"/>
  </sheets>
  <externalReferences>
    <externalReference r:id="rId21"/>
  </externalReferences>
  <definedNames>
    <definedName name="_xlnm._FilterDatabase" localSheetId="0" hidden="1">'IPA H2O Mix'!$I$107:$L$131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22" l="1"/>
  <c r="P13" i="22"/>
  <c r="C4" i="22"/>
  <c r="C5" i="22"/>
  <c r="C6" i="22"/>
  <c r="C7" i="22"/>
  <c r="C8" i="22"/>
  <c r="C9" i="22"/>
  <c r="C10" i="22"/>
  <c r="C11" i="22"/>
  <c r="C13" i="22"/>
  <c r="C14" i="22"/>
  <c r="C15" i="22"/>
  <c r="C17" i="22"/>
  <c r="C18" i="22"/>
  <c r="C19" i="22"/>
  <c r="C20" i="22"/>
  <c r="C21" i="22"/>
  <c r="C3" i="22"/>
  <c r="P12" i="20"/>
  <c r="P13" i="20"/>
  <c r="Q31" i="10" l="1"/>
  <c r="Q30" i="10"/>
  <c r="O16" i="4"/>
  <c r="O15" i="4"/>
  <c r="Q21" i="18"/>
  <c r="Q20" i="18"/>
  <c r="Q19" i="16" l="1"/>
  <c r="Q18" i="16"/>
  <c r="J16" i="17"/>
  <c r="J15" i="17"/>
  <c r="N21" i="8"/>
  <c r="N20" i="8"/>
  <c r="F25" i="10" l="1"/>
  <c r="C25" i="10"/>
  <c r="D25" i="10" s="1"/>
  <c r="F24" i="10"/>
  <c r="C24" i="10"/>
  <c r="D24" i="10" s="1"/>
  <c r="F23" i="10"/>
  <c r="C23" i="10"/>
  <c r="D23" i="10" s="1"/>
  <c r="F22" i="10"/>
  <c r="C22" i="10"/>
  <c r="D22" i="10" s="1"/>
  <c r="F21" i="10"/>
  <c r="C21" i="10"/>
  <c r="D21" i="10" s="1"/>
  <c r="F20" i="10"/>
  <c r="D20" i="10"/>
  <c r="C20" i="10"/>
  <c r="F19" i="10"/>
  <c r="C19" i="10"/>
  <c r="D19" i="10" s="1"/>
  <c r="F18" i="10"/>
  <c r="C18" i="10"/>
  <c r="D18" i="10" s="1"/>
  <c r="F17" i="10"/>
  <c r="C17" i="10"/>
  <c r="D17" i="10" s="1"/>
  <c r="F16" i="10"/>
  <c r="C16" i="10"/>
  <c r="D16" i="10" s="1"/>
  <c r="F15" i="10"/>
  <c r="C15" i="10"/>
  <c r="D15" i="10" s="1"/>
  <c r="F14" i="10"/>
  <c r="C14" i="10"/>
  <c r="D14" i="10" s="1"/>
  <c r="F13" i="10"/>
  <c r="C13" i="10"/>
  <c r="D13" i="10" s="1"/>
  <c r="F12" i="10"/>
  <c r="C12" i="10"/>
  <c r="D12" i="10" s="1"/>
  <c r="F11" i="10"/>
  <c r="C11" i="10"/>
  <c r="D11" i="10" s="1"/>
  <c r="F10" i="10"/>
  <c r="C10" i="10"/>
  <c r="D10" i="10" s="1"/>
  <c r="F9" i="10"/>
  <c r="C9" i="10"/>
  <c r="D9" i="10" s="1"/>
  <c r="F8" i="10"/>
  <c r="D8" i="10"/>
  <c r="C8" i="10"/>
  <c r="F7" i="10"/>
  <c r="C7" i="10"/>
  <c r="D7" i="10" s="1"/>
  <c r="F6" i="10"/>
  <c r="C6" i="10"/>
  <c r="D6" i="10" s="1"/>
  <c r="F5" i="10"/>
  <c r="C5" i="10"/>
  <c r="D5" i="10" s="1"/>
  <c r="F4" i="10"/>
  <c r="C4" i="10"/>
  <c r="D4" i="10" s="1"/>
  <c r="F49" i="8"/>
  <c r="C49" i="8"/>
  <c r="D49" i="8" s="1"/>
  <c r="F48" i="8"/>
  <c r="C48" i="8"/>
  <c r="D48" i="8" s="1"/>
  <c r="F47" i="8"/>
  <c r="C47" i="8"/>
  <c r="D47" i="8" s="1"/>
  <c r="F46" i="8"/>
  <c r="C46" i="8"/>
  <c r="D46" i="8" s="1"/>
  <c r="F45" i="8"/>
  <c r="D45" i="8"/>
  <c r="C45" i="8"/>
  <c r="F44" i="8"/>
  <c r="C44" i="8"/>
  <c r="D44" i="8" s="1"/>
  <c r="F43" i="8"/>
  <c r="C43" i="8"/>
  <c r="D43" i="8" s="1"/>
  <c r="F42" i="8"/>
  <c r="C42" i="8"/>
  <c r="D42" i="8" s="1"/>
  <c r="F41" i="8"/>
  <c r="C41" i="8"/>
  <c r="D41" i="8" s="1"/>
  <c r="F40" i="8"/>
  <c r="C40" i="8"/>
  <c r="D40" i="8" s="1"/>
  <c r="F39" i="8"/>
  <c r="C39" i="8"/>
  <c r="D39" i="8" s="1"/>
  <c r="F38" i="8"/>
  <c r="C38" i="8"/>
  <c r="D38" i="8" s="1"/>
  <c r="F37" i="8"/>
  <c r="D37" i="8"/>
  <c r="C37" i="8"/>
  <c r="F36" i="8"/>
  <c r="C36" i="8"/>
  <c r="D36" i="8" s="1"/>
  <c r="F35" i="8"/>
  <c r="C35" i="8"/>
  <c r="D35" i="8" s="1"/>
  <c r="F34" i="8"/>
  <c r="C34" i="8"/>
  <c r="D34" i="8" s="1"/>
  <c r="F33" i="8"/>
  <c r="C33" i="8"/>
  <c r="D33" i="8" s="1"/>
  <c r="F32" i="8"/>
  <c r="C32" i="8"/>
  <c r="D32" i="8" s="1"/>
  <c r="F31" i="8"/>
  <c r="C31" i="8"/>
  <c r="D31" i="8" s="1"/>
  <c r="F30" i="8"/>
  <c r="C30" i="8"/>
  <c r="D30" i="8" s="1"/>
  <c r="F29" i="8"/>
  <c r="D29" i="8"/>
  <c r="C29" i="8"/>
  <c r="F28" i="8"/>
  <c r="C28" i="8"/>
  <c r="D28" i="8" s="1"/>
  <c r="F27" i="8"/>
  <c r="C27" i="8"/>
  <c r="D27" i="8" s="1"/>
  <c r="F26" i="8"/>
  <c r="C26" i="8"/>
  <c r="D26" i="8" s="1"/>
  <c r="F25" i="8"/>
  <c r="C25" i="8"/>
  <c r="D25" i="8" s="1"/>
  <c r="F24" i="8"/>
  <c r="C24" i="8"/>
  <c r="D24" i="8" s="1"/>
  <c r="F23" i="8"/>
  <c r="C23" i="8"/>
  <c r="D23" i="8" s="1"/>
  <c r="F22" i="8"/>
  <c r="C22" i="8"/>
  <c r="D22" i="8" s="1"/>
  <c r="F21" i="8"/>
  <c r="D21" i="8"/>
  <c r="C21" i="8"/>
  <c r="F20" i="8"/>
  <c r="C20" i="8"/>
  <c r="D20" i="8" s="1"/>
  <c r="F19" i="8"/>
  <c r="C19" i="8"/>
  <c r="D19" i="8" s="1"/>
  <c r="F18" i="8"/>
  <c r="C18" i="8"/>
  <c r="D18" i="8" s="1"/>
  <c r="F17" i="8"/>
  <c r="C17" i="8"/>
  <c r="D17" i="8" s="1"/>
  <c r="F16" i="8"/>
  <c r="C16" i="8"/>
  <c r="D16" i="8" s="1"/>
  <c r="F15" i="8"/>
  <c r="C15" i="8"/>
  <c r="D15" i="8" s="1"/>
  <c r="F14" i="8"/>
  <c r="C14" i="8"/>
  <c r="D14" i="8" s="1"/>
  <c r="F13" i="8"/>
  <c r="D13" i="8"/>
  <c r="C13" i="8"/>
  <c r="F12" i="8"/>
  <c r="C12" i="8"/>
  <c r="D12" i="8" s="1"/>
  <c r="F11" i="8"/>
  <c r="C11" i="8"/>
  <c r="D11" i="8" s="1"/>
  <c r="F10" i="8"/>
  <c r="C10" i="8"/>
  <c r="D10" i="8" s="1"/>
  <c r="F9" i="8"/>
  <c r="C9" i="8"/>
  <c r="D9" i="8" s="1"/>
  <c r="F8" i="8"/>
  <c r="C8" i="8"/>
  <c r="D8" i="8" s="1"/>
  <c r="F7" i="8"/>
  <c r="C7" i="8"/>
  <c r="D7" i="8" s="1"/>
  <c r="F6" i="8"/>
  <c r="C6" i="8"/>
  <c r="D6" i="8" s="1"/>
  <c r="F5" i="8"/>
  <c r="D5" i="8"/>
  <c r="C5" i="8"/>
  <c r="F4" i="8"/>
  <c r="C4" i="8"/>
  <c r="D4" i="8" s="1"/>
  <c r="F3" i="8"/>
  <c r="C3" i="8"/>
  <c r="D3" i="8" s="1"/>
  <c r="C97" i="1" l="1"/>
  <c r="I3" i="5"/>
  <c r="I4" i="5"/>
  <c r="B3" i="6" l="1"/>
  <c r="B4" i="6"/>
  <c r="B5" i="6"/>
  <c r="B6" i="6"/>
  <c r="B7" i="6"/>
  <c r="B8" i="6"/>
  <c r="B9" i="6"/>
  <c r="B10" i="6"/>
  <c r="B11" i="6"/>
  <c r="B12" i="6"/>
  <c r="B13" i="6"/>
  <c r="B14" i="6"/>
  <c r="B2" i="6"/>
  <c r="C3" i="1" l="1"/>
  <c r="C14" i="1"/>
  <c r="C19" i="1"/>
  <c r="C24" i="1"/>
  <c r="C29" i="1"/>
  <c r="C34" i="1"/>
  <c r="C38" i="1"/>
  <c r="C43" i="1"/>
  <c r="C46" i="1"/>
  <c r="C50" i="1"/>
  <c r="C57" i="1"/>
  <c r="C61" i="1"/>
  <c r="C66" i="1"/>
  <c r="C70" i="1"/>
  <c r="C79" i="1"/>
  <c r="C84" i="1"/>
  <c r="C91" i="1"/>
  <c r="C102" i="1"/>
  <c r="C113" i="1"/>
  <c r="C133" i="1"/>
  <c r="C4" i="1"/>
  <c r="C15" i="1"/>
  <c r="C20" i="1"/>
  <c r="C25" i="1"/>
  <c r="C30" i="1"/>
  <c r="C35" i="1"/>
  <c r="C39" i="1"/>
  <c r="C44" i="1"/>
  <c r="C47" i="1"/>
  <c r="C51" i="1"/>
  <c r="C58" i="1"/>
  <c r="C62" i="1"/>
  <c r="C67" i="1"/>
  <c r="C71" i="1"/>
  <c r="C80" i="1"/>
  <c r="C85" i="1"/>
  <c r="C92" i="1"/>
  <c r="C98" i="1"/>
  <c r="C103" i="1"/>
  <c r="C114" i="1"/>
  <c r="C135" i="1"/>
  <c r="B17" i="1"/>
  <c r="C17" i="1" s="1"/>
  <c r="B22" i="1"/>
  <c r="B27" i="1"/>
  <c r="C27" i="1" s="1"/>
  <c r="B32" i="1"/>
  <c r="C32" i="1" s="1"/>
  <c r="B41" i="1"/>
  <c r="C41" i="1" s="1"/>
  <c r="B49" i="1"/>
  <c r="C49" i="1" s="1"/>
  <c r="B56" i="1"/>
  <c r="C56" i="1" s="1"/>
  <c r="B60" i="1"/>
  <c r="C60" i="1" s="1"/>
  <c r="B64" i="1"/>
  <c r="C64" i="1" s="1"/>
  <c r="B73" i="1"/>
  <c r="C73" i="1" s="1"/>
  <c r="B74" i="1"/>
  <c r="C74" i="1" s="1"/>
  <c r="B76" i="1"/>
  <c r="C76" i="1" s="1"/>
  <c r="B82" i="1"/>
  <c r="C82" i="1" s="1"/>
  <c r="B89" i="1"/>
  <c r="C89" i="1" s="1"/>
  <c r="B100" i="1"/>
  <c r="C100" i="1" s="1"/>
  <c r="B105" i="1"/>
  <c r="C105" i="1" s="1"/>
  <c r="B106" i="1"/>
  <c r="C106" i="1" s="1"/>
  <c r="B112" i="1"/>
  <c r="C112" i="1" s="1"/>
  <c r="B122" i="1"/>
  <c r="C122" i="1" s="1"/>
  <c r="B123" i="1"/>
  <c r="C123" i="1" s="1"/>
  <c r="B138" i="1"/>
  <c r="C138" i="1" s="1"/>
  <c r="B7" i="1"/>
  <c r="C7" i="1" s="1"/>
  <c r="I62" i="1"/>
  <c r="I70" i="1"/>
  <c r="I73" i="1"/>
  <c r="I79" i="1"/>
  <c r="I84" i="1"/>
  <c r="I90" i="1"/>
  <c r="I94" i="1"/>
  <c r="I99" i="1"/>
  <c r="I107" i="1"/>
  <c r="I113" i="1"/>
  <c r="I120" i="1"/>
  <c r="I53" i="1"/>
  <c r="I39" i="1"/>
  <c r="I34" i="1"/>
  <c r="I23" i="1"/>
  <c r="I15" i="1"/>
  <c r="I14" i="1"/>
  <c r="I2" i="1"/>
  <c r="C22" i="1"/>
  <c r="C40" i="1"/>
  <c r="C45" i="1"/>
  <c r="C99" i="1"/>
  <c r="C93" i="1"/>
  <c r="C86" i="1"/>
  <c r="C81" i="1"/>
  <c r="C72" i="1"/>
  <c r="C68" i="1"/>
  <c r="C63" i="1"/>
  <c r="C59" i="1"/>
  <c r="C52" i="1"/>
  <c r="C48" i="1"/>
  <c r="C36" i="1"/>
  <c r="C31" i="1"/>
  <c r="C26" i="1"/>
  <c r="C21" i="1"/>
  <c r="C16" i="1"/>
  <c r="C8" i="1"/>
  <c r="C104" i="1"/>
  <c r="C115" i="1"/>
  <c r="C139" i="1"/>
  <c r="H5" i="2"/>
  <c r="H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3" i="2"/>
</calcChain>
</file>

<file path=xl/sharedStrings.xml><?xml version="1.0" encoding="utf-8"?>
<sst xmlns="http://schemas.openxmlformats.org/spreadsheetml/2006/main" count="2668" uniqueCount="1113">
  <si>
    <t>Temp</t>
  </si>
  <si>
    <t>Density</t>
  </si>
  <si>
    <t>Viscosity</t>
  </si>
  <si>
    <t>10.1016/j.jpowsour.2012.10.055</t>
  </si>
  <si>
    <t>10.1016/j.jpowsour.2012.10.056</t>
  </si>
  <si>
    <t>10.1016/j.jpowsour.2012.10.057</t>
  </si>
  <si>
    <t>10.1016/j.jpowsour.2012.10.058</t>
  </si>
  <si>
    <t>10.1016/j.jpowsour.2012.10.059</t>
  </si>
  <si>
    <t>10.1016/j.jpowsour.2012.10.060</t>
  </si>
  <si>
    <t>10.1016/j.jpowsour.2012.10.061</t>
  </si>
  <si>
    <t>10.1016/j.jpowsour.2012.10.062</t>
  </si>
  <si>
    <t>10.1016/j.jpowsour.2012.10.063</t>
  </si>
  <si>
    <t>10.1016/j.jpowsour.2012.10.064</t>
  </si>
  <si>
    <t>CRC Handbook</t>
  </si>
  <si>
    <t>10.1524/zpch.1994.187.part_2.223</t>
  </si>
  <si>
    <t>10.1016/j.jtice.2014.04.010</t>
  </si>
  <si>
    <t>10.1021/je201010s</t>
  </si>
  <si>
    <t>10.1080/00319100802372114</t>
  </si>
  <si>
    <t>Mr H2O</t>
  </si>
  <si>
    <t>Mr IPA</t>
  </si>
  <si>
    <t>mol fraction of IPA</t>
  </si>
  <si>
    <t>weight fraction of IPA</t>
  </si>
  <si>
    <t>IPA wt.</t>
  </si>
  <si>
    <t>IPA mol.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</si>
  <si>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mol.</t>
    </r>
  </si>
  <si>
    <t>Kind of measurement</t>
  </si>
  <si>
    <t>Dynamic Viscosity, P</t>
  </si>
  <si>
    <t>Temperature (Dynamic Viscosity), °C</t>
  </si>
  <si>
    <t>Reference</t>
  </si>
  <si>
    <r>
      <t>Reddy, K. Rayapa; Kumar, D. Bala Karuna; Rao, G. Srinivasa; Anila; Rambabu[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590, p. 116 - 126]</t>
    </r>
  </si>
  <si>
    <r>
      <t>Kavitha; Vasantha; Venkatesu; Rama Devi; Hofman[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198, p. 11 - 20]</t>
    </r>
  </si>
  <si>
    <t>Stabinger viscosity</t>
  </si>
  <si>
    <r>
      <t>Zivkovic, Nikola V.; Serbanovic, Slobodanh S.; Kijevcanin, M. Lj.; Zivkovic[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58, # 12, p. 3332 - 3341]</t>
    </r>
  </si>
  <si>
    <r>
      <t>Yao, Hongwei; Zhang, Shuheng; Wang, Jieli; Zhou, Qing; Dong, Haifeng; Zhang, Xiangping[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57, # 3, p. 875 - 881]</t>
    </r>
  </si>
  <si>
    <t>Schott-Gerate AVS 350 Ubbelohde viscometer</t>
  </si>
  <si>
    <r>
      <t>Blanco; Garcia-Abuin; Gomez-Diaz; Navaza[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57, # 4, p. 1009 - 1014]</t>
    </r>
  </si>
  <si>
    <r>
      <t>Valeja, Santosh G.; Emmett, Mark R.; Marshall, Alan G.[</t>
    </r>
    <r>
      <rPr>
        <b/>
        <sz val="11"/>
        <color theme="1"/>
        <rFont val="Calibri"/>
        <family val="2"/>
        <scheme val="minor"/>
      </rPr>
      <t>Journal of the American Society for Mass Spectrometry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23, # 4, p. 699 - 707]</t>
    </r>
  </si>
  <si>
    <t>Current Patent Assignee: THE UNIVERSITY OF ALABAMA SYSTEM - WO2012/135178, 2012, A1</t>
  </si>
  <si>
    <t>Schott-Geräte AVS 350 Ubbelohde viscosimeter</t>
  </si>
  <si>
    <r>
      <t>Blanco, Antonio; Garcia-Abuin, Alicia; Gomez-Diaz, Diego; Navaza, Jose M.[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57, # 11, p. 3136 - 3141]</t>
    </r>
  </si>
  <si>
    <r>
      <t>Garcia-Abuin, Alicia; Gomez-Diaz, Diego; La Rubia, M. Dolores; Lopez, Ana B.; Navaza, Jose M.[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56, # 6, p. 2904 - 2908]</t>
    </r>
  </si>
  <si>
    <r>
      <t>Yang, Changsheng; He, Guanghu; He, Yifu; Peisheng, Ma.[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7, p. 1639 - 1642]</t>
    </r>
  </si>
  <si>
    <r>
      <t>Yang, Changsheng; Liu, Zhanguang; Lai, Hexi; Ma, Peisheng[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2007</t>
    </r>
    <r>
      <rPr>
        <sz val="11"/>
        <color theme="1"/>
        <rFont val="Calibri"/>
        <family val="2"/>
        <scheme val="minor"/>
      </rPr>
      <t>, vol. 39, # 1, p. 28 - 38]</t>
    </r>
  </si>
  <si>
    <r>
      <t>Density, g·cm</t>
    </r>
    <r>
      <rPr>
        <b/>
        <vertAlign val="superscript"/>
        <sz val="11"/>
        <color theme="1"/>
        <rFont val="Calibri"/>
        <family val="2"/>
        <scheme val="minor"/>
      </rPr>
      <t>-3</t>
    </r>
  </si>
  <si>
    <t>Measurement Temperature, °C</t>
  </si>
  <si>
    <t>3...Reference</t>
  </si>
  <si>
    <r>
      <t>Melchiorre, Massimo; Budzelaar, Peter H. M.; Cucciolito, Maria E.; Esposito, Roberto; Santagata, Emanuela; Ruffo, Francesco[</t>
    </r>
    <r>
      <rPr>
        <b/>
        <sz val="11"/>
        <color theme="1"/>
        <rFont val="Calibri"/>
        <family val="2"/>
        <scheme val="minor"/>
      </rPr>
      <t>Green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>, vol. 25, # 7, p. 2790 - 2799]</t>
    </r>
  </si>
  <si>
    <r>
      <t>Yang, Jinbei; Huang, Yichun; Wang, Yang; Chen, Jinyi; Yu, Meiqiong[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>, vol. 68, # 8, p. 2037 - 2044]</t>
    </r>
  </si>
  <si>
    <r>
      <t>Zhuchkov, Valeriy; Frolkova, Anastasia; Frolkova, Alla[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2022</t>
    </r>
    <r>
      <rPr>
        <sz val="11"/>
        <color theme="1"/>
        <rFont val="Calibri"/>
        <family val="2"/>
        <scheme val="minor"/>
      </rPr>
      <t>, vol. 67, # 2, p. 446 - 452]</t>
    </r>
  </si>
  <si>
    <r>
      <t>Nelson, Wayne Michael; Ebrahiminejadhasanabadi, Mojgan; Naidoo, Paramespri; Mohammadi, Amir H.; Ramjugernath, Deresh[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2021</t>
    </r>
    <r>
      <rPr>
        <sz val="11"/>
        <color theme="1"/>
        <rFont val="Calibri"/>
        <family val="2"/>
        <scheme val="minor"/>
      </rPr>
      <t>, vol. 66, # 2, p. 899 - 914]</t>
    </r>
  </si>
  <si>
    <r>
      <t>Chhotaray, Pratap K.; Jella, Shankar; Gardas, Ramesh L.[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2016</t>
    </r>
    <r>
      <rPr>
        <sz val="11"/>
        <color theme="1"/>
        <rFont val="Calibri"/>
        <family val="2"/>
        <scheme val="minor"/>
      </rPr>
      <t>, vol. 219, p. 829 - 844]</t>
    </r>
  </si>
  <si>
    <r>
      <t>Govardhana Rao; Madhu Mohan; Vijaya Krishna; Narendra; Subba Rao[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2015</t>
    </r>
    <r>
      <rPr>
        <sz val="11"/>
        <color theme="1"/>
        <rFont val="Calibri"/>
        <family val="2"/>
        <scheme val="minor"/>
      </rPr>
      <t>, vol. 211, p. 1009 - 1017]</t>
    </r>
  </si>
  <si>
    <r>
      <t>Bai, Lu; Li, Shu-Ni; Zhai, Quan-Guo; Jiang, Yu-Cheng; Hu, Man-Cheng[</t>
    </r>
    <r>
      <rPr>
        <b/>
        <sz val="11"/>
        <color theme="1"/>
        <rFont val="Calibri"/>
        <family val="2"/>
        <scheme val="minor"/>
      </rPr>
      <t>Chemical Papers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2015</t>
    </r>
    <r>
      <rPr>
        <sz val="11"/>
        <color theme="1"/>
        <rFont val="Calibri"/>
        <family val="2"/>
        <scheme val="minor"/>
      </rPr>
      <t>, vol. 69, # 10, p. 1378 - 1388]</t>
    </r>
  </si>
  <si>
    <r>
      <t>Sharma; Rohilla; Bhagour[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193, p. 94 - 115]</t>
    </r>
  </si>
  <si>
    <r>
      <t>Rayapa Reddy; Kumar, D. Bala Karuna; Srinivasa Rao; Sandhya Sri; Begum, Zareena; Rambabu[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193, p. 220 - 225]</t>
    </r>
  </si>
  <si>
    <r>
      <t>Sharma; Kataria; Solanki[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43, # 3, p. 486 - 524]</t>
    </r>
  </si>
  <si>
    <r>
      <t>Kumar, D. Bala Karuna; Reddy, K. Rayapa; Rao, G. Srinivasa; Sandhyasri; Sairam; Rambabu[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199, p. 352 - 363]</t>
    </r>
  </si>
  <si>
    <r>
      <t>Sharma; Rohilla; Jangra; Sharma[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43, # 12, p. 2170 - 2211]</t>
    </r>
  </si>
  <si>
    <r>
      <t>Sharma, Dimple; Bhagour, Soniya; Sharma[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57, # 12, p. 3488 - 3497]</t>
    </r>
  </si>
  <si>
    <r>
      <t>Sharma; Bhagour; Sharma; Solanki[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563, p. 72 - 81]</t>
    </r>
  </si>
  <si>
    <r>
      <t>Sharma; Bhagour; Solanki; Rohilla[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58, # 7, p. 1939 - 1954]</t>
    </r>
  </si>
  <si>
    <r>
      <t>Sharma; Kataria[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188, p. 210 - 221]</t>
    </r>
  </si>
  <si>
    <r>
      <t>Yameeka; Dimple; Yadav; Sharma[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42, # 2, p. 372 - 389]</t>
    </r>
  </si>
  <si>
    <r>
      <t>Rassokhina, L. Yu.; Novikov[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87, # 11, p. 1825 - 1829][</t>
    </r>
    <r>
      <rPr>
        <b/>
        <sz val="11"/>
        <color theme="1"/>
        <rFont val="Calibri"/>
        <family val="2"/>
        <scheme val="minor"/>
      </rPr>
      <t>Zh. Fiz. Khim.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87, # 11, p. 1850 - 1854,5]</t>
    </r>
  </si>
  <si>
    <r>
      <t>Kimura, Fumio; Sugiura, Takuya; Ogawa, Hideo[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573, p. 206 - 212]</t>
    </r>
  </si>
  <si>
    <r>
      <t>Sharma; Rohilla; Yadav; Solanki; Sharma[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58, # 11, p. 2979 - 2990]</t>
    </r>
  </si>
  <si>
    <r>
      <t>Chhikara; Yadav; Sharma; Sharma[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41, # 10, p. 1696 - 1712]</t>
    </r>
  </si>
  <si>
    <r>
      <t>Chhikara; Yadav; Sharma; Sharma[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159, # 3, p. 230 - 235]</t>
    </r>
  </si>
  <si>
    <r>
      <t>Kumari, P. Gnana; Venkatesu; Hofman; Rao, M. V. Prabhaka[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6, p. 2362 - 2362]</t>
    </r>
  </si>
  <si>
    <r>
      <t>Kumari, P. Gnana; Venkatesu; Hofman; Rao, M. V. Prabhaka[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1, p. 69 - 73]</t>
    </r>
  </si>
  <si>
    <r>
      <t>Peng, San-Jun; Hou, Hai-Yun; Zhou, Cong-Shan; Yang, Tao[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2007</t>
    </r>
    <r>
      <rPr>
        <sz val="11"/>
        <color theme="1"/>
        <rFont val="Calibri"/>
        <family val="2"/>
        <scheme val="minor"/>
      </rPr>
      <t>, vol. 36, # 8, p. 981 - 995]</t>
    </r>
  </si>
  <si>
    <r>
      <t>Alcalde, Rafael; Aparicio, Santiago; Garcia, Begona; Davila, Maria J.; Leal, Jose M.[</t>
    </r>
    <r>
      <rPr>
        <b/>
        <sz val="11"/>
        <color theme="1"/>
        <rFont val="Calibri"/>
        <family val="2"/>
        <scheme val="minor"/>
      </rPr>
      <t>New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2005</t>
    </r>
    <r>
      <rPr>
        <sz val="11"/>
        <color theme="1"/>
        <rFont val="Calibri"/>
        <family val="2"/>
        <scheme val="minor"/>
      </rPr>
      <t>, vol. 29, # 6, p. 817 - 825]</t>
    </r>
  </si>
  <si>
    <r>
      <t>Pal, Amalendu; Kumar, Anil[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2005</t>
    </r>
    <r>
      <rPr>
        <sz val="11"/>
        <color theme="1"/>
        <rFont val="Calibri"/>
        <family val="2"/>
        <scheme val="minor"/>
      </rPr>
      <t>, vol. 50, # 3, p. 856 - 862]</t>
    </r>
  </si>
  <si>
    <r>
      <t>Pal, Amalendu; Kumar, Anil[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2005</t>
    </r>
    <r>
      <rPr>
        <sz val="11"/>
        <color theme="1"/>
        <rFont val="Calibri"/>
        <family val="2"/>
        <scheme val="minor"/>
      </rPr>
      <t>, vol. 34, # 8, p. 917 - 927]</t>
    </r>
  </si>
  <si>
    <t>Zielkiewicz, Jan[Physical Chemistry Chemical Physics, 2003, vol. 5, # 15, p. 3193 - 3201]</t>
  </si>
  <si>
    <r>
      <t>Gnana Kumari; Radhamma; Sekhar; Rao, M.V. Prabhakara[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2002</t>
    </r>
    <r>
      <rPr>
        <sz val="11"/>
        <color theme="1"/>
        <rFont val="Calibri"/>
        <family val="2"/>
        <scheme val="minor"/>
      </rPr>
      <t>, vol. 47, # 3, p. 425 - 427]</t>
    </r>
  </si>
  <si>
    <r>
      <t>Domanska; Lachwa; Letcher[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2002</t>
    </r>
    <r>
      <rPr>
        <sz val="11"/>
        <color theme="1"/>
        <rFont val="Calibri"/>
        <family val="2"/>
        <scheme val="minor"/>
      </rPr>
      <t>, vol. 34, # 6, p. 885 - 893]</t>
    </r>
  </si>
  <si>
    <r>
      <t>Zainel, Hanaa A.; Al-Azzawi, Souad F.; Swellem, Hassan I.[</t>
    </r>
    <r>
      <rPr>
        <b/>
        <sz val="11"/>
        <color theme="1"/>
        <rFont val="Calibri"/>
        <family val="2"/>
        <scheme val="minor"/>
      </rPr>
      <t>Journal of the Chemical Society, Faraday Transactions 1: Physical Chemistry in Condensed Phases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1988</t>
    </r>
    <r>
      <rPr>
        <sz val="11"/>
        <color theme="1"/>
        <rFont val="Calibri"/>
        <family val="2"/>
        <scheme val="minor"/>
      </rPr>
      <t>, vol. 84, # 10, p. 3511 - 3516]</t>
    </r>
  </si>
  <si>
    <r>
      <t>Domanska; Letcher[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2000</t>
    </r>
    <r>
      <rPr>
        <sz val="11"/>
        <color theme="1"/>
        <rFont val="Calibri"/>
        <family val="2"/>
        <scheme val="minor"/>
      </rPr>
      <t>, vol. 32, # 12, p. 1635 - 1645]</t>
    </r>
  </si>
  <si>
    <r>
      <t>Letcher; Naicker[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1999</t>
    </r>
    <r>
      <rPr>
        <sz val="11"/>
        <color theme="1"/>
        <rFont val="Calibri"/>
        <family val="2"/>
        <scheme val="minor"/>
      </rPr>
      <t>, vol. 31, # 12, p. 1585 - 1595]</t>
    </r>
  </si>
  <si>
    <r>
      <t>Varadarajan; Ramakrishna; Kalidas[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1997</t>
    </r>
    <r>
      <rPr>
        <sz val="11"/>
        <color theme="1"/>
        <rFont val="Calibri"/>
        <family val="2"/>
        <scheme val="minor"/>
      </rPr>
      <t>, vol. 42, # 3, p. 453 - 457]</t>
    </r>
  </si>
  <si>
    <r>
      <t>García, Begoña; Alcalde, Rafael; Leal, José M.; Matos, José S.[</t>
    </r>
    <r>
      <rPr>
        <b/>
        <sz val="11"/>
        <color theme="1"/>
        <rFont val="Calibri"/>
        <family val="2"/>
        <scheme val="minor"/>
      </rPr>
      <t>Journal of Physical Chemistry B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1997</t>
    </r>
    <r>
      <rPr>
        <sz val="11"/>
        <color theme="1"/>
        <rFont val="Calibri"/>
        <family val="2"/>
        <scheme val="minor"/>
      </rPr>
      <t>, vol. 101, # 40, p. 7991 - 7997]</t>
    </r>
  </si>
  <si>
    <r>
      <t>Ambrosone, Luigi; D'Errico, Gerardino; Sartorio, Roberto; Vitagliano, Vincenzo[</t>
    </r>
    <r>
      <rPr>
        <b/>
        <sz val="11"/>
        <color theme="1"/>
        <rFont val="Calibri"/>
        <family val="2"/>
        <scheme val="minor"/>
      </rPr>
      <t>Journal of the Chemical Society - Faraday Transactions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91, # 9, p. 1339 - 1344]</t>
    </r>
  </si>
  <si>
    <r>
      <t>Pal, A.; Singh, Y. P.[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4, p. 818 - 822]</t>
    </r>
  </si>
  <si>
    <r>
      <t>Pal, Amalendu; Singh, Yoginder P.; Singh, Wazir[</t>
    </r>
    <r>
      <rPr>
        <b/>
        <sz val="11"/>
        <color theme="1"/>
        <rFont val="Calibri"/>
        <family val="2"/>
        <scheme val="minor"/>
      </rPr>
      <t>Indian Journal of Chemistry, Section A: Inorganic, Physical, Theoretical and Analytical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1994</t>
    </r>
    <r>
      <rPr>
        <sz val="11"/>
        <color theme="1"/>
        <rFont val="Calibri"/>
        <family val="2"/>
        <scheme val="minor"/>
      </rPr>
      <t>, vol. 33, # 12, p. 1083 - 1087]</t>
    </r>
  </si>
  <si>
    <r>
      <t>Uosaki, Yasuhiro; Sogo, Koji; Kunimine, Tetsuharu; Moriyoshi, Takashi[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1990</t>
    </r>
    <r>
      <rPr>
        <sz val="11"/>
        <color theme="1"/>
        <rFont val="Calibri"/>
        <family val="2"/>
        <scheme val="minor"/>
      </rPr>
      <t>, vol. 22, # 3, p. 257 - 262]</t>
    </r>
  </si>
  <si>
    <r>
      <t>Lumbroso, H.; Cure, J.[</t>
    </r>
    <r>
      <rPr>
        <b/>
        <sz val="11"/>
        <color theme="1"/>
        <rFont val="Calibri"/>
        <family val="2"/>
        <scheme val="minor"/>
      </rPr>
      <t>Journal of Molecular Structure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1990</t>
    </r>
    <r>
      <rPr>
        <sz val="11"/>
        <color theme="1"/>
        <rFont val="Calibri"/>
        <family val="2"/>
        <scheme val="minor"/>
      </rPr>
      <t>, vol. 239, p. 219 - 233]</t>
    </r>
  </si>
  <si>
    <r>
      <t>Wu; Zeck; Knapp[</t>
    </r>
    <r>
      <rPr>
        <b/>
        <sz val="11"/>
        <color theme="1"/>
        <rFont val="Calibri"/>
        <family val="2"/>
        <scheme val="minor"/>
      </rPr>
      <t>Berichte der Bunsengesellschaft/Physical Chemistry Chemical Physics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1985</t>
    </r>
    <r>
      <rPr>
        <sz val="11"/>
        <color theme="1"/>
        <rFont val="Calibri"/>
        <family val="2"/>
        <scheme val="minor"/>
      </rPr>
      <t>, vol. 89, # 9, p. 1009 - 1013]</t>
    </r>
  </si>
  <si>
    <r>
      <t>Afanasenko, L. D.; Yarym-Agaev, N. L.; Tolmacheva, G. B.[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1980</t>
    </r>
    <r>
      <rPr>
        <sz val="11"/>
        <color theme="1"/>
        <rFont val="Calibri"/>
        <family val="2"/>
        <scheme val="minor"/>
      </rPr>
      <t>, vol. 53, # 7, p. 1162 - 1165][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1980</t>
    </r>
    <r>
      <rPr>
        <sz val="11"/>
        <color theme="1"/>
        <rFont val="Calibri"/>
        <family val="2"/>
        <scheme val="minor"/>
      </rPr>
      <t>, vol. 53, # 7, p. 1509 - 1513]</t>
    </r>
  </si>
  <si>
    <r>
      <t>Bailes[</t>
    </r>
    <r>
      <rPr>
        <b/>
        <sz val="11"/>
        <color theme="1"/>
        <rFont val="Calibri"/>
        <family val="2"/>
        <scheme val="minor"/>
      </rPr>
      <t>Chemistry and industry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1977</t>
    </r>
    <r>
      <rPr>
        <sz val="11"/>
        <color theme="1"/>
        <rFont val="Calibri"/>
        <family val="2"/>
        <scheme val="minor"/>
      </rPr>
      <t>, p. 724,725]</t>
    </r>
  </si>
  <si>
    <r>
      <t>Bogoslovskii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1197][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1154]</t>
    </r>
  </si>
  <si>
    <r>
      <t>Romanovskii et al.[</t>
    </r>
    <r>
      <rPr>
        <b/>
        <sz val="11"/>
        <color theme="1"/>
        <rFont val="Calibri"/>
        <family val="2"/>
        <scheme val="minor"/>
      </rPr>
      <t>Khimicheskaya Promyshlennost'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1963</t>
    </r>
    <r>
      <rPr>
        <sz val="11"/>
        <color theme="1"/>
        <rFont val="Calibri"/>
        <family val="2"/>
        <scheme val="minor"/>
      </rPr>
      <t>, # 7, p. 491,492][</t>
    </r>
    <r>
      <rPr>
        <b/>
        <sz val="11"/>
        <color theme="1"/>
        <rFont val="Calibri"/>
        <family val="2"/>
        <scheme val="minor"/>
      </rPr>
      <t>Chem.Abstr.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1964</t>
    </r>
    <r>
      <rPr>
        <sz val="11"/>
        <color theme="1"/>
        <rFont val="Calibri"/>
        <family val="2"/>
        <scheme val="minor"/>
      </rPr>
      <t>, vol. 60, # 1680a]</t>
    </r>
  </si>
  <si>
    <r>
      <t>Zaugg[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vol. 82, p. 2903,2905]</t>
    </r>
  </si>
  <si>
    <r>
      <t>Kosina; Skuratow[</t>
    </r>
    <r>
      <rPr>
        <b/>
        <sz val="11"/>
        <color theme="1"/>
        <rFont val="Calibri"/>
        <family val="2"/>
        <scheme val="minor"/>
      </rPr>
      <t>Doklady Akademii Nauk SSSR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1959</t>
    </r>
    <r>
      <rPr>
        <sz val="11"/>
        <color theme="1"/>
        <rFont val="Calibri"/>
        <family val="2"/>
        <scheme val="minor"/>
      </rPr>
      <t>, vol. 127, p. 561][</t>
    </r>
    <r>
      <rPr>
        <b/>
        <sz val="11"/>
        <color theme="1"/>
        <rFont val="Calibri"/>
        <family val="2"/>
        <scheme val="minor"/>
      </rPr>
      <t>Doklady Chemistry, 124-129&lt;1959&gt;575</t>
    </r>
    <r>
      <rPr>
        <sz val="11"/>
        <color theme="1"/>
        <rFont val="Calibri"/>
        <family val="2"/>
        <scheme val="minor"/>
      </rPr>
      <t>]</t>
    </r>
  </si>
  <si>
    <r>
      <t>Komori et al.[</t>
    </r>
    <r>
      <rPr>
        <b/>
        <sz val="11"/>
        <color theme="1"/>
        <rFont val="Calibri"/>
        <family val="2"/>
        <scheme val="minor"/>
      </rPr>
      <t>Technology Reports of the Osaka University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1958</t>
    </r>
    <r>
      <rPr>
        <sz val="11"/>
        <color theme="1"/>
        <rFont val="Calibri"/>
        <family val="2"/>
        <scheme val="minor"/>
      </rPr>
      <t>, vol. 8, p. 497,498][</t>
    </r>
    <r>
      <rPr>
        <b/>
        <sz val="11"/>
        <color theme="1"/>
        <rFont val="Calibri"/>
        <family val="2"/>
        <scheme val="minor"/>
      </rPr>
      <t>Kogyo Kagaku Zasshi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1959</t>
    </r>
    <r>
      <rPr>
        <sz val="11"/>
        <color theme="1"/>
        <rFont val="Calibri"/>
        <family val="2"/>
        <scheme val="minor"/>
      </rPr>
      <t>, vol. 62, p. 220,221]</t>
    </r>
  </si>
  <si>
    <r>
      <t>Hoelemann; Hasselmann[</t>
    </r>
    <r>
      <rPr>
        <b/>
        <sz val="11"/>
        <color theme="1"/>
        <rFont val="Calibri"/>
        <family val="2"/>
        <scheme val="minor"/>
      </rPr>
      <t>1954</t>
    </r>
    <r>
      <rPr>
        <sz val="11"/>
        <color theme="1"/>
        <rFont val="Calibri"/>
        <family val="2"/>
        <scheme val="minor"/>
      </rPr>
      <t>, # 109, p. 8]</t>
    </r>
  </si>
  <si>
    <r>
      <t>Jeřábek, Vojtěch; Štejfa, Vojtěch; Klajmon, Martin; Řehák, Karel[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>]</t>
    </r>
  </si>
  <si>
    <r>
      <t>ρ/(g·cm</t>
    </r>
    <r>
      <rPr>
        <b/>
        <vertAlign val="superscript"/>
        <sz val="11"/>
        <color theme="1"/>
        <rFont val="Calibri"/>
        <family val="2"/>
        <scheme val="minor"/>
      </rPr>
      <t>–3</t>
    </r>
    <r>
      <rPr>
        <b/>
        <sz val="11"/>
        <color theme="1"/>
        <rFont val="Calibri"/>
        <family val="2"/>
        <scheme val="minor"/>
      </rPr>
      <t>)</t>
    </r>
  </si>
  <si>
    <t>–1.6</t>
  </si>
  <si>
    <t>–0.01</t>
  </si>
  <si>
    <t>–0.13</t>
  </si>
  <si>
    <t>–0.17</t>
  </si>
  <si>
    <t>–0.16</t>
  </si>
  <si>
    <t>–0.9</t>
  </si>
  <si>
    <t>–3.6</t>
  </si>
  <si>
    <t>–0.07</t>
  </si>
  <si>
    <t>–0.03</t>
  </si>
  <si>
    <t>–3.2</t>
  </si>
  <si>
    <t>–0.4</t>
  </si>
  <si>
    <r>
      <t xml:space="preserve">T </t>
    </r>
    <r>
      <rPr>
        <b/>
        <sz val="11"/>
        <color theme="1"/>
        <rFont val="Calibri"/>
        <family val="2"/>
        <scheme val="minor"/>
      </rPr>
      <t>/ K</t>
    </r>
  </si>
  <si>
    <r>
      <t xml:space="preserve">T / 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C</t>
    </r>
  </si>
  <si>
    <t>η / (mPa·s)</t>
  </si>
  <si>
    <t>Δη / (mPa·s)</t>
  </si>
  <si>
    <r>
      <t>Δρ·10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/ (g·cm</t>
    </r>
    <r>
      <rPr>
        <b/>
        <vertAlign val="superscript"/>
        <sz val="11"/>
        <color theme="1"/>
        <rFont val="Calibri"/>
        <family val="2"/>
        <scheme val="minor"/>
      </rPr>
      <t>–3</t>
    </r>
    <r>
      <rPr>
        <b/>
        <sz val="11"/>
        <color theme="1"/>
        <rFont val="Calibri"/>
        <family val="2"/>
        <scheme val="minor"/>
      </rPr>
      <t>)</t>
    </r>
  </si>
  <si>
    <t>Fitted Parameters</t>
  </si>
  <si>
    <t>a</t>
  </si>
  <si>
    <t>b</t>
  </si>
  <si>
    <t>c</t>
  </si>
  <si>
    <t>A</t>
  </si>
  <si>
    <r>
      <t>E</t>
    </r>
    <r>
      <rPr>
        <vertAlign val="subscript"/>
        <sz val="11"/>
        <color theme="1"/>
        <rFont val="Calibri"/>
        <family val="2"/>
        <scheme val="minor"/>
      </rPr>
      <t>a</t>
    </r>
  </si>
  <si>
    <r>
      <t>kJ mol</t>
    </r>
    <r>
      <rPr>
        <vertAlign val="superscript"/>
        <sz val="11"/>
        <color theme="1"/>
        <rFont val="Calibri"/>
        <family val="2"/>
        <scheme val="minor"/>
      </rPr>
      <t>-1</t>
    </r>
  </si>
  <si>
    <t>IPA Density</t>
  </si>
  <si>
    <r>
      <t>Density /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</si>
  <si>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 xml:space="preserve">Temp /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</si>
  <si>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Kashyap, Pinki; Rani, Manju; Gahlyan, Suman; Tiwari, Dinesh Pratap; Maken, Sanjeev[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>, vol. 268, p. 303 - 314]</t>
    </r>
  </si>
  <si>
    <r>
      <t>Gahlyan, Suman; Verma, Sweety; Rani, Manju; Maken, Sanjeev[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2017</t>
    </r>
    <r>
      <rPr>
        <sz val="11"/>
        <color theme="1"/>
        <rFont val="Calibri"/>
        <family val="2"/>
        <scheme val="minor"/>
      </rPr>
      <t>, vol. 244, p. 233 - 240]</t>
    </r>
  </si>
  <si>
    <r>
      <t>Dubey, Gyan Prakash; Kaur, Prabjot[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2015</t>
    </r>
    <r>
      <rPr>
        <sz val="11"/>
        <color theme="1"/>
        <rFont val="Calibri"/>
        <family val="2"/>
        <scheme val="minor"/>
      </rPr>
      <t>, vol. 201, p. 10 - 20]</t>
    </r>
  </si>
  <si>
    <r>
      <t>Neyband, Razieh Sadat; Yousefi, Amin; Zarei, Hosseinali[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2015</t>
    </r>
    <r>
      <rPr>
        <sz val="11"/>
        <color theme="1"/>
        <rFont val="Calibri"/>
        <family val="2"/>
        <scheme val="minor"/>
      </rPr>
      <t>, vol. 60, # 8, p. 2291 - 2300]</t>
    </r>
  </si>
  <si>
    <t>Almasi, Mohammad[Journal of Chemical and Engineering Data, 2014, vol. 59, # 2, p. 275 - 281]</t>
  </si>
  <si>
    <r>
      <t>Gahlyan, Suman; Rani, Manju; Maken, Sanjeev[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199, p. 42 - 50]</t>
    </r>
  </si>
  <si>
    <t>Almasi, Mohammad[Thermochimica Acta, 2013, vol. 554, p. 25 - 31]</t>
  </si>
  <si>
    <r>
      <t>Zhang, Zhigang; Yang, Lei; Xing, Yuan; Li, Wenxiu[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58, # 2, p. 357 - 363]</t>
    </r>
  </si>
  <si>
    <r>
      <t>Pal, Amalendu; Kumar, Harsh; Kumar, Bhupinder; Gaba, Rekha[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187, p. 278 - 286]</t>
    </r>
  </si>
  <si>
    <t>El-Hefnawy, Mohamed E.[Journal of Solution Chemistry, 2013, vol. 42, # 12, p. 2399 - 2408]</t>
  </si>
  <si>
    <r>
      <t>Susial, Pedro; Rodriguez-Henriquez, Jose J.; Jose C. Apolinario; Castillo, Victor D.; Estupinan, Esteban J.[</t>
    </r>
    <r>
      <rPr>
        <b/>
        <sz val="11"/>
        <color theme="1"/>
        <rFont val="Calibri"/>
        <family val="2"/>
        <scheme val="minor"/>
      </rPr>
      <t>Journal of the Serbian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77, # 9, p. 1243 - 1257]</t>
    </r>
  </si>
  <si>
    <r>
      <t>Kiselev, Vladimir D.; Kashaeva, Helena A.; Shakirova, Ilzida I.; Potapova, Lubov N.; Konovalov, Alexander I.[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41, # 8, p. 1375 - 1387,13]</t>
    </r>
  </si>
  <si>
    <r>
      <t>Sadeghi, Rahmat; Azizpour, Saghar[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56, # 2, p. 240 - 250]</t>
    </r>
  </si>
  <si>
    <r>
      <t>Dubey, Gyan Prakash; Kumar, Krishan[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524, # 1-2, p. 7 - 17]</t>
    </r>
  </si>
  <si>
    <r>
      <t>Lasich, Matthew; Moodley, Trivesh; Bhownath, Rinay; Naidoo, Paramespri; Ramjugernath, Deresh[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56, # 11, p. 4139 - 4146]</t>
    </r>
  </si>
  <si>
    <r>
      <t>Huang, Tzu-Te; Tu, Chein-Hsiun[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1, p. 513 - 518]</t>
    </r>
  </si>
  <si>
    <r>
      <t>Vercher, Ernesto; Llopis, Francisco J.; Gonzalez-Alfaro, Vicenta; Martinez-Andreu, Antoni[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3, p. 1430 - 1433]</t>
    </r>
  </si>
  <si>
    <r>
      <t>Almasi, Mohammad; Iloukhani, Hossein[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3, p. 1416 - 1420]</t>
    </r>
  </si>
  <si>
    <r>
      <t>Boruń, Agnieszka; Żurada, Małgorzata; Bald, Adam[</t>
    </r>
    <r>
      <rPr>
        <b/>
        <sz val="11"/>
        <color theme="1"/>
        <rFont val="Calibri"/>
        <family val="2"/>
        <scheme val="minor"/>
      </rPr>
      <t>Journal of Thermal Analysis and Calorimetry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100, # 2, p. 707 - 715]</t>
    </r>
  </si>
  <si>
    <r>
      <t>Wang, Yihe; Yan, Weidong[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9, p. 4029 - 4032]</t>
    </r>
  </si>
  <si>
    <r>
      <t>Omrani, Abdollah; Rostami, Abbas Ali; Mokhtary, Maryam[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157, # 1, p. 18 - 24]</t>
    </r>
  </si>
  <si>
    <r>
      <t>Lomte, Shama B.; Bawa, Madhuri J.; Lande, Machhindra K.; Arbad, Balasaheb R.[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1, p. 127 - 130]</t>
    </r>
  </si>
  <si>
    <r>
      <t>Chmielewska, Agnieszka; Zurada, Malgorzata; Klimaszewski, Krzysztof; Bald, Adam[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3, p. 801 - 806]</t>
    </r>
  </si>
  <si>
    <r>
      <t>Lladosa, Estela; Monton, Juan B.; Burguet, Ma Cruz; Baviera, Roberto[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11, p. 2991 - 2995]</t>
    </r>
  </si>
  <si>
    <r>
      <t>Ku, Hsu-Chen; Wang, Chen-Chieh; Tu, Chein-Hsiun[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2, p. 566 - 573]</t>
    </r>
  </si>
  <si>
    <r>
      <t>Hwang, In-Chan; Kim, Hyeon-Deok; Park, So-Jin; Thies, Mark C.[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12, p. 2878 - 2883]</t>
    </r>
  </si>
  <si>
    <r>
      <t>Atik, Zadjia; Kritli, Amina[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5, p. 1146 - 1150]</t>
    </r>
  </si>
  <si>
    <r>
      <t>Park, So-Jin; Hwang, In-Chan; Kwak, Hae-Yeon[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9, p. 2089 - 2094]</t>
    </r>
  </si>
  <si>
    <r>
      <t>Zafarani-Moattar, Mohammed Taghi; Majdan-Cegincara, Roghayeh[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9, p. 2211 - 2216]</t>
    </r>
  </si>
  <si>
    <r>
      <t>Huang, Tzu-Te; Yeh, Ching-Ta; Tu, Chein-Hsiun[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5, p. 1203 - 1207]</t>
    </r>
  </si>
  <si>
    <r>
      <t>Awwad, Akl M.; Alsyouri, Hatem A.; Jbara, Kifah A.[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7, p. 1655 - 1659]</t>
    </r>
  </si>
  <si>
    <r>
      <t>Zarei, Hossein A.; Shahvarpour, Shahriar[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7, p. 1660 - 1668]</t>
    </r>
  </si>
  <si>
    <r>
      <t>Lladosa, Estela; Monton, Juan B.; Burguet, Ma Cruz[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8, p. 1897 - 1902]</t>
    </r>
  </si>
  <si>
    <r>
      <t>Atik, Zadjia; Chaou, Malika[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2007</t>
    </r>
    <r>
      <rPr>
        <sz val="11"/>
        <color theme="1"/>
        <rFont val="Calibri"/>
        <family val="2"/>
        <scheme val="minor"/>
      </rPr>
      <t>, vol. 36, # 3, p. 387 - 394]</t>
    </r>
  </si>
  <si>
    <r>
      <t>Fenclova, Dana; Perez-Casas, Silvia; Costas, Miguel; Dohnal, Vladimir[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2004</t>
    </r>
    <r>
      <rPr>
        <sz val="11"/>
        <color theme="1"/>
        <rFont val="Calibri"/>
        <family val="2"/>
        <scheme val="minor"/>
      </rPr>
      <t>, vol. 49, # 6, p. 1833 - 1838]</t>
    </r>
  </si>
  <si>
    <t>Atik, Zadjia[Journal of Solution Chemistry, 2004, vol. 33, # 11, p. 1447 - 1466]</t>
  </si>
  <si>
    <r>
      <t>Pal, Amalendu; Kumar, Harsh[</t>
    </r>
    <r>
      <rPr>
        <b/>
        <sz val="11"/>
        <color theme="1"/>
        <rFont val="Calibri"/>
        <family val="2"/>
        <scheme val="minor"/>
      </rPr>
      <t>Journal of the Indian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2003</t>
    </r>
    <r>
      <rPr>
        <sz val="11"/>
        <color theme="1"/>
        <rFont val="Calibri"/>
        <family val="2"/>
        <scheme val="minor"/>
      </rPr>
      <t>, vol. 80, # 9, p. 824 - 831]</t>
    </r>
  </si>
  <si>
    <t>El Yafi et al.[Journal of Chemical Thermodynamics, 1976, vol. 8, p. 1061,1067,1068,1073]</t>
  </si>
  <si>
    <r>
      <t>Tu, Chein-Hsiun; Hsian, Hung-Yi; Chou, Yi-Ting; Wang, Wen-Fang[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2001</t>
    </r>
    <r>
      <rPr>
        <sz val="11"/>
        <color theme="1"/>
        <rFont val="Calibri"/>
        <family val="2"/>
        <scheme val="minor"/>
      </rPr>
      <t>, vol. 46, # 5, p. 1239 - 1243]</t>
    </r>
  </si>
  <si>
    <r>
      <t>Bhuiyan; Tamura; Yamada[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2001</t>
    </r>
    <r>
      <rPr>
        <sz val="11"/>
        <color theme="1"/>
        <rFont val="Calibri"/>
        <family val="2"/>
        <scheme val="minor"/>
      </rPr>
      <t>, vol. 46, # 6, p. 1499 - 1503]</t>
    </r>
  </si>
  <si>
    <r>
      <t>Canosa; Rodriguez; Iglesias; Orge; Tojo[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1997</t>
    </r>
    <r>
      <rPr>
        <sz val="11"/>
        <color theme="1"/>
        <rFont val="Calibri"/>
        <family val="2"/>
        <scheme val="minor"/>
      </rPr>
      <t>, vol. 29, # 8, p. 907 - 920]</t>
    </r>
  </si>
  <si>
    <r>
      <t>Tanaka, Reiji; Toyama, Satoru[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1996</t>
    </r>
    <r>
      <rPr>
        <sz val="11"/>
        <color theme="1"/>
        <rFont val="Calibri"/>
        <family val="2"/>
        <scheme val="minor"/>
      </rPr>
      <t>, vol. 28, # 12, p. 1403 - 1410]</t>
    </r>
  </si>
  <si>
    <r>
      <t>Singh et al.[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47, p. 543]</t>
    </r>
  </si>
  <si>
    <r>
      <t>Hiaki, Toshihiko; Takahashi, Kenji; Tsuji, Tomoya; Hongo, Masaru; Kojima, Kazuo[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1, p. 274 - 276]</t>
    </r>
  </si>
  <si>
    <t>Zielkiewicz, Jan[Journal of Chemical Thermodynamics, 1994, vol. 26, # 9, p. 959 - 964]</t>
  </si>
  <si>
    <r>
      <t>El-Hammamy, N. H.; Kawana, A. I.[</t>
    </r>
    <r>
      <rPr>
        <b/>
        <sz val="11"/>
        <color theme="1"/>
        <rFont val="Calibri"/>
        <family val="2"/>
        <scheme val="minor"/>
      </rPr>
      <t>Journal of the Indian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1994</t>
    </r>
    <r>
      <rPr>
        <sz val="11"/>
        <color theme="1"/>
        <rFont val="Calibri"/>
        <family val="2"/>
        <scheme val="minor"/>
      </rPr>
      <t>, vol. 71, # 10, p. 627 - 630]</t>
    </r>
  </si>
  <si>
    <r>
      <t>Sreenivasulu, Bojja; Kumar, Vadlamudi C.; Naidu, Pullgundla R.[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1992</t>
    </r>
    <r>
      <rPr>
        <sz val="11"/>
        <color theme="1"/>
        <rFont val="Calibri"/>
        <family val="2"/>
        <scheme val="minor"/>
      </rPr>
      <t>, vol. 37, # 1, p. 47 - 49]</t>
    </r>
  </si>
  <si>
    <r>
      <t>Kumar; Sreenivasulu; Naldu[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1992</t>
    </r>
    <r>
      <rPr>
        <sz val="11"/>
        <color theme="1"/>
        <rFont val="Calibri"/>
        <family val="2"/>
        <scheme val="minor"/>
      </rPr>
      <t>, vol. 37, # 1, p. 71 - 74]</t>
    </r>
  </si>
  <si>
    <r>
      <t>Sreenivasulu; Naidu[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38, # 4, p. 619 - 621]</t>
    </r>
  </si>
  <si>
    <r>
      <t>Sreenivasulu; Naidu[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38, # 4, p. 622 - 624]</t>
    </r>
  </si>
  <si>
    <r>
      <t>Kumar; Naidu[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38, # 3, p. 414 - 416]</t>
    </r>
  </si>
  <si>
    <r>
      <t>Mishustin; Kessler[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4, p. 779,783]</t>
    </r>
  </si>
  <si>
    <r>
      <t>Acevedo, Ines L.; Pedrosa, Graciela C.; Arancibla, Eleuterio L.; Katz, Miguel[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36, # 2, p. 137 - 140]</t>
    </r>
  </si>
  <si>
    <r>
      <t>Acevedo, Ines L.; Postigo, Miguel A.; Katz, Miguel[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1988</t>
    </r>
    <r>
      <rPr>
        <sz val="11"/>
        <color theme="1"/>
        <rFont val="Calibri"/>
        <family val="2"/>
        <scheme val="minor"/>
      </rPr>
      <t>, vol. 66, p. 367 - 370]</t>
    </r>
  </si>
  <si>
    <r>
      <t>Soria, Maria Luisa Genda de; Zurita, Jose Lino; Postigo, Miguel Angel; Katz, Miguel[</t>
    </r>
    <r>
      <rPr>
        <b/>
        <sz val="11"/>
        <color theme="1"/>
        <rFont val="Calibri"/>
        <family val="2"/>
        <scheme val="minor"/>
      </rPr>
      <t>Monatshefte fur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1986</t>
    </r>
    <r>
      <rPr>
        <sz val="11"/>
        <color theme="1"/>
        <rFont val="Calibri"/>
        <family val="2"/>
        <scheme val="minor"/>
      </rPr>
      <t>, vol. 117, p. 421 - 428]</t>
    </r>
  </si>
  <si>
    <r>
      <t>Zurita, Jose L.; Soria, Maria L. G. de; Postigo, Miguel A.; Katz, Miguel[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1987</t>
    </r>
    <r>
      <rPr>
        <sz val="11"/>
        <color theme="1"/>
        <rFont val="Calibri"/>
        <family val="2"/>
        <scheme val="minor"/>
      </rPr>
      <t>, vol. 16, # 2, p. 163 - 170]</t>
    </r>
  </si>
  <si>
    <r>
      <t>Hetu, Daniel; Perron, G.[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20, # 2, p. 207 - 220]</t>
    </r>
  </si>
  <si>
    <r>
      <t>Ruostesuo, P.; Pirilae-Honkanen, P.[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1990</t>
    </r>
    <r>
      <rPr>
        <sz val="11"/>
        <color theme="1"/>
        <rFont val="Calibri"/>
        <family val="2"/>
        <scheme val="minor"/>
      </rPr>
      <t>, vol. 19, # 5, p. 473 - 482]</t>
    </r>
  </si>
  <si>
    <r>
      <t>Rabinowitsch[</t>
    </r>
    <r>
      <rPr>
        <b/>
        <sz val="11"/>
        <color theme="1"/>
        <rFont val="Calibri"/>
        <family val="2"/>
        <scheme val="minor"/>
      </rPr>
      <t>Zhurnal Fizicheskoj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vol. 34, p. 423,424,425][</t>
    </r>
    <r>
      <rPr>
        <b/>
        <sz val="11"/>
        <color theme="1"/>
        <rFont val="Calibri"/>
        <family val="2"/>
        <scheme val="minor"/>
      </rPr>
      <t>engl.Ausg.</t>
    </r>
    <r>
      <rPr>
        <sz val="11"/>
        <color theme="1"/>
        <rFont val="Calibri"/>
        <family val="2"/>
        <scheme val="minor"/>
      </rPr>
      <t>, p. 198]</t>
    </r>
  </si>
  <si>
    <r>
      <t>Ashcrof et al.[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24, p. 195,196-198]</t>
    </r>
  </si>
  <si>
    <r>
      <t>Ritzoulis, George[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1989</t>
    </r>
    <r>
      <rPr>
        <sz val="11"/>
        <color theme="1"/>
        <rFont val="Calibri"/>
        <family val="2"/>
        <scheme val="minor"/>
      </rPr>
      <t>, vol. 67, p. 1105 - 1108]</t>
    </r>
  </si>
  <si>
    <r>
      <t>Parfenyuk, V. I.; Krestov, G. A.[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1986</t>
    </r>
    <r>
      <rPr>
        <sz val="11"/>
        <color theme="1"/>
        <rFont val="Calibri"/>
        <family val="2"/>
        <scheme val="minor"/>
      </rPr>
      <t>, vol. 60, # 10, p. 1478 - 1480][</t>
    </r>
    <r>
      <rPr>
        <b/>
        <sz val="11"/>
        <color theme="1"/>
        <rFont val="Calibri"/>
        <family val="2"/>
        <scheme val="minor"/>
      </rPr>
      <t>Zhurnal Fizicheskoi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1986</t>
    </r>
    <r>
      <rPr>
        <sz val="11"/>
        <color theme="1"/>
        <rFont val="Calibri"/>
        <family val="2"/>
        <scheme val="minor"/>
      </rPr>
      <t>, vol. 60, p. 2458 - 2461]</t>
    </r>
  </si>
  <si>
    <r>
      <t>Dribika, M. M.; Rashed, I. G.; Biddulph, M. W.[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1985</t>
    </r>
    <r>
      <rPr>
        <sz val="11"/>
        <color theme="1"/>
        <rFont val="Calibri"/>
        <family val="2"/>
        <scheme val="minor"/>
      </rPr>
      <t>, vol. 30, # 2, p. 146 - 149]</t>
    </r>
  </si>
  <si>
    <t>Roy et al.[Journal of the Chemical Society, Faraday Transactions 1: Physical Chemistry in Condensed Phases, 1972, vol. 68, p. 2047]</t>
  </si>
  <si>
    <r>
      <t>Kasprzycka-Guttman, T.; Wilczura, H.[</t>
    </r>
    <r>
      <rPr>
        <b/>
        <sz val="11"/>
        <color theme="1"/>
        <rFont val="Calibri"/>
        <family val="2"/>
        <scheme val="minor"/>
      </rPr>
      <t>Acta Chimica Hungarica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1984</t>
    </r>
    <r>
      <rPr>
        <sz val="11"/>
        <color theme="1"/>
        <rFont val="Calibri"/>
        <family val="2"/>
        <scheme val="minor"/>
      </rPr>
      <t>, vol. 116, # 1, p. 77 - 80]</t>
    </r>
  </si>
  <si>
    <r>
      <t>Swain, Bipin Behari[</t>
    </r>
    <r>
      <rPr>
        <b/>
        <sz val="11"/>
        <color theme="1"/>
        <rFont val="Calibri"/>
        <family val="2"/>
        <scheme val="minor"/>
      </rPr>
      <t>Acta Chimica Hungarica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1984</t>
    </r>
    <r>
      <rPr>
        <sz val="11"/>
        <color theme="1"/>
        <rFont val="Calibri"/>
        <family val="2"/>
        <scheme val="minor"/>
      </rPr>
      <t>, vol. 117, # 4, p. 383 - 392]</t>
    </r>
  </si>
  <si>
    <r>
      <t>Devasahayam, E. M. Joseph Ravi; Srinivasan, D.[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1981</t>
    </r>
    <r>
      <rPr>
        <sz val="11"/>
        <color theme="1"/>
        <rFont val="Calibri"/>
        <family val="2"/>
        <scheme val="minor"/>
      </rPr>
      <t>, vol. 26, # 4, p. 398 - 401]</t>
    </r>
  </si>
  <si>
    <r>
      <t>Nagata et al.[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>, vol. 10, p. 1201,1202]</t>
    </r>
  </si>
  <si>
    <t>Nagata et al.[Journal of Chemical and Engineering Data, 1976, vol. 21, p. 310,311 ,312, 313]</t>
  </si>
  <si>
    <r>
      <t>Curran; Curley[</t>
    </r>
    <r>
      <rPr>
        <b/>
        <sz val="11"/>
        <color theme="1"/>
        <rFont val="Calibri"/>
        <family val="2"/>
        <scheme val="minor"/>
      </rPr>
      <t>Analytical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43, p. 118,119]</t>
    </r>
  </si>
  <si>
    <r>
      <t>Chu; Thompson[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1962</t>
    </r>
    <r>
      <rPr>
        <sz val="11"/>
        <color theme="1"/>
        <rFont val="Calibri"/>
        <family val="2"/>
        <scheme val="minor"/>
      </rPr>
      <t>, vol. 7, p. 358]</t>
    </r>
  </si>
  <si>
    <t>Sarojini[Transactions of the Faraday Society, 1961, vol. 57, p. 1534]</t>
  </si>
  <si>
    <r>
      <t>Dannhauser; Bahe[</t>
    </r>
    <r>
      <rPr>
        <b/>
        <sz val="11"/>
        <color theme="1"/>
        <rFont val="Calibri"/>
        <family val="2"/>
        <scheme val="minor"/>
      </rPr>
      <t>Journal of Chemical Physics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1964</t>
    </r>
    <r>
      <rPr>
        <sz val="11"/>
        <color theme="1"/>
        <rFont val="Calibri"/>
        <family val="2"/>
        <scheme val="minor"/>
      </rPr>
      <t>, vol. 40, p. 3058,3060]</t>
    </r>
  </si>
  <si>
    <r>
      <t>Ambrose; Townsend[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1963</t>
    </r>
    <r>
      <rPr>
        <sz val="11"/>
        <color theme="1"/>
        <rFont val="Calibri"/>
        <family val="2"/>
        <scheme val="minor"/>
      </rPr>
      <t>, p. 3614,3615]</t>
    </r>
  </si>
  <si>
    <r>
      <t>Poczopko; Proszyriska[</t>
    </r>
    <r>
      <rPr>
        <b/>
        <sz val="11"/>
        <color theme="1"/>
        <rFont val="Calibri"/>
        <family val="2"/>
        <scheme val="minor"/>
      </rPr>
      <t>Roczniki Chemii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vol. 34, p. 1071][</t>
    </r>
    <r>
      <rPr>
        <b/>
        <sz val="11"/>
        <color theme="1"/>
        <rFont val="Calibri"/>
        <family val="2"/>
        <scheme val="minor"/>
      </rPr>
      <t>Chem.Abstr.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1961</t>
    </r>
    <r>
      <rPr>
        <sz val="11"/>
        <color theme="1"/>
        <rFont val="Calibri"/>
        <family val="2"/>
        <scheme val="minor"/>
      </rPr>
      <t>, # 10035a]</t>
    </r>
  </si>
  <si>
    <r>
      <t>Fagley et al.[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1967</t>
    </r>
    <r>
      <rPr>
        <sz val="11"/>
        <color theme="1"/>
        <rFont val="Calibri"/>
        <family val="2"/>
        <scheme val="minor"/>
      </rPr>
      <t>, vol. 71, p. 1374,1379]</t>
    </r>
  </si>
  <si>
    <r>
      <t>Stankova et al.[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35, p. 1,2]</t>
    </r>
  </si>
  <si>
    <r>
      <t>Khimenko et al.[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47, p. 1635]</t>
    </r>
  </si>
  <si>
    <t>Lee et al.[Journal of Chemical and Engineering Data, 1976, vol. 21, p. 36,37, 38, 39]</t>
  </si>
  <si>
    <r>
      <t>Katayama; Nitta[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21, p. 194,195]</t>
    </r>
  </si>
  <si>
    <r>
      <t>Krunchak et al.[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49, p. 1152]</t>
    </r>
  </si>
  <si>
    <r>
      <t>Neau et al.[</t>
    </r>
    <r>
      <rPr>
        <b/>
        <sz val="11"/>
        <color theme="1"/>
        <rFont val="Calibri"/>
        <family val="2"/>
        <scheme val="minor"/>
      </rPr>
      <t>Journal de Chimie Physique et de Physico-Chimie Biologique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70, p. 843,845-848]</t>
    </r>
  </si>
  <si>
    <t>Nagata et al.[Journal of Chemical and Engineering Data, 1975, vol. 20, p. 271,272, 273, 274]</t>
  </si>
  <si>
    <r>
      <t>Mato; Coca[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66, p. 127,129-131]</t>
    </r>
  </si>
  <si>
    <r>
      <t>Evans; McElroy[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4, p. 413,417, 418]</t>
    </r>
  </si>
  <si>
    <r>
      <t>Areshidze; Kuirikashvili[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48, p. 2130][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48, p. 2066]</t>
    </r>
  </si>
  <si>
    <r>
      <t>Kolesnikov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48, p. 2087][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48, p. 2019]</t>
    </r>
  </si>
  <si>
    <t>Tokunaga[Journal of Chemical and Engineering Data, 1975, vol. 20, p. 41,42,43,45]</t>
  </si>
  <si>
    <r>
      <t>Kudryavtseva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48, p. 1097,1098][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48, p. 1048]</t>
    </r>
  </si>
  <si>
    <r>
      <t>Puri et al.[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19, p. 87,88]</t>
    </r>
  </si>
  <si>
    <r>
      <t>Bruniquel et al.[</t>
    </r>
    <r>
      <rPr>
        <b/>
        <sz val="11"/>
        <color theme="1"/>
        <rFont val="Calibri"/>
        <family val="2"/>
        <scheme val="minor"/>
      </rPr>
      <t>Journal de Chimie Physique et de Physico-Chimie Biologique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70, p. 1558]</t>
    </r>
  </si>
  <si>
    <r>
      <t>Verhoeye; de Schepper[</t>
    </r>
    <r>
      <rPr>
        <b/>
        <sz val="11"/>
        <color theme="1"/>
        <rFont val="Calibri"/>
        <family val="2"/>
        <scheme val="minor"/>
      </rPr>
      <t>Journal of Applied Chemistry and Biotechnology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23, p. 607,608]</t>
    </r>
  </si>
  <si>
    <t>Verhoeye[Journal of Chemical and Engineering Data, 1970, vol. 15, p. 222,223, 224, 225]</t>
  </si>
  <si>
    <t>Nagata et al.[Journal of Chemical and Engineering Data, 1973, vol. 18, p. 54,56,57]</t>
  </si>
  <si>
    <r>
      <t>Ocon et al.[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69, p. 673]</t>
    </r>
  </si>
  <si>
    <r>
      <t>Timotkhens; Tal'vik[</t>
    </r>
    <r>
      <rPr>
        <b/>
        <sz val="11"/>
        <color theme="1"/>
        <rFont val="Calibri"/>
        <family val="2"/>
        <scheme val="minor"/>
      </rPr>
      <t>Organic Reactivity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3-4, p. 74,80]</t>
    </r>
  </si>
  <si>
    <r>
      <t>Zharov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38, p. 2089][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38, p. 2132]</t>
    </r>
  </si>
  <si>
    <r>
      <t>Kolbina; Sabylin[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1450][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1391]</t>
    </r>
  </si>
  <si>
    <r>
      <t>Kohoutova et al.[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35, p. 3210,3211]</t>
    </r>
  </si>
  <si>
    <r>
      <t>Nagata; Ohta[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16, p. 164,165]</t>
    </r>
  </si>
  <si>
    <r>
      <t>Rastogi et al.[</t>
    </r>
    <r>
      <rPr>
        <b/>
        <sz val="11"/>
        <color theme="1"/>
        <rFont val="Calibri"/>
        <family val="2"/>
        <scheme val="minor"/>
      </rPr>
      <t>Indian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9, p. 1372]</t>
    </r>
  </si>
  <si>
    <r>
      <t>Kiersznicki et al.[</t>
    </r>
    <r>
      <rPr>
        <b/>
        <sz val="11"/>
        <color theme="1"/>
        <rFont val="Calibri"/>
        <family val="2"/>
        <scheme val="minor"/>
      </rPr>
      <t>Roczniki Chemii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44, p. 1049]</t>
    </r>
  </si>
  <si>
    <r>
      <t>Krupatkin; Tlagoleva[</t>
    </r>
    <r>
      <rPr>
        <b/>
        <sz val="11"/>
        <color theme="1"/>
        <rFont val="Calibri"/>
        <family val="2"/>
        <scheme val="minor"/>
      </rPr>
      <t>Journal of general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40, p. 10][</t>
    </r>
    <r>
      <rPr>
        <b/>
        <sz val="11"/>
        <color theme="1"/>
        <rFont val="Calibri"/>
        <family val="2"/>
        <scheme val="minor"/>
      </rPr>
      <t>Zhurnal Obshchei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40, p. 12]</t>
    </r>
  </si>
  <si>
    <r>
      <t>Timmermans; Delcourt[</t>
    </r>
    <r>
      <rPr>
        <b/>
        <sz val="11"/>
        <color theme="1"/>
        <rFont val="Calibri"/>
        <family val="2"/>
        <scheme val="minor"/>
      </rPr>
      <t>Journal de Chimie Physique et de Physico-Chimie Biologique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1934</t>
    </r>
    <r>
      <rPr>
        <sz val="11"/>
        <color theme="1"/>
        <rFont val="Calibri"/>
        <family val="2"/>
        <scheme val="minor"/>
      </rPr>
      <t>, vol. 31, p. 110]</t>
    </r>
  </si>
  <si>
    <r>
      <t>Yousef; Boulos[</t>
    </r>
    <r>
      <rPr>
        <b/>
        <sz val="11"/>
        <color theme="1"/>
        <rFont val="Calibri"/>
        <family val="2"/>
        <scheme val="minor"/>
      </rPr>
      <t>Tenside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6, p. 322,323]</t>
    </r>
  </si>
  <si>
    <r>
      <t>TSINTSKALADZE ZP; TSINTSISHVILI GV; SIDAMONIDZE SHI[</t>
    </r>
    <r>
      <rPr>
        <b/>
        <sz val="11"/>
        <color theme="1"/>
        <rFont val="Calibri"/>
        <family val="2"/>
        <scheme val="minor"/>
      </rPr>
      <t>Kinetics and Catalysis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10, # 3 pt 2, p. 549 - 551]</t>
    </r>
  </si>
  <si>
    <r>
      <t>Esam et al.[</t>
    </r>
    <r>
      <rPr>
        <b/>
        <sz val="11"/>
        <color theme="1"/>
        <rFont val="Calibri"/>
        <family val="2"/>
        <scheme val="minor"/>
      </rPr>
      <t>Kinetica i Kataliz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9, p. 907,908]</t>
    </r>
  </si>
  <si>
    <r>
      <t>Kulicki et al[</t>
    </r>
    <r>
      <rPr>
        <b/>
        <sz val="11"/>
        <color theme="1"/>
        <rFont val="Calibri"/>
        <family val="2"/>
        <scheme val="minor"/>
      </rPr>
      <t>Zeszyty Naukowe Politechniki Slaskiej, Chemia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29, p. 21]</t>
    </r>
  </si>
  <si>
    <r>
      <t>Mazonski et al.[</t>
    </r>
    <r>
      <rPr>
        <b/>
        <sz val="11"/>
        <color theme="1"/>
        <rFont val="Calibri"/>
        <family val="2"/>
        <scheme val="minor"/>
      </rPr>
      <t>Roczniki Chemii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1963</t>
    </r>
    <r>
      <rPr>
        <sz val="11"/>
        <color theme="1"/>
        <rFont val="Calibri"/>
        <family val="2"/>
        <scheme val="minor"/>
      </rPr>
      <t>, vol. 37, p. 569,570-573]</t>
    </r>
  </si>
  <si>
    <r>
      <t>Brown; Smith[</t>
    </r>
    <r>
      <rPr>
        <b/>
        <sz val="11"/>
        <color theme="1"/>
        <rFont val="Calibri"/>
        <family val="2"/>
        <scheme val="minor"/>
      </rPr>
      <t>Australian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1962</t>
    </r>
    <r>
      <rPr>
        <sz val="11"/>
        <color theme="1"/>
        <rFont val="Calibri"/>
        <family val="2"/>
        <scheme val="minor"/>
      </rPr>
      <t>, vol. 15, p. 1,3]</t>
    </r>
  </si>
  <si>
    <r>
      <t>Solow'ew; Baratow[</t>
    </r>
    <r>
      <rPr>
        <b/>
        <sz val="11"/>
        <color theme="1"/>
        <rFont val="Calibri"/>
        <family val="2"/>
        <scheme val="minor"/>
      </rPr>
      <t>Zhurnal Fizicheskoj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vol. 34, p. 1661,1664]</t>
    </r>
  </si>
  <si>
    <r>
      <t>Toropow[</t>
    </r>
    <r>
      <rPr>
        <b/>
        <sz val="11"/>
        <color theme="1"/>
        <rFont val="Calibri"/>
        <family val="2"/>
        <scheme val="minor"/>
      </rPr>
      <t>Zhurnal Obshchei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1956</t>
    </r>
    <r>
      <rPr>
        <sz val="11"/>
        <color theme="1"/>
        <rFont val="Calibri"/>
        <family val="2"/>
        <scheme val="minor"/>
      </rPr>
      <t>, vol. 26, p. 1285;engl.Ausg.S.1453]</t>
    </r>
  </si>
  <si>
    <t>Vogel[Journal of the Chemical Society, 1948, p. 1809,1811, 1813][Chem.Abstr., 1946, p. 5066]</t>
  </si>
  <si>
    <r>
      <t>Langdon; Keyes[</t>
    </r>
    <r>
      <rPr>
        <b/>
        <sz val="11"/>
        <color theme="1"/>
        <rFont val="Calibri"/>
        <family val="2"/>
        <scheme val="minor"/>
      </rPr>
      <t>Industrial and Engineering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1943</t>
    </r>
    <r>
      <rPr>
        <sz val="11"/>
        <color theme="1"/>
        <rFont val="Calibri"/>
        <family val="2"/>
        <scheme val="minor"/>
      </rPr>
      <t>, vol. 35, p. 459]</t>
    </r>
  </si>
  <si>
    <t>Washburn et al.[Journal of the American Chemical Society, 1940, vol. 62, p. 1454]</t>
  </si>
  <si>
    <r>
      <t>Sepalowa-Michailowa[</t>
    </r>
    <r>
      <rPr>
        <b/>
        <sz val="11"/>
        <color theme="1"/>
        <rFont val="Calibri"/>
        <family val="2"/>
        <scheme val="minor"/>
      </rPr>
      <t>1939</t>
    </r>
    <r>
      <rPr>
        <sz val="11"/>
        <color theme="1"/>
        <rFont val="Calibri"/>
        <family val="2"/>
        <scheme val="minor"/>
      </rPr>
      <t>, vol. 16, p. 63][</t>
    </r>
    <r>
      <rPr>
        <b/>
        <sz val="11"/>
        <color theme="1"/>
        <rFont val="Calibri"/>
        <family val="2"/>
        <scheme val="minor"/>
      </rPr>
      <t>Chem.Abstr.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1940</t>
    </r>
    <r>
      <rPr>
        <sz val="11"/>
        <color theme="1"/>
        <rFont val="Calibri"/>
        <family val="2"/>
        <scheme val="minor"/>
      </rPr>
      <t>, p. 3960]</t>
    </r>
  </si>
  <si>
    <r>
      <t>Butler; Ramchandani; Thomson[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1935</t>
    </r>
    <r>
      <rPr>
        <sz val="11"/>
        <color theme="1"/>
        <rFont val="Calibri"/>
        <family val="2"/>
        <scheme val="minor"/>
      </rPr>
      <t>, p. 283]</t>
    </r>
  </si>
  <si>
    <r>
      <t>Trew; Watkins[</t>
    </r>
    <r>
      <rPr>
        <b/>
        <sz val="11"/>
        <color theme="1"/>
        <rFont val="Calibri"/>
        <family val="2"/>
        <scheme val="minor"/>
      </rPr>
      <t>Transactions of the Faraday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1933</t>
    </r>
    <r>
      <rPr>
        <sz val="11"/>
        <color theme="1"/>
        <rFont val="Calibri"/>
        <family val="2"/>
        <scheme val="minor"/>
      </rPr>
      <t>, vol. 29, p. 1311]</t>
    </r>
  </si>
  <si>
    <r>
      <t>Arbusow[</t>
    </r>
    <r>
      <rPr>
        <b/>
        <sz val="11"/>
        <color theme="1"/>
        <rFont val="Calibri"/>
        <family val="2"/>
        <scheme val="minor"/>
      </rPr>
      <t>Zeitschrift fur Physikalische Chemie, Stoechiometrie und Verwandtschaftslehre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1928</t>
    </r>
    <r>
      <rPr>
        <sz val="11"/>
        <color theme="1"/>
        <rFont val="Calibri"/>
        <family val="2"/>
        <scheme val="minor"/>
      </rPr>
      <t>, vol. 131, p. 55][</t>
    </r>
    <r>
      <rPr>
        <b/>
        <sz val="11"/>
        <color theme="1"/>
        <rFont val="Calibri"/>
        <family val="2"/>
        <scheme val="minor"/>
      </rPr>
      <t>Zhurnal Russkago Fiziko-Khimicheskago Obshchestva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1927</t>
    </r>
    <r>
      <rPr>
        <sz val="11"/>
        <color theme="1"/>
        <rFont val="Calibri"/>
        <family val="2"/>
        <scheme val="minor"/>
      </rPr>
      <t>, vol. 59, p. 366][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1928</t>
    </r>
    <r>
      <rPr>
        <sz val="11"/>
        <color theme="1"/>
        <rFont val="Calibri"/>
        <family val="2"/>
        <scheme val="minor"/>
      </rPr>
      <t>, vol. 99, # II, p. 1660]</t>
    </r>
  </si>
  <si>
    <r>
      <t>Palmer; Constable[</t>
    </r>
    <r>
      <rPr>
        <b/>
        <sz val="11"/>
        <color theme="1"/>
        <rFont val="Calibri"/>
        <family val="2"/>
        <scheme val="minor"/>
      </rPr>
      <t>Proceedings of the Royal Society of London, Series A: Mathematical, Physical and Engineering Sciences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1925</t>
    </r>
    <r>
      <rPr>
        <sz val="11"/>
        <color theme="1"/>
        <rFont val="Calibri"/>
        <family val="2"/>
        <scheme val="minor"/>
      </rPr>
      <t>, vol. 107, p. 262,267][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1925</t>
    </r>
    <r>
      <rPr>
        <sz val="11"/>
        <color theme="1"/>
        <rFont val="Calibri"/>
        <family val="2"/>
        <scheme val="minor"/>
      </rPr>
      <t>, vol. 96, # II, p. 260]</t>
    </r>
  </si>
  <si>
    <r>
      <t>Rakshit[</t>
    </r>
    <r>
      <rPr>
        <b/>
        <sz val="11"/>
        <color theme="1"/>
        <rFont val="Calibri"/>
        <family val="2"/>
        <scheme val="minor"/>
      </rPr>
      <t>Zeitschrift fur Elektrochemie und angewandte physikalische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1925</t>
    </r>
    <r>
      <rPr>
        <sz val="11"/>
        <color theme="1"/>
        <rFont val="Calibri"/>
        <family val="2"/>
        <scheme val="minor"/>
      </rPr>
      <t>, vol. 31, p. 321]</t>
    </r>
  </si>
  <si>
    <r>
      <t>Parks; Kelley[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1925</t>
    </r>
    <r>
      <rPr>
        <sz val="11"/>
        <color theme="1"/>
        <rFont val="Calibri"/>
        <family val="2"/>
        <scheme val="minor"/>
      </rPr>
      <t>, vol. 29, p. 730,732]</t>
    </r>
  </si>
  <si>
    <r>
      <t>Brunel[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1923</t>
    </r>
    <r>
      <rPr>
        <sz val="11"/>
        <color theme="1"/>
        <rFont val="Calibri"/>
        <family val="2"/>
        <scheme val="minor"/>
      </rPr>
      <t>, vol. 45, p. 1336]</t>
    </r>
  </si>
  <si>
    <r>
      <t>Utz[</t>
    </r>
    <r>
      <rPr>
        <b/>
        <sz val="11"/>
        <color theme="1"/>
        <rFont val="Calibri"/>
        <family val="2"/>
        <scheme val="minor"/>
      </rPr>
      <t>1922</t>
    </r>
    <r>
      <rPr>
        <sz val="11"/>
        <color theme="1"/>
        <rFont val="Calibri"/>
        <family val="2"/>
        <scheme val="minor"/>
      </rPr>
      <t>, vol. 8, p. 38]</t>
    </r>
  </si>
  <si>
    <r>
      <t>Lebo[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1921</t>
    </r>
    <r>
      <rPr>
        <sz val="11"/>
        <color theme="1"/>
        <rFont val="Calibri"/>
        <family val="2"/>
        <scheme val="minor"/>
      </rPr>
      <t>, vol. 43, p. 1009,1010]</t>
    </r>
  </si>
  <si>
    <r>
      <t>Atkins; Wallace[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1913</t>
    </r>
    <r>
      <rPr>
        <sz val="11"/>
        <color theme="1"/>
        <rFont val="Calibri"/>
        <family val="2"/>
        <scheme val="minor"/>
      </rPr>
      <t>, vol. 103, p. 1469]</t>
    </r>
  </si>
  <si>
    <r>
      <t>Young; Fortey[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1902</t>
    </r>
    <r>
      <rPr>
        <sz val="11"/>
        <color theme="1"/>
        <rFont val="Calibri"/>
        <family val="2"/>
        <scheme val="minor"/>
      </rPr>
      <t>, vol. 81, p. 735]</t>
    </r>
  </si>
  <si>
    <r>
      <t>Thorpe[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1897</t>
    </r>
    <r>
      <rPr>
        <sz val="11"/>
        <color theme="1"/>
        <rFont val="Calibri"/>
        <family val="2"/>
        <scheme val="minor"/>
      </rPr>
      <t>, vol. 71, p. 923]</t>
    </r>
  </si>
  <si>
    <r>
      <t>Schiff,R.[</t>
    </r>
    <r>
      <rPr>
        <b/>
        <sz val="11"/>
        <color theme="1"/>
        <rFont val="Calibri"/>
        <family val="2"/>
        <scheme val="minor"/>
      </rPr>
      <t>Justus Liebigs Annalen der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1883</t>
    </r>
    <r>
      <rPr>
        <sz val="11"/>
        <color theme="1"/>
        <rFont val="Calibri"/>
        <family val="2"/>
        <scheme val="minor"/>
      </rPr>
      <t>, vol. 220, p. 331]</t>
    </r>
  </si>
  <si>
    <r>
      <t>Zander[</t>
    </r>
    <r>
      <rPr>
        <b/>
        <sz val="11"/>
        <color theme="1"/>
        <rFont val="Calibri"/>
        <family val="2"/>
        <scheme val="minor"/>
      </rPr>
      <t>Justus Liebigs Annalen der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1882</t>
    </r>
    <r>
      <rPr>
        <sz val="11"/>
        <color theme="1"/>
        <rFont val="Calibri"/>
        <family val="2"/>
        <scheme val="minor"/>
      </rPr>
      <t>, vol. 214, p. 154][</t>
    </r>
    <r>
      <rPr>
        <b/>
        <sz val="11"/>
        <color theme="1"/>
        <rFont val="Calibri"/>
        <family val="2"/>
        <scheme val="minor"/>
      </rPr>
      <t>Justus Liebigs Annalen der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1884</t>
    </r>
    <r>
      <rPr>
        <sz val="11"/>
        <color theme="1"/>
        <rFont val="Calibri"/>
        <family val="2"/>
        <scheme val="minor"/>
      </rPr>
      <t>, vol. 224, p. 79]</t>
    </r>
  </si>
  <si>
    <r>
      <t>Bruehl[</t>
    </r>
    <r>
      <rPr>
        <b/>
        <sz val="11"/>
        <color theme="1"/>
        <rFont val="Calibri"/>
        <family val="2"/>
        <scheme val="minor"/>
      </rPr>
      <t>Justus Liebigs Annalen der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1880</t>
    </r>
    <r>
      <rPr>
        <sz val="11"/>
        <color theme="1"/>
        <rFont val="Calibri"/>
        <family val="2"/>
        <scheme val="minor"/>
      </rPr>
      <t>, vol. 203, p. 24]</t>
    </r>
  </si>
  <si>
    <r>
      <t>Louguinine[</t>
    </r>
    <r>
      <rPr>
        <b/>
        <sz val="11"/>
        <color theme="1"/>
        <rFont val="Calibri"/>
        <family val="2"/>
        <scheme val="minor"/>
      </rPr>
      <t>Justus Liebigs Annalen der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1872</t>
    </r>
    <r>
      <rPr>
        <sz val="11"/>
        <color theme="1"/>
        <rFont val="Calibri"/>
        <family val="2"/>
        <scheme val="minor"/>
      </rPr>
      <t>, vol. 161, p. 50]</t>
    </r>
  </si>
  <si>
    <t>Berner[vol. 141, p. 109]</t>
  </si>
  <si>
    <t>Measurement Method</t>
  </si>
  <si>
    <t>Viscosity / P</t>
  </si>
  <si>
    <r>
      <t>ln(</t>
    </r>
    <r>
      <rPr>
        <sz val="11"/>
        <color theme="1"/>
        <rFont val="Calibri"/>
        <family val="2"/>
      </rPr>
      <t>η)</t>
    </r>
  </si>
  <si>
    <r>
      <t>1 / Temp K</t>
    </r>
    <r>
      <rPr>
        <vertAlign val="superscript"/>
        <sz val="11"/>
        <color theme="1"/>
        <rFont val="Calibri"/>
        <family val="2"/>
        <scheme val="minor"/>
      </rPr>
      <t>-1</t>
    </r>
  </si>
  <si>
    <t>Ubbelohde viscometer</t>
  </si>
  <si>
    <t>Ostwald-type viscometer</t>
  </si>
  <si>
    <t>Anton Paar viscosity</t>
  </si>
  <si>
    <t>viscometer model AVS 400</t>
  </si>
  <si>
    <t>Schott Gerate (AVS 350) equipment with Ubbelhode viscometers</t>
  </si>
  <si>
    <t>rolling-ball principle</t>
  </si>
  <si>
    <t>Ubbelohde capillary viscometer used</t>
  </si>
  <si>
    <r>
      <t>Haase, R.; Tillmann, W.[</t>
    </r>
    <r>
      <rPr>
        <b/>
        <sz val="11"/>
        <color theme="1"/>
        <rFont val="Calibri"/>
        <family val="2"/>
        <scheme val="minor"/>
      </rPr>
      <t>Zeitschrift fur Physikalische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192, # 1, p. 121 - 132]</t>
    </r>
  </si>
  <si>
    <r>
      <t>Bridgman[</t>
    </r>
    <r>
      <rPr>
        <b/>
        <sz val="11"/>
        <color theme="1"/>
        <rFont val="Calibri"/>
        <family val="2"/>
        <scheme val="minor"/>
      </rPr>
      <t>Proceedings of the American Academy of Arts and Sciences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1925</t>
    </r>
    <r>
      <rPr>
        <sz val="11"/>
        <color theme="1"/>
        <rFont val="Calibri"/>
        <family val="2"/>
        <scheme val="minor"/>
      </rPr>
      <t>, vol. 61, p. 70]</t>
    </r>
  </si>
  <si>
    <r>
      <t>Dunstan; Thole[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1913</t>
    </r>
    <r>
      <rPr>
        <sz val="11"/>
        <color theme="1"/>
        <rFont val="Calibri"/>
        <family val="2"/>
        <scheme val="minor"/>
      </rPr>
      <t>, vol. 103, p. 130]</t>
    </r>
  </si>
  <si>
    <t>THF Density</t>
  </si>
  <si>
    <r>
      <t>Ijardar, Sushma P.; Malek, Naved I.; Oke, Emmanuel A.; Sharma, Renu[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2020</t>
    </r>
    <r>
      <rPr>
        <sz val="11"/>
        <color theme="1"/>
        <rFont val="Calibri"/>
        <family val="2"/>
        <scheme val="minor"/>
      </rPr>
      <t>, vol. 320, art. no. 114411]</t>
    </r>
  </si>
  <si>
    <r>
      <t>Rodnikova; Gunina; Makarov; Egorov; Val'Kovskaya[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85, # 9, p. 1676 - 1678]</t>
    </r>
  </si>
  <si>
    <r>
      <t>Pandiyan; Oswal; Vasantharani[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518, # 1-2, p. 36 - 46]</t>
    </r>
  </si>
  <si>
    <r>
      <t>Pandiyan; Oswal; Malek; Vasantharani[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524, # 1-2, p. 140 - 150]</t>
    </r>
  </si>
  <si>
    <r>
      <t>Geppert-Rybczynska, Monika; Heintz, Andreas; Lehmann, Jochen K.; Golus, Aleksandra[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9, p. 4114 - 4120]</t>
    </r>
  </si>
  <si>
    <r>
      <t>Baluja; Movaliya; Godvani[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83, # 13, p. 2223 - 2229]</t>
    </r>
  </si>
  <si>
    <r>
      <t>Giner, Beatriz; Oliver, Begona; Giner, Ignacio; Pera, Gorka; Lafuente, Carlos[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2007</t>
    </r>
    <r>
      <rPr>
        <sz val="11"/>
        <color theme="1"/>
        <rFont val="Calibri"/>
        <family val="2"/>
        <scheme val="minor"/>
      </rPr>
      <t>, vol. 36, # 3, p. 375 - 386]</t>
    </r>
  </si>
  <si>
    <r>
      <t>Villares; Giner; Artigas; Lafuente; Royo[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2005</t>
    </r>
    <r>
      <rPr>
        <sz val="11"/>
        <color theme="1"/>
        <rFont val="Calibri"/>
        <family val="2"/>
        <scheme val="minor"/>
      </rPr>
      <t>, vol. 34, # 2, p. 185 - 198]</t>
    </r>
  </si>
  <si>
    <r>
      <t>Mehra, Rita; Israni, Rekha[</t>
    </r>
    <r>
      <rPr>
        <b/>
        <sz val="11"/>
        <color theme="1"/>
        <rFont val="Calibri"/>
        <family val="2"/>
        <scheme val="minor"/>
      </rPr>
      <t>Journal of the Indian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2004</t>
    </r>
    <r>
      <rPr>
        <sz val="11"/>
        <color theme="1"/>
        <rFont val="Calibri"/>
        <family val="2"/>
        <scheme val="minor"/>
      </rPr>
      <t>, vol. 81, # 3, p. 227 - 229]</t>
    </r>
  </si>
  <si>
    <r>
      <t>Rodriguez; Lafuente; Lopez; Royo; Urieta[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1997</t>
    </r>
    <r>
      <rPr>
        <sz val="11"/>
        <color theme="1"/>
        <rFont val="Calibri"/>
        <family val="2"/>
        <scheme val="minor"/>
      </rPr>
      <t>, vol. 26, # 2, p. 207 - 215]</t>
    </r>
  </si>
  <si>
    <r>
      <t>Wang, Zhaohui; Benson, George C.; Lu, Benjamin C.-Y.[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2002</t>
    </r>
    <r>
      <rPr>
        <sz val="11"/>
        <color theme="1"/>
        <rFont val="Calibri"/>
        <family val="2"/>
        <scheme val="minor"/>
      </rPr>
      <t>, vol. 34, # 12, p. 2073 - 2082]</t>
    </r>
  </si>
  <si>
    <r>
      <t>Conti; Gianni; Lepori; Matteoli; D'Amico[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1998</t>
    </r>
    <r>
      <rPr>
        <sz val="11"/>
        <color theme="1"/>
        <rFont val="Calibri"/>
        <family val="2"/>
        <scheme val="minor"/>
      </rPr>
      <t>, vol. 30, # 7, p. 855 - 868]</t>
    </r>
  </si>
  <si>
    <r>
      <t>Colnay, M. E.; Vasseur, A.; Guerin, M.[</t>
    </r>
    <r>
      <rPr>
        <b/>
        <sz val="11"/>
        <color theme="1"/>
        <rFont val="Calibri"/>
        <family val="2"/>
        <scheme val="minor"/>
      </rPr>
      <t>Journal of Chemical Research, Miniprint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1983</t>
    </r>
    <r>
      <rPr>
        <sz val="11"/>
        <color theme="1"/>
        <rFont val="Calibri"/>
        <family val="2"/>
        <scheme val="minor"/>
      </rPr>
      <t>, # 9, p. 2050 - 2081]</t>
    </r>
  </si>
  <si>
    <r>
      <t>Bardavid; Pedrosa; Katz; Postigo; Garcia[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1996</t>
    </r>
    <r>
      <rPr>
        <sz val="11"/>
        <color theme="1"/>
        <rFont val="Calibri"/>
        <family val="2"/>
        <scheme val="minor"/>
      </rPr>
      <t>, vol. 25, # 11, p. 1125 - 1135]</t>
    </r>
  </si>
  <si>
    <r>
      <t>Krishnaiah; Surendranath[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1996</t>
    </r>
    <r>
      <rPr>
        <sz val="11"/>
        <color theme="1"/>
        <rFont val="Calibri"/>
        <family val="2"/>
        <scheme val="minor"/>
      </rPr>
      <t>, vol. 41, # 5, p. 1012 - 1014]</t>
    </r>
  </si>
  <si>
    <r>
      <t>Letcher, T.M.; Domanska, U.[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1994</t>
    </r>
    <r>
      <rPr>
        <sz val="11"/>
        <color theme="1"/>
        <rFont val="Calibri"/>
        <family val="2"/>
        <scheme val="minor"/>
      </rPr>
      <t>, vol. 26, # 2, p. 113 - 120]</t>
    </r>
  </si>
  <si>
    <r>
      <t>Francesconi, Romolo; Comelli, Fabio[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2, p. 512 - 514]</t>
    </r>
  </si>
  <si>
    <r>
      <t>Comelli; Francesconi[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1, p. 28 - 30]</t>
    </r>
  </si>
  <si>
    <r>
      <t>Francesconi, Romolo; Comelli, Fabio[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1, p. 31 - 33]</t>
    </r>
  </si>
  <si>
    <r>
      <t>Murakami et al.[</t>
    </r>
    <r>
      <rPr>
        <b/>
        <sz val="11"/>
        <color theme="1"/>
        <rFont val="Calibri"/>
        <family val="2"/>
        <scheme val="minor"/>
      </rPr>
      <t>Bulletin of the Chemical Society of Japan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41, p. 1540,1541-1544]</t>
    </r>
  </si>
  <si>
    <r>
      <t>Francesconi; Comelli; Malta[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38, # 3, p. 424 - 427]</t>
    </r>
  </si>
  <si>
    <r>
      <t>Amigo; Bravo; Pintos[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38, # 1, p. 141 - 142]</t>
    </r>
  </si>
  <si>
    <r>
      <t>Venkateswarlu, R.; Rajasekhar, Pallagolla; Reddy, K. S.[</t>
    </r>
    <r>
      <rPr>
        <b/>
        <sz val="11"/>
        <color theme="1"/>
        <rFont val="Calibri"/>
        <family val="2"/>
        <scheme val="minor"/>
      </rPr>
      <t>Indian Journal of Chemistry, Section A: Inorganic, Physical, Theoretical and Analytical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1989</t>
    </r>
    <r>
      <rPr>
        <sz val="11"/>
        <color theme="1"/>
        <rFont val="Calibri"/>
        <family val="2"/>
        <scheme val="minor"/>
      </rPr>
      <t>, vol. 28, # 2, p. 160 - 161]</t>
    </r>
  </si>
  <si>
    <r>
      <t>Naorem, Homendra; Suri, S. K.[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1989</t>
    </r>
    <r>
      <rPr>
        <sz val="11"/>
        <color theme="1"/>
        <rFont val="Calibri"/>
        <family val="2"/>
        <scheme val="minor"/>
      </rPr>
      <t>, vol. 67, p. 1672 - 1676]</t>
    </r>
  </si>
  <si>
    <r>
      <t>Shnitko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41, p. 1101][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41, p. 1158]</t>
    </r>
  </si>
  <si>
    <r>
      <t>Borisov; Chugunova[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50, p. 1791,3004]</t>
    </r>
  </si>
  <si>
    <t>Lejcek et al.[Journal of Chemical Thermodynamics, 1975, vol. 7, p. 927,928,929]</t>
  </si>
  <si>
    <t>Sada et al.[Journal of Chemical and Engineering Data, 1975, vol. 20, p. 283,284 - 286]</t>
  </si>
  <si>
    <r>
      <t>Rakhmankulov; Maksimova[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48, p. 703][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48, p. 677]</t>
    </r>
  </si>
  <si>
    <r>
      <t>Boldyrev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46, p. 2485][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46, p. 2336]</t>
    </r>
  </si>
  <si>
    <r>
      <t>Boldyrev; Komarov; Khaspekova; Krichevtsov[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46, # 11 Part 2, p. 2728 - 2729]</t>
    </r>
  </si>
  <si>
    <r>
      <t>Dyadin et al.[</t>
    </r>
    <r>
      <rPr>
        <b/>
        <sz val="11"/>
        <color theme="1"/>
        <rFont val="Calibri"/>
        <family val="2"/>
        <scheme val="minor"/>
      </rPr>
      <t>Doklady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208, p. 9][</t>
    </r>
    <r>
      <rPr>
        <b/>
        <sz val="11"/>
        <color theme="1"/>
        <rFont val="Calibri"/>
        <family val="2"/>
        <scheme val="minor"/>
      </rPr>
      <t>Dokl. Akad. Nauk SSSR Ser. Khim.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208, p. 103]</t>
    </r>
  </si>
  <si>
    <r>
      <t>Bourguignon[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1908</t>
    </r>
    <r>
      <rPr>
        <sz val="11"/>
        <color theme="1"/>
        <rFont val="Calibri"/>
        <family val="2"/>
        <scheme val="minor"/>
      </rPr>
      <t>, p. I, 1630]</t>
    </r>
  </si>
  <si>
    <r>
      <t>Sivtsova[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193,194][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201]</t>
    </r>
  </si>
  <si>
    <r>
      <t>Matous et al.[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37, p. 3960]</t>
    </r>
  </si>
  <si>
    <r>
      <t>Filliatre,C. et al.[</t>
    </r>
    <r>
      <rPr>
        <b/>
        <sz val="11"/>
        <color theme="1"/>
        <rFont val="Calibri"/>
        <family val="2"/>
        <scheme val="minor"/>
      </rPr>
      <t>Bulletin de la Societe Chimique de France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p. 170 - 176]</t>
    </r>
  </si>
  <si>
    <r>
      <t>Papousek; Pago[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1959</t>
    </r>
    <r>
      <rPr>
        <sz val="11"/>
        <color theme="1"/>
        <rFont val="Calibri"/>
        <family val="2"/>
        <scheme val="minor"/>
      </rPr>
      <t>, vol. 24, p. 2666,2669]</t>
    </r>
  </si>
  <si>
    <r>
      <t>Janak et al.[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30, p. 265,266]</t>
    </r>
  </si>
  <si>
    <r>
      <t>Kilimov et al.[</t>
    </r>
    <r>
      <rPr>
        <b/>
        <sz val="11"/>
        <color theme="1"/>
        <rFont val="Calibri"/>
        <family val="2"/>
        <scheme val="minor"/>
      </rPr>
      <t>Chemistry of Heterocyclic Compounds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1967</t>
    </r>
    <r>
      <rPr>
        <sz val="11"/>
        <color theme="1"/>
        <rFont val="Calibri"/>
        <family val="2"/>
        <scheme val="minor"/>
      </rPr>
      <t>, vol. 3, p. 467,469][</t>
    </r>
    <r>
      <rPr>
        <b/>
        <sz val="11"/>
        <color theme="1"/>
        <rFont val="Calibri"/>
        <family val="2"/>
        <scheme val="minor"/>
      </rPr>
      <t>Khimiya Geterotsiklicheskikh Soedinenii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1967</t>
    </r>
    <r>
      <rPr>
        <sz val="11"/>
        <color theme="1"/>
        <rFont val="Calibri"/>
        <family val="2"/>
        <scheme val="minor"/>
      </rPr>
      <t>, vol. 3, p. 579]</t>
    </r>
  </si>
  <si>
    <r>
      <t>Wolski[</t>
    </r>
    <r>
      <rPr>
        <b/>
        <sz val="11"/>
        <color theme="1"/>
        <rFont val="Calibri"/>
        <family val="2"/>
        <scheme val="minor"/>
      </rPr>
      <t>Roczniki Chemii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44, p. 2237]</t>
    </r>
  </si>
  <si>
    <r>
      <t>Schuikin et al.[</t>
    </r>
    <r>
      <rPr>
        <b/>
        <sz val="11"/>
        <color theme="1"/>
        <rFont val="Calibri"/>
        <family val="2"/>
        <scheme val="minor"/>
      </rPr>
      <t>Acta Physica et Chemica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1963</t>
    </r>
    <r>
      <rPr>
        <sz val="11"/>
        <color theme="1"/>
        <rFont val="Calibri"/>
        <family val="2"/>
        <scheme val="minor"/>
      </rPr>
      <t>, vol. 9, p. 124,126]</t>
    </r>
  </si>
  <si>
    <r>
      <t>Freidlin; Scharf[</t>
    </r>
    <r>
      <rPr>
        <b/>
        <sz val="11"/>
        <color theme="1"/>
        <rFont val="Calibri"/>
        <family val="2"/>
        <scheme val="minor"/>
      </rPr>
      <t>Doklady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1961</t>
    </r>
    <r>
      <rPr>
        <sz val="11"/>
        <color theme="1"/>
        <rFont val="Calibri"/>
        <family val="2"/>
        <scheme val="minor"/>
      </rPr>
      <t>, vol. 136, p. 207][</t>
    </r>
    <r>
      <rPr>
        <b/>
        <sz val="11"/>
        <color theme="1"/>
        <rFont val="Calibri"/>
        <family val="2"/>
        <scheme val="minor"/>
      </rPr>
      <t>Doklady Akademii Nauk SSSR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1961</t>
    </r>
    <r>
      <rPr>
        <sz val="11"/>
        <color theme="1"/>
        <rFont val="Calibri"/>
        <family val="2"/>
        <scheme val="minor"/>
      </rPr>
      <t>, vol. 136, p. 1108][</t>
    </r>
    <r>
      <rPr>
        <b/>
        <sz val="11"/>
        <color theme="1"/>
        <rFont val="Calibri"/>
        <family val="2"/>
        <scheme val="minor"/>
      </rPr>
      <t>Chem.Abstr.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1961</t>
    </r>
    <r>
      <rPr>
        <sz val="11"/>
        <color theme="1"/>
        <rFont val="Calibri"/>
        <family val="2"/>
        <scheme val="minor"/>
      </rPr>
      <t>, # 18553]</t>
    </r>
  </si>
  <si>
    <r>
      <t>Boehme; Schuerhoff[</t>
    </r>
    <r>
      <rPr>
        <b/>
        <sz val="11"/>
        <color theme="1"/>
        <rFont val="Calibri"/>
        <family val="2"/>
        <scheme val="minor"/>
      </rPr>
      <t>Chemische Berichte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1951</t>
    </r>
    <r>
      <rPr>
        <sz val="11"/>
        <color theme="1"/>
        <rFont val="Calibri"/>
        <family val="2"/>
        <scheme val="minor"/>
      </rPr>
      <t>, vol. 84, p. 28,30, 31, 32, 38, 44, 45, 46]</t>
    </r>
  </si>
  <si>
    <t>Weissler[Journal of the American Chemical Society, 1949, vol. 71, p. 419]</t>
  </si>
  <si>
    <r>
      <t>Schuikin; Tschilikina[</t>
    </r>
    <r>
      <rPr>
        <b/>
        <sz val="11"/>
        <color theme="1"/>
        <rFont val="Calibri"/>
        <family val="2"/>
        <scheme val="minor"/>
      </rPr>
      <t>Zhurnal Obshchei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1936</t>
    </r>
    <r>
      <rPr>
        <sz val="11"/>
        <color theme="1"/>
        <rFont val="Calibri"/>
        <family val="2"/>
        <scheme val="minor"/>
      </rPr>
      <t>, vol. 6, p. 279,280][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1936</t>
    </r>
    <r>
      <rPr>
        <sz val="11"/>
        <color theme="1"/>
        <rFont val="Calibri"/>
        <family val="2"/>
        <scheme val="minor"/>
      </rPr>
      <t>, vol. 107, # II, p. 1540]</t>
    </r>
  </si>
  <si>
    <r>
      <t>Smyth; Walls[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1932</t>
    </r>
    <r>
      <rPr>
        <sz val="11"/>
        <color theme="1"/>
        <rFont val="Calibri"/>
        <family val="2"/>
        <scheme val="minor"/>
      </rPr>
      <t>, vol. 54, p. 3230]</t>
    </r>
  </si>
  <si>
    <r>
      <t>Hamonet[</t>
    </r>
    <r>
      <rPr>
        <b/>
        <sz val="11"/>
        <color theme="1"/>
        <rFont val="Calibri"/>
        <family val="2"/>
        <scheme val="minor"/>
      </rPr>
      <t>Annales de Chimie (Cachan, France)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1918</t>
    </r>
    <r>
      <rPr>
        <sz val="11"/>
        <color theme="1"/>
        <rFont val="Calibri"/>
        <family val="2"/>
        <scheme val="minor"/>
      </rPr>
      <t>, vol. &lt;9&gt; 10, p. 28]</t>
    </r>
  </si>
  <si>
    <t>Dynamic Viscosity / P</t>
  </si>
  <si>
    <t>η / cP</t>
  </si>
  <si>
    <t>ln(η)</t>
  </si>
  <si>
    <t>Temperature / °C</t>
  </si>
  <si>
    <r>
      <t>1/T K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</si>
  <si>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Halgren, Thomas A.; Roberts, John D.; Horner, John H.; Martinez, Felix N.; Tronche, Christopher; Newcomb, Martin[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2000</t>
    </r>
    <r>
      <rPr>
        <sz val="11"/>
        <color theme="1"/>
        <rFont val="Calibri"/>
        <family val="2"/>
        <scheme val="minor"/>
      </rPr>
      <t>, vol. 122, # 13, p. 2988 - 2994]</t>
    </r>
  </si>
  <si>
    <r>
      <t>Rudakov; Sokolov; Selemenev[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1999</t>
    </r>
    <r>
      <rPr>
        <sz val="11"/>
        <color theme="1"/>
        <rFont val="Calibri"/>
        <family val="2"/>
        <scheme val="minor"/>
      </rPr>
      <t>, vol. 73, # 9, p. 1473 - 1476]</t>
    </r>
  </si>
  <si>
    <r>
      <t>Ramkumar, Devarapalli H. S.; Kudchadker, Arvind P.[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1989</t>
    </r>
    <r>
      <rPr>
        <sz val="11"/>
        <color theme="1"/>
        <rFont val="Calibri"/>
        <family val="2"/>
        <scheme val="minor"/>
      </rPr>
      <t>, vol. 34, # 4, p. 463 - 465]</t>
    </r>
  </si>
  <si>
    <r>
      <t>Matsuda, Yoshiharu; Morita, Masayuki; Tachihara, Fumitsugu[</t>
    </r>
    <r>
      <rPr>
        <b/>
        <sz val="11"/>
        <color theme="1"/>
        <rFont val="Calibri"/>
        <family val="2"/>
        <scheme val="minor"/>
      </rPr>
      <t>Bulletin of the Chemical Society of Japan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1986</t>
    </r>
    <r>
      <rPr>
        <sz val="11"/>
        <color theme="1"/>
        <rFont val="Calibri"/>
        <family val="2"/>
        <scheme val="minor"/>
      </rPr>
      <t>, vol. 59, # 6, p. 1967 - 1974]</t>
    </r>
  </si>
  <si>
    <r>
      <t>Holland; Smyth[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1955</t>
    </r>
    <r>
      <rPr>
        <sz val="11"/>
        <color theme="1"/>
        <rFont val="Calibri"/>
        <family val="2"/>
        <scheme val="minor"/>
      </rPr>
      <t>, vol. 59, p. 1088,1089]</t>
    </r>
  </si>
  <si>
    <r>
      <t>Johnson, Jimil K.; Rathore, Vineet Kumar; Patel, Sanjaykumar R.; Malek, Naved; Parikh, Parimal A.[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2022</t>
    </r>
    <r>
      <rPr>
        <sz val="11"/>
        <color theme="1"/>
        <rFont val="Calibri"/>
        <family val="2"/>
        <scheme val="minor"/>
      </rPr>
      <t>, vol. 67, # 4, p. 809 - 824]</t>
    </r>
  </si>
  <si>
    <r>
      <t>Hossain, Mohammad S.; Akhtar, Shamim; Verpoort, Francis[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>, vol. 63, # 6, p. 1885 - 1895]</t>
    </r>
  </si>
  <si>
    <r>
      <t>El-Sayed, Hanan E. M.; Asfour, Abdul-Fattah A.[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42, # 1, p. 136 - 150]</t>
    </r>
  </si>
  <si>
    <r>
      <t>Martinez-Reina, Marlon; Amado-Gonzalez, Eliseo; Mauricio Munoz-Munoz, Yonny[</t>
    </r>
    <r>
      <rPr>
        <b/>
        <sz val="11"/>
        <color theme="1"/>
        <rFont val="Calibri"/>
        <family val="2"/>
        <scheme val="minor"/>
      </rPr>
      <t>Bulletin of the Chemical Society of Japan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85, # 10, p. 1138 - 1144,7]</t>
    </r>
  </si>
  <si>
    <r>
      <t>Sastry, Nandhibatla V.; Patel, Sunil R.; Soni, Saurabh S.[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56, # 1, p. 142 - 152]</t>
    </r>
  </si>
  <si>
    <r>
      <t>Hu, Fu-Heng; Wang, Li-Sheng; Cai, Shuang-Fei[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1, p. 492 - 495]</t>
    </r>
  </si>
  <si>
    <r>
      <t>Sharma, Dhirendra; Trivedi, Anand[</t>
    </r>
    <r>
      <rPr>
        <b/>
        <sz val="11"/>
        <color theme="1"/>
        <rFont val="Calibri"/>
        <family val="2"/>
        <scheme val="minor"/>
      </rPr>
      <t>Asian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22, # 6, p. 4299 - 4303]</t>
    </r>
  </si>
  <si>
    <r>
      <t>Kumar, Satish; Sharma; Yadav; Moon, Il[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39, # 5, p. 680 - 691]</t>
    </r>
  </si>
  <si>
    <r>
      <t>Gonzalez, Emilio J.; Calvar, Noelia; Gonzalez, Begona; Dominguez, Angeles[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2, p. 633 - 638]</t>
    </r>
  </si>
  <si>
    <r>
      <t>Yadava; Yadav, Neetu[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157, # 1, p. 6 - 12]</t>
    </r>
  </si>
  <si>
    <r>
      <t>Silva, Amanda A.; Reis, Rodrigo A.; Paredes, Marcio L.L.[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7, p. 2067 - 2072]</t>
    </r>
  </si>
  <si>
    <r>
      <t>Dimple; Yadav, Jaibir S.; Singh; Sharma[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7, p. 2109 - 2112]</t>
    </r>
  </si>
  <si>
    <r>
      <t>Yang, Jian-Hai; Dai, Li-Yan; Wang, Xiao-Zhong; Chen, Ying-Qi[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8, p. 2332 - 2337]</t>
    </r>
  </si>
  <si>
    <r>
      <t>Song, Cheng-Ying; Shen, Hong-Zhi; Zhao, Jian-Hong; Wang, Liu-Cheng; Wang, Fu-An[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5, p. 1110 - 1115]</t>
    </r>
  </si>
  <si>
    <r>
      <t>Ginzburg; Tuichiev, Sh.; Tabarov[</t>
    </r>
    <r>
      <rPr>
        <b/>
        <sz val="11"/>
        <color theme="1"/>
        <rFont val="Calibri"/>
        <family val="2"/>
        <scheme val="minor"/>
      </rPr>
      <t>Russian Journal of Applied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81, # 6, p. 1065 - 1067]</t>
    </r>
  </si>
  <si>
    <r>
      <t>Iglesias; Mattedi; Gonzalez-Olmos; Goenaga; Resa[</t>
    </r>
    <r>
      <rPr>
        <b/>
        <sz val="11"/>
        <color theme="1"/>
        <rFont val="Calibri"/>
        <family val="2"/>
        <scheme val="minor"/>
      </rPr>
      <t>Chemosphere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2007</t>
    </r>
    <r>
      <rPr>
        <sz val="11"/>
        <color theme="1"/>
        <rFont val="Calibri"/>
        <family val="2"/>
        <scheme val="minor"/>
      </rPr>
      <t>, vol. 67, # 2, p. 384 - 395]</t>
    </r>
  </si>
  <si>
    <r>
      <t>Wisniak, Jaime; Cortez, Gladis; Peralta, Rene D.; Infante, Ramiro; Elizalde, Luis E.[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2007</t>
    </r>
    <r>
      <rPr>
        <sz val="11"/>
        <color theme="1"/>
        <rFont val="Calibri"/>
        <family val="2"/>
        <scheme val="minor"/>
      </rPr>
      <t>, vol. 36, # 8, p. 997 - 1022]</t>
    </r>
  </si>
  <si>
    <r>
      <t>Iloukhani, Hossein; Rezaei-Sameti, Mahdi; Basiri-Parsa, Jalal[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2006</t>
    </r>
    <r>
      <rPr>
        <sz val="11"/>
        <color theme="1"/>
        <rFont val="Calibri"/>
        <family val="2"/>
        <scheme val="minor"/>
      </rPr>
      <t>, vol. 38, # 8, p. 975 - 982]</t>
    </r>
  </si>
  <si>
    <r>
      <t>Peralta, Rene D.; Infante, Ramiro; Cortez, Gladis; Rodriguez, Oliverio; Wisniak, Jaime[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2002</t>
    </r>
    <r>
      <rPr>
        <sz val="11"/>
        <color theme="1"/>
        <rFont val="Calibri"/>
        <family val="2"/>
        <scheme val="minor"/>
      </rPr>
      <t>, vol. 31, # 3, p. 175 - 186]</t>
    </r>
  </si>
  <si>
    <r>
      <t>Naorem, Homendra; Suri, Sushil K.[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22, # 2, p. 183 - 190]</t>
    </r>
  </si>
  <si>
    <r>
      <t>Tamura; Chen; Yamada[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2001</t>
    </r>
    <r>
      <rPr>
        <sz val="11"/>
        <color theme="1"/>
        <rFont val="Calibri"/>
        <family val="2"/>
        <scheme val="minor"/>
      </rPr>
      <t>, vol. 46, # 6, p. 1381 - 1386]</t>
    </r>
  </si>
  <si>
    <r>
      <t>Cerdeirin; Tovar; Gonzalez-Salgado; Carballo; Romani[</t>
    </r>
    <r>
      <rPr>
        <b/>
        <sz val="11"/>
        <color theme="1"/>
        <rFont val="Calibri"/>
        <family val="2"/>
        <scheme val="minor"/>
      </rPr>
      <t>Physical Chemistry Chemical Physics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2001</t>
    </r>
    <r>
      <rPr>
        <sz val="11"/>
        <color theme="1"/>
        <rFont val="Calibri"/>
        <family val="2"/>
        <scheme val="minor"/>
      </rPr>
      <t>, vol. 3, # 23, p. 5230 - 5236]</t>
    </r>
  </si>
  <si>
    <r>
      <t>Bhardwaj, Umesh; Singh; Maken, Sanjeev[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1998</t>
    </r>
    <r>
      <rPr>
        <sz val="11"/>
        <color theme="1"/>
        <rFont val="Calibri"/>
        <family val="2"/>
        <scheme val="minor"/>
      </rPr>
      <t>, vol. 30, # 2, p. 253 - 261]</t>
    </r>
  </si>
  <si>
    <r>
      <t>Chevalier, J. L. E.; Petrino, P. J.; Gaston-Bonhomme, Y. H.[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1990</t>
    </r>
    <r>
      <rPr>
        <sz val="11"/>
        <color theme="1"/>
        <rFont val="Calibri"/>
        <family val="2"/>
        <scheme val="minor"/>
      </rPr>
      <t>, vol. 35, # 2, p. 206 - 212]</t>
    </r>
  </si>
  <si>
    <r>
      <t>Petrino, P.J.; Gaston-Bonhomme, Y. H.; Chevalier, J. L. E.[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1, p. 136 - 140]</t>
    </r>
  </si>
  <si>
    <r>
      <t>Ramadevi; Rao[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1, p. 65 - 67]</t>
    </r>
  </si>
  <si>
    <r>
      <t>Krishnan; Rambabu; Venkateswarlu; Raman[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1, p. 128 - 131]</t>
    </r>
  </si>
  <si>
    <r>
      <t>Krishnan; Rambabu; Venkateswarlu; Raman[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1, p. 132 - 135]</t>
    </r>
  </si>
  <si>
    <r>
      <t>Oswal, S. L.; Phalak, R. P.[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22, # 1, p. 43 - 58]</t>
    </r>
  </si>
  <si>
    <r>
      <t>Jain, Dharam V. S.; Saini, Suraj B.; Sidhu, Rajwant S.[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1982</t>
    </r>
    <r>
      <rPr>
        <sz val="11"/>
        <color theme="1"/>
        <rFont val="Calibri"/>
        <family val="2"/>
        <scheme val="minor"/>
      </rPr>
      <t>, vol. 14, # 7, p. 689 - 694]</t>
    </r>
  </si>
  <si>
    <r>
      <t>Haijun, Wang; Guokang, Zheng; Mingzhi, Chen[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25, # 8, p. 949 - 956]</t>
    </r>
  </si>
  <si>
    <r>
      <t>Sharma, S. C.; Singh, Raghubir; Syngal, Meenakshi[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1992</t>
    </r>
    <r>
      <rPr>
        <sz val="11"/>
        <color theme="1"/>
        <rFont val="Calibri"/>
        <family val="2"/>
        <scheme val="minor"/>
      </rPr>
      <t>, vol. 21, # 4, p. 351 - 360]</t>
    </r>
  </si>
  <si>
    <r>
      <t>Araiaguppi; Aminabhavi; Harogoppad; Balundgi[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1992</t>
    </r>
    <r>
      <rPr>
        <sz val="11"/>
        <color theme="1"/>
        <rFont val="Calibri"/>
        <family val="2"/>
        <scheme val="minor"/>
      </rPr>
      <t>, vol. 37, # 3, p. 298 - 303]</t>
    </r>
  </si>
  <si>
    <r>
      <t>Qin, Anwel; Hoffmann, Dolly E.; Munk, Petr[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1992</t>
    </r>
    <r>
      <rPr>
        <sz val="11"/>
        <color theme="1"/>
        <rFont val="Calibri"/>
        <family val="2"/>
        <scheme val="minor"/>
      </rPr>
      <t>, vol. 37, # 1, p. 66 - 70]</t>
    </r>
  </si>
  <si>
    <r>
      <t>Aizawa; Kato[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36, # 2, p. 159 - 161]</t>
    </r>
  </si>
  <si>
    <r>
      <t>Wilhelm, Emmerich; Jimenez, E.; Roux-Desgranges, G.; Grolier, J.-P. E.[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20, # 1, p. 17 - 28]</t>
    </r>
  </si>
  <si>
    <r>
      <t>Tanaka, Reiji; Adachi, Minori[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23, # 11, p. 1023 - 1027]</t>
    </r>
  </si>
  <si>
    <r>
      <t>Benny; Govindasamy[</t>
    </r>
    <r>
      <rPr>
        <b/>
        <sz val="11"/>
        <color theme="1"/>
        <rFont val="Calibri"/>
        <family val="2"/>
        <scheme val="minor"/>
      </rPr>
      <t>Journal of the Indian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68, # 2, p. 73 - 76]</t>
    </r>
  </si>
  <si>
    <r>
      <t>Richon; Laugier; Renon[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36, # 1, p. 104 - 111]</t>
    </r>
  </si>
  <si>
    <r>
      <t>Sakurai, Masao[</t>
    </r>
    <r>
      <rPr>
        <b/>
        <sz val="11"/>
        <color theme="1"/>
        <rFont val="Calibri"/>
        <family val="2"/>
        <scheme val="minor"/>
      </rPr>
      <t>Bulletin of the Chemical Society of Japan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1990</t>
    </r>
    <r>
      <rPr>
        <sz val="11"/>
        <color theme="1"/>
        <rFont val="Calibri"/>
        <family val="2"/>
        <scheme val="minor"/>
      </rPr>
      <t>, vol. 63, # 6, p. 1695 - 1699]</t>
    </r>
  </si>
  <si>
    <r>
      <t>Allred, Gregory C.; Beets, J. William; Parrish, William R.[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1990</t>
    </r>
    <r>
      <rPr>
        <sz val="11"/>
        <color theme="1"/>
        <rFont val="Calibri"/>
        <family val="2"/>
        <scheme val="minor"/>
      </rPr>
      <t>, vol. 35, # 3, p. 328 - 331]</t>
    </r>
  </si>
  <si>
    <r>
      <t>Mallu, B. V.; Rao, Y. V. Chalapati[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1990</t>
    </r>
    <r>
      <rPr>
        <sz val="11"/>
        <color theme="1"/>
        <rFont val="Calibri"/>
        <family val="2"/>
        <scheme val="minor"/>
      </rPr>
      <t>, vol. 35, p. 444 - 445]</t>
    </r>
  </si>
  <si>
    <r>
      <t>Chandrasekhar, Akkurthi; Surendranath, Korikari Nagojirao; Krishnaiah, Abburi[</t>
    </r>
    <r>
      <rPr>
        <b/>
        <sz val="11"/>
        <color theme="1"/>
        <rFont val="Calibri"/>
        <family val="2"/>
        <scheme val="minor"/>
      </rPr>
      <t>Acta Chimica Hungarica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1990</t>
    </r>
    <r>
      <rPr>
        <sz val="11"/>
        <color theme="1"/>
        <rFont val="Calibri"/>
        <family val="2"/>
        <scheme val="minor"/>
      </rPr>
      <t>, vol. 127, # 3, p. 345 - 351]</t>
    </r>
  </si>
  <si>
    <t>Richard et al.[Journal of Chemical Thermodynamics, 1979, vol. 11, p. 93,96, 97]</t>
  </si>
  <si>
    <r>
      <t>Price, G. J.; Guillet, J. E.[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1987</t>
    </r>
    <r>
      <rPr>
        <sz val="11"/>
        <color theme="1"/>
        <rFont val="Calibri"/>
        <family val="2"/>
        <scheme val="minor"/>
      </rPr>
      <t>, vol. 16, # 8, p. 605 - 614]</t>
    </r>
  </si>
  <si>
    <r>
      <t>Oswal, S. L.; Rathnam, M. V.[</t>
    </r>
    <r>
      <rPr>
        <b/>
        <sz val="11"/>
        <color theme="1"/>
        <rFont val="Calibri"/>
        <family val="2"/>
        <scheme val="minor"/>
      </rPr>
      <t>Journal of the Indian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1986</t>
    </r>
    <r>
      <rPr>
        <sz val="11"/>
        <color theme="1"/>
        <rFont val="Calibri"/>
        <family val="2"/>
        <scheme val="minor"/>
      </rPr>
      <t>, vol. 63, p. 674 - 676]</t>
    </r>
  </si>
  <si>
    <r>
      <t>Tardajos, G.; Diaz Pena, M.; Aicart, E.[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1986</t>
    </r>
    <r>
      <rPr>
        <sz val="11"/>
        <color theme="1"/>
        <rFont val="Calibri"/>
        <family val="2"/>
        <scheme val="minor"/>
      </rPr>
      <t>, vol. 18, # 7, p. 683 - 690]</t>
    </r>
  </si>
  <si>
    <r>
      <t>Oswal, S. L.; Rathnam, M. V.[</t>
    </r>
    <r>
      <rPr>
        <b/>
        <sz val="11"/>
        <color theme="1"/>
        <rFont val="Calibri"/>
        <family val="2"/>
        <scheme val="minor"/>
      </rPr>
      <t>Journal of the Indian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1984</t>
    </r>
    <r>
      <rPr>
        <sz val="11"/>
        <color theme="1"/>
        <rFont val="Calibri"/>
        <family val="2"/>
        <scheme val="minor"/>
      </rPr>
      <t>, vol. 61, # 3, p. 269 - 270]</t>
    </r>
  </si>
  <si>
    <r>
      <t>Chawla, B.; Mehta, S. K.; Jasra, R. V.; Suri, S. K.[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1983</t>
    </r>
    <r>
      <rPr>
        <sz val="11"/>
        <color theme="1"/>
        <rFont val="Calibri"/>
        <family val="2"/>
        <scheme val="minor"/>
      </rPr>
      <t>, vol. 61, p. 2147 - 2150]</t>
    </r>
  </si>
  <si>
    <r>
      <t>Andre, Daniel; Fourme, Roger; Bruneaux-Poulle, Janine; Bosio, Louis[</t>
    </r>
    <r>
      <rPr>
        <b/>
        <sz val="11"/>
        <color theme="1"/>
        <rFont val="Calibri"/>
        <family val="2"/>
        <scheme val="minor"/>
      </rPr>
      <t>Journal of Molecular Structure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1982</t>
    </r>
    <r>
      <rPr>
        <sz val="11"/>
        <color theme="1"/>
        <rFont val="Calibri"/>
        <family val="2"/>
        <scheme val="minor"/>
      </rPr>
      <t>, vol. 81, p. 253 - 260]</t>
    </r>
  </si>
  <si>
    <r>
      <t>Singh, R. Pratap; Sinha, C. P.[</t>
    </r>
    <r>
      <rPr>
        <b/>
        <sz val="11"/>
        <color theme="1"/>
        <rFont val="Calibri"/>
        <family val="2"/>
        <scheme val="minor"/>
      </rPr>
      <t>Indian Journal of Chemistry, Section A: Inorganic, Physical, Theoretical and Analytical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1982</t>
    </r>
    <r>
      <rPr>
        <sz val="11"/>
        <color theme="1"/>
        <rFont val="Calibri"/>
        <family val="2"/>
        <scheme val="minor"/>
      </rPr>
      <t>, vol. 21, # 2, p. 96 - 100]</t>
    </r>
  </si>
  <si>
    <r>
      <t>Rudenko, A. P.; Sperkach, V. S.; Timoshenko, A. N.; Yagupol'skii, L. M.[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1981</t>
    </r>
    <r>
      <rPr>
        <sz val="11"/>
        <color theme="1"/>
        <rFont val="Calibri"/>
        <family val="2"/>
        <scheme val="minor"/>
      </rPr>
      <t>, vol. 55, # 4, p. 591 - 592][</t>
    </r>
    <r>
      <rPr>
        <b/>
        <sz val="11"/>
        <color theme="1"/>
        <rFont val="Calibri"/>
        <family val="2"/>
        <scheme val="minor"/>
      </rPr>
      <t>Zhurnal Fizicheskoi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1981</t>
    </r>
    <r>
      <rPr>
        <sz val="11"/>
        <color theme="1"/>
        <rFont val="Calibri"/>
        <family val="2"/>
        <scheme val="minor"/>
      </rPr>
      <t>, vol. 55, p. 1054 - 1055]</t>
    </r>
  </si>
  <si>
    <r>
      <t>Reddy, K. S.; Naidu, P. R.[</t>
    </r>
    <r>
      <rPr>
        <b/>
        <sz val="11"/>
        <color theme="1"/>
        <rFont val="Calibri"/>
        <family val="2"/>
        <scheme val="minor"/>
      </rPr>
      <t>Indian Journal of Chemistry, Section A: Inorganic, Physical, Theoretical and Analytical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1981</t>
    </r>
    <r>
      <rPr>
        <sz val="11"/>
        <color theme="1"/>
        <rFont val="Calibri"/>
        <family val="2"/>
        <scheme val="minor"/>
      </rPr>
      <t>, vol. 20, # 5, p. 503 - 505]</t>
    </r>
  </si>
  <si>
    <r>
      <t>Reddy, K. S.; Sreenivasulu, M.; Naidu, P. R.[</t>
    </r>
    <r>
      <rPr>
        <b/>
        <sz val="11"/>
        <color theme="1"/>
        <rFont val="Calibri"/>
        <family val="2"/>
        <scheme val="minor"/>
      </rPr>
      <t>Zeitschrift fur physikalische Chemie (Neue Folge)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1981</t>
    </r>
    <r>
      <rPr>
        <sz val="11"/>
        <color theme="1"/>
        <rFont val="Calibri"/>
        <family val="2"/>
        <scheme val="minor"/>
      </rPr>
      <t>, vol. 124, p. 149 - 154]</t>
    </r>
  </si>
  <si>
    <r>
      <t>Rao, Pitcha Yarramareddy; Suri, Sushil K.[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1980</t>
    </r>
    <r>
      <rPr>
        <sz val="11"/>
        <color theme="1"/>
        <rFont val="Calibri"/>
        <family val="2"/>
        <scheme val="minor"/>
      </rPr>
      <t>, vol. 25, # 4, p. 388 - 390]</t>
    </r>
  </si>
  <si>
    <r>
      <t>Porter[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1912</t>
    </r>
    <r>
      <rPr>
        <sz val="11"/>
        <color theme="1"/>
        <rFont val="Calibri"/>
        <family val="2"/>
        <scheme val="minor"/>
      </rPr>
      <t>, vol. 34, p. 1293]</t>
    </r>
  </si>
  <si>
    <r>
      <t>Islam et al.[</t>
    </r>
    <r>
      <rPr>
        <b/>
        <sz val="11"/>
        <color theme="1"/>
        <rFont val="Calibri"/>
        <family val="2"/>
        <scheme val="minor"/>
      </rPr>
      <t>Indian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11, p. 266]</t>
    </r>
  </si>
  <si>
    <r>
      <t>Deshpande; Bhatgadde[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72, p. 261,263]</t>
    </r>
  </si>
  <si>
    <r>
      <t>Terry et al.[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vol. 5, p. 403,410]</t>
    </r>
  </si>
  <si>
    <r>
      <t>Baghdoyan; Fried[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7, p. 409,411,412]</t>
    </r>
  </si>
  <si>
    <t>Skinner et al.[Journal of Physical Chemistry, 1968, vol. 72, p. 1057]</t>
  </si>
  <si>
    <r>
      <t>Bhattacharyya; Mukherjee[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72, p. 56,58]</t>
    </r>
  </si>
  <si>
    <r>
      <t>Zhuravlev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1977</t>
    </r>
    <r>
      <rPr>
        <sz val="11"/>
        <color theme="1"/>
        <rFont val="Calibri"/>
        <family val="2"/>
        <scheme val="minor"/>
      </rPr>
      <t>, vol. 50, p. 1932][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1977</t>
    </r>
    <r>
      <rPr>
        <sz val="11"/>
        <color theme="1"/>
        <rFont val="Calibri"/>
        <family val="2"/>
        <scheme val="minor"/>
      </rPr>
      <t>, vol. 50, p. 2032]</t>
    </r>
  </si>
  <si>
    <r>
      <t>Katz et al.[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49, p. 2605,2606-2609]</t>
    </r>
  </si>
  <si>
    <r>
      <t>Myers; Clever[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2, p. 53,57,58,60]</t>
    </r>
  </si>
  <si>
    <r>
      <t>Oswal et al.[</t>
    </r>
    <r>
      <rPr>
        <b/>
        <sz val="11"/>
        <color theme="1"/>
        <rFont val="Calibri"/>
        <family val="2"/>
        <scheme val="minor"/>
      </rPr>
      <t>Indian Journal of Chemistry, Section A: Inorganic, Physical, Theoretical and Analytical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17, p. 605]</t>
    </r>
  </si>
  <si>
    <r>
      <t>Karvo; Nissema[</t>
    </r>
    <r>
      <rPr>
        <b/>
        <sz val="11"/>
        <color theme="1"/>
        <rFont val="Calibri"/>
        <family val="2"/>
        <scheme val="minor"/>
      </rPr>
      <t>Finnish Chemical Letters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5, p. 132]</t>
    </r>
  </si>
  <si>
    <r>
      <t>Nissema; Karvo[</t>
    </r>
    <r>
      <rPr>
        <b/>
        <sz val="11"/>
        <color theme="1"/>
        <rFont val="Calibri"/>
        <family val="2"/>
        <scheme val="minor"/>
      </rPr>
      <t>Finnish Chemical Letters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3, p. 65]</t>
    </r>
  </si>
  <si>
    <t>Sanni et al.[Journal of Chemical and Engineering Data, 1971, vol. 16, p. 424,425, 426]</t>
  </si>
  <si>
    <r>
      <t>Schroeder; Kintner[</t>
    </r>
    <r>
      <rPr>
        <b/>
        <sz val="11"/>
        <color theme="1"/>
        <rFont val="Calibri"/>
        <family val="2"/>
        <scheme val="minor"/>
      </rPr>
      <t>AIChE Journal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11, p. 5]</t>
    </r>
  </si>
  <si>
    <r>
      <t>Jordache et al.[</t>
    </r>
    <r>
      <rPr>
        <b/>
        <sz val="11"/>
        <color theme="1"/>
        <rFont val="Calibri"/>
        <family val="2"/>
        <scheme val="minor"/>
      </rPr>
      <t>Revista de Chimie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30, p. 999]</t>
    </r>
  </si>
  <si>
    <r>
      <t>Suri; Ramakrishna[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7, p. 573,574,575]</t>
    </r>
  </si>
  <si>
    <r>
      <t>Hales; Townsend[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4, p. 763,765,766,767]</t>
    </r>
  </si>
  <si>
    <r>
      <t>Mussche; Verhoeye[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20, p. 46,47, 48, 49, 50]</t>
    </r>
  </si>
  <si>
    <t>Miller et al.[Journal of Chemical and Engineering Data, 1975, vol. 20, p. 417,418, 419]</t>
  </si>
  <si>
    <r>
      <t>Sada et al.[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20, p. 376,377]</t>
    </r>
  </si>
  <si>
    <r>
      <t>Ocon et al.[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65, p. 717,718 - 726]</t>
    </r>
  </si>
  <si>
    <r>
      <t>Shraiber; Pechenyuk[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39, p. 219][</t>
    </r>
    <r>
      <rPr>
        <b/>
        <sz val="11"/>
        <color theme="1"/>
        <rFont val="Calibri"/>
        <family val="2"/>
        <scheme val="minor"/>
      </rPr>
      <t>Zhurnal Fizicheskoi Khimii</t>
    </r>
    <r>
      <rPr>
        <sz val="11"/>
        <color theme="1"/>
        <rFont val="Calibri"/>
        <family val="2"/>
        <scheme val="minor"/>
      </rPr>
      <t>, p. 429]</t>
    </r>
  </si>
  <si>
    <r>
      <t>Patz; Raetzsch[</t>
    </r>
    <r>
      <rPr>
        <b/>
        <sz val="11"/>
        <color theme="1"/>
        <rFont val="Calibri"/>
        <family val="2"/>
        <scheme val="minor"/>
      </rPr>
      <t>Zeitschrift fur Physikalische Chemie (Leipzig)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260, p. 769,774-776]</t>
    </r>
  </si>
  <si>
    <t>Rao et al.[Journal of Chemical and Engineering Data, 1979, vol. 24, p. 241,242, 243]</t>
  </si>
  <si>
    <r>
      <t>Singh et al.[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24, p. 279,280]</t>
    </r>
  </si>
  <si>
    <r>
      <t>Fortier; Benson[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24, # 1, p. 34 - 37,35, 36]</t>
    </r>
  </si>
  <si>
    <r>
      <t>Katz et al.[</t>
    </r>
    <r>
      <rPr>
        <b/>
        <sz val="11"/>
        <color theme="1"/>
        <rFont val="Calibri"/>
        <family val="2"/>
        <scheme val="minor"/>
      </rPr>
      <t>Anales des la Asociacion Quimica Argentina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62, p. 171,173. 174. 176. 177]</t>
    </r>
  </si>
  <si>
    <t>Myers et al.[Journal of Chemical Thermodynamics, 1979, vol. 11, p. 1019,1020, 1022 - 1024]</t>
  </si>
  <si>
    <r>
      <t>Nath; Dubey[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11, p. 1163,1165]</t>
    </r>
  </si>
  <si>
    <r>
      <t>Krishnaiah et al.[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57, p. 1915]</t>
    </r>
  </si>
  <si>
    <t>Pena et al.[Journal of Chemical Thermodynamics, 1978, vol. 10, p. 337,338, 339, 341]</t>
  </si>
  <si>
    <r>
      <t>Sundaram; Viswanath[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21, p. 448,449, 450]</t>
    </r>
  </si>
  <si>
    <r>
      <t>Sundaram; Viswanath[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>, vol. 23, p. 62,63]</t>
    </r>
  </si>
  <si>
    <r>
      <t>Wilhelm et al.[</t>
    </r>
    <r>
      <rPr>
        <b/>
        <sz val="11"/>
        <color theme="1"/>
        <rFont val="Calibri"/>
        <family val="2"/>
        <scheme val="minor"/>
      </rPr>
      <t>Monatshefte fur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>, vol. 109, p. 369,370]</t>
    </r>
  </si>
  <si>
    <r>
      <t>Volatie et al.[</t>
    </r>
    <r>
      <rPr>
        <b/>
        <sz val="11"/>
        <color theme="1"/>
        <rFont val="Calibri"/>
        <family val="2"/>
        <scheme val="minor"/>
      </rPr>
      <t>Zeitschrift fur Physikalische Chemie (Leipzig)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>, vol. 259, p. 139]</t>
    </r>
  </si>
  <si>
    <r>
      <t>Kiyohara; Benson[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1977</t>
    </r>
    <r>
      <rPr>
        <sz val="11"/>
        <color theme="1"/>
        <rFont val="Calibri"/>
        <family val="2"/>
        <scheme val="minor"/>
      </rPr>
      <t>, vol. 9, p. 691,692 - 694]</t>
    </r>
  </si>
  <si>
    <r>
      <t>Tanaka et al.[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53, p. 2262]</t>
    </r>
  </si>
  <si>
    <r>
      <t>Tanaka; Benson[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21, p. 320,321-323]</t>
    </r>
  </si>
  <si>
    <r>
      <t>Lnenickova; Wichterle[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1977</t>
    </r>
    <r>
      <rPr>
        <sz val="11"/>
        <color theme="1"/>
        <rFont val="Calibri"/>
        <family val="2"/>
        <scheme val="minor"/>
      </rPr>
      <t>, vol. 42, p. 1907,1908-1910]</t>
    </r>
  </si>
  <si>
    <r>
      <t>Diaz Pena; Nunez Delgado[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1977</t>
    </r>
    <r>
      <rPr>
        <sz val="11"/>
        <color theme="1"/>
        <rFont val="Calibri"/>
        <family val="2"/>
        <scheme val="minor"/>
      </rPr>
      <t>, vol. 73, p. 24]</t>
    </r>
  </si>
  <si>
    <r>
      <t>Gopal; Agarwal[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5, p. 257,258, 259]</t>
    </r>
  </si>
  <si>
    <t>Tripathi et al.[Journal of Chemical and Engineering Data, 1975, vol. 20, p. 261,262, 263]</t>
  </si>
  <si>
    <r>
      <t>Hafez; Hartland[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21, p. 179,180]</t>
    </r>
  </si>
  <si>
    <r>
      <t>Radwan; Hanna[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21, p. 285,286,287,288]</t>
    </r>
  </si>
  <si>
    <r>
      <t>Saukovic-Stevanovic; Simonovic[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21, p. 456,457,458,459]</t>
    </r>
  </si>
  <si>
    <r>
      <t>Holzhauer; Ziegler[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79, p. 590,591,592,594-596,602]</t>
    </r>
  </si>
  <si>
    <r>
      <t>Hsu; Clever[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7, p. 435,436-439]</t>
    </r>
  </si>
  <si>
    <r>
      <t>Hsu; Clever[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20, p. 268,269 - 271]</t>
    </r>
  </si>
  <si>
    <r>
      <t>Nigam; Singh[</t>
    </r>
    <r>
      <rPr>
        <b/>
        <sz val="11"/>
        <color theme="1"/>
        <rFont val="Calibri"/>
        <family val="2"/>
        <scheme val="minor"/>
      </rPr>
      <t>Transactions of the Faraday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65, p. 950,956]</t>
    </r>
  </si>
  <si>
    <r>
      <t>Chen; Zwolinski[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7, p. 251,252]</t>
    </r>
  </si>
  <si>
    <t>Gibbons et al.[Journal of the American Chemical Society, 1946, vol. 68, p. 1130]</t>
  </si>
  <si>
    <r>
      <t>Zaretskii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2721][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2592]</t>
    </r>
  </si>
  <si>
    <r>
      <t>Michkelson et al.[</t>
    </r>
    <r>
      <rPr>
        <b/>
        <sz val="11"/>
        <color theme="1"/>
        <rFont val="Calibri"/>
        <family val="2"/>
        <scheme val="minor"/>
      </rPr>
      <t>Monatshefte fur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105, p. 1379,1382]</t>
    </r>
  </si>
  <si>
    <r>
      <t>Frolov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46, p. 1598][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46, p. 1499]</t>
    </r>
  </si>
  <si>
    <r>
      <t>Myers; Clever[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6, p. 949,951 - 953]</t>
    </r>
  </si>
  <si>
    <r>
      <t>Wollmann; Skaletzki; Schaaf[</t>
    </r>
    <r>
      <rPr>
        <b/>
        <sz val="11"/>
        <color theme="1"/>
        <rFont val="Calibri"/>
        <family val="2"/>
        <scheme val="minor"/>
      </rPr>
      <t>Pharmazie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29, # 10-11, p. 708 - 711]</t>
    </r>
  </si>
  <si>
    <r>
      <t>Draiko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2724][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2594]</t>
    </r>
  </si>
  <si>
    <r>
      <t>Chernenkaya; Vernigora[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46, p. 1306][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46, p. 1224]</t>
    </r>
  </si>
  <si>
    <r>
      <t>McManamey; Woollen[</t>
    </r>
    <r>
      <rPr>
        <b/>
        <sz val="11"/>
        <color theme="1"/>
        <rFont val="Calibri"/>
        <family val="2"/>
        <scheme val="minor"/>
      </rPr>
      <t>AIChE Journal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19, p. 667]</t>
    </r>
  </si>
  <si>
    <r>
      <t>Mitra et al.[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18, p. 147,148-151]</t>
    </r>
  </si>
  <si>
    <r>
      <t>Chinikamala et al.[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18, p. 322,323-325]</t>
    </r>
  </si>
  <si>
    <r>
      <t>Masa et al.[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38, p. 201,202,204]</t>
    </r>
  </si>
  <si>
    <r>
      <t>Letcher[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4, p. 159,160,162,167-172]</t>
    </r>
  </si>
  <si>
    <r>
      <t>Grosse; Wackher[</t>
    </r>
    <r>
      <rPr>
        <b/>
        <sz val="11"/>
        <color theme="1"/>
        <rFont val="Calibri"/>
        <family val="2"/>
        <scheme val="minor"/>
      </rPr>
      <t>Industrial and Engineering Chemistry, Analytical Edition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1939</t>
    </r>
    <r>
      <rPr>
        <sz val="11"/>
        <color theme="1"/>
        <rFont val="Calibri"/>
        <family val="2"/>
        <scheme val="minor"/>
      </rPr>
      <t>, vol. 11, p. 614,615]</t>
    </r>
  </si>
  <si>
    <r>
      <t>Kraus; Linek[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36, p. 2547,2548,2550,2552,2556-2558,2562]</t>
    </r>
  </si>
  <si>
    <r>
      <t>Michailowa et al.[</t>
    </r>
    <r>
      <rPr>
        <b/>
        <sz val="11"/>
        <color theme="1"/>
        <rFont val="Calibri"/>
        <family val="2"/>
        <scheme val="minor"/>
      </rPr>
      <t>Zhurnal Fizicheskoj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vol. 34, p. 824,825]</t>
    </r>
  </si>
  <si>
    <r>
      <t>Diaz; Sotomayor[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67, p. 233,256]</t>
    </r>
  </si>
  <si>
    <r>
      <t>Morimoto[</t>
    </r>
    <r>
      <rPr>
        <b/>
        <sz val="11"/>
        <color theme="1"/>
        <rFont val="Calibri"/>
        <family val="2"/>
        <scheme val="minor"/>
      </rPr>
      <t>Bulletin of the Chemical Society of Japan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44, p. 879,880]</t>
    </r>
  </si>
  <si>
    <r>
      <t>Siskova; Secova[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35, p. 2702,2703,2705]</t>
    </r>
  </si>
  <si>
    <r>
      <t>Lam; Benson[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48, p. 3773,3774 - 3776]</t>
    </r>
  </si>
  <si>
    <r>
      <t>Paz-Andrade et al.[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66, p. 961,964, 965]</t>
    </r>
  </si>
  <si>
    <r>
      <t>Watanabe[</t>
    </r>
    <r>
      <rPr>
        <b/>
        <sz val="11"/>
        <color theme="1"/>
        <rFont val="Calibri"/>
        <family val="2"/>
        <scheme val="minor"/>
      </rPr>
      <t>Kogyo Kagaku zasshi / Journal of the Society of Chemical Industry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72, p. 829,830, 834][</t>
    </r>
    <r>
      <rPr>
        <b/>
        <sz val="11"/>
        <color theme="1"/>
        <rFont val="Calibri"/>
        <family val="2"/>
        <scheme val="minor"/>
      </rPr>
      <t>Chem.Abstr.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71, # 54030]</t>
    </r>
  </si>
  <si>
    <r>
      <t>Nagy et al.[</t>
    </r>
    <r>
      <rPr>
        <b/>
        <sz val="11"/>
        <color theme="1"/>
        <rFont val="Calibri"/>
        <family val="2"/>
        <scheme val="minor"/>
      </rPr>
      <t>Acta Chimica Academiae Scientiarum Hungaricae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61, p. 149,152]</t>
    </r>
  </si>
  <si>
    <r>
      <t>Deshpande; Pandya[</t>
    </r>
    <r>
      <rPr>
        <b/>
        <sz val="11"/>
        <color theme="1"/>
        <rFont val="Calibri"/>
        <family val="2"/>
        <scheme val="minor"/>
      </rPr>
      <t>Transactions of the Faraday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65, p. 1456,1457]</t>
    </r>
  </si>
  <si>
    <r>
      <t>Bolotov,B.A. et al.[</t>
    </r>
    <r>
      <rPr>
        <b/>
        <sz val="11"/>
        <color theme="1"/>
        <rFont val="Calibri"/>
        <family val="2"/>
        <scheme val="minor"/>
      </rPr>
      <t>Journal of general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1967</t>
    </r>
    <r>
      <rPr>
        <sz val="11"/>
        <color theme="1"/>
        <rFont val="Calibri"/>
        <family val="2"/>
        <scheme val="minor"/>
      </rPr>
      <t>, vol. 37, p. 2002 - 2006][</t>
    </r>
    <r>
      <rPr>
        <b/>
        <sz val="11"/>
        <color theme="1"/>
        <rFont val="Calibri"/>
        <family val="2"/>
        <scheme val="minor"/>
      </rPr>
      <t>Zhurnal Obshchei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1967</t>
    </r>
    <r>
      <rPr>
        <sz val="11"/>
        <color theme="1"/>
        <rFont val="Calibri"/>
        <family val="2"/>
        <scheme val="minor"/>
      </rPr>
      <t>, vol. 37, # 9, p. 2113 - 2117]</t>
    </r>
  </si>
  <si>
    <r>
      <t>Ben'kovskii, V. G.; Bogoslovskaya, T. M.; Nanzorov, M. Kh.[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11, p. 22 - 25][</t>
    </r>
    <r>
      <rPr>
        <b/>
        <sz val="11"/>
        <color theme="1"/>
        <rFont val="Calibri"/>
        <family val="2"/>
        <scheme val="minor"/>
      </rPr>
      <t>C. A.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64, p. 9477]</t>
    </r>
  </si>
  <si>
    <r>
      <t>Shraiber, L. S.; Pechenyuk, N. G.[</t>
    </r>
    <r>
      <rPr>
        <b/>
        <sz val="11"/>
        <color theme="1"/>
        <rFont val="Calibri"/>
        <family val="2"/>
        <scheme val="minor"/>
      </rPr>
      <t>Zhurnal Fizicheskoj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39, p. 219 - 220][</t>
    </r>
    <r>
      <rPr>
        <b/>
        <sz val="11"/>
        <color theme="1"/>
        <rFont val="Calibri"/>
        <family val="2"/>
        <scheme val="minor"/>
      </rPr>
      <t>Zhurnal Fizicheskoi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39, p. 429 - 430]</t>
    </r>
  </si>
  <si>
    <r>
      <t>No author[</t>
    </r>
    <r>
      <rPr>
        <b/>
        <sz val="11"/>
        <color theme="1"/>
        <rFont val="Calibri"/>
        <family val="2"/>
        <scheme val="minor"/>
      </rPr>
      <t>Gmelin Handbuch der Anorganischen Chemie</t>
    </r>
    <r>
      <rPr>
        <sz val="11"/>
        <color theme="1"/>
        <rFont val="Calibri"/>
        <family val="2"/>
        <scheme val="minor"/>
      </rPr>
      <t>, Gmelin Handbook: C: MVol.C1, 31, page 67 - 68]</t>
    </r>
  </si>
  <si>
    <r>
      <t>Kliger et al.[</t>
    </r>
    <r>
      <rPr>
        <b/>
        <sz val="11"/>
        <color theme="1"/>
        <rFont val="Calibri"/>
        <family val="2"/>
        <scheme val="minor"/>
      </rPr>
      <t>Neftekhimiya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6, p. 769][</t>
    </r>
    <r>
      <rPr>
        <b/>
        <sz val="11"/>
        <color theme="1"/>
        <rFont val="Calibri"/>
        <family val="2"/>
        <scheme val="minor"/>
      </rPr>
      <t>Chem.Abstr.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1967</t>
    </r>
    <r>
      <rPr>
        <sz val="11"/>
        <color theme="1"/>
        <rFont val="Calibri"/>
        <family val="2"/>
        <scheme val="minor"/>
      </rPr>
      <t>, vol. 66, # 37534]</t>
    </r>
  </si>
  <si>
    <r>
      <t>Vijayaraghavan et al.[</t>
    </r>
    <r>
      <rPr>
        <b/>
        <sz val="11"/>
        <color theme="1"/>
        <rFont val="Calibri"/>
        <family val="2"/>
        <scheme val="minor"/>
      </rPr>
      <t>Journal of the Indian Institute of Science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47, p. 7,8-11]</t>
    </r>
  </si>
  <si>
    <r>
      <t>Kashirskii; Lobacheva[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38, p. 1553][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38, p. 1592]</t>
    </r>
  </si>
  <si>
    <r>
      <t>Kost,A.N.; Sagitullin,R.S.[</t>
    </r>
    <r>
      <rPr>
        <b/>
        <sz val="11"/>
        <color theme="1"/>
        <rFont val="Calibri"/>
        <family val="2"/>
        <scheme val="minor"/>
      </rPr>
      <t>Journal of general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1963</t>
    </r>
    <r>
      <rPr>
        <sz val="11"/>
        <color theme="1"/>
        <rFont val="Calibri"/>
        <family val="2"/>
        <scheme val="minor"/>
      </rPr>
      <t>, vol. 33, p. 230 - 236][</t>
    </r>
    <r>
      <rPr>
        <b/>
        <sz val="11"/>
        <color theme="1"/>
        <rFont val="Calibri"/>
        <family val="2"/>
        <scheme val="minor"/>
      </rPr>
      <t>Zhurnal Obshchei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1963</t>
    </r>
    <r>
      <rPr>
        <sz val="11"/>
        <color theme="1"/>
        <rFont val="Calibri"/>
        <family val="2"/>
        <scheme val="minor"/>
      </rPr>
      <t>, vol. 33, p. 237 - 244]</t>
    </r>
  </si>
  <si>
    <r>
      <t>Solomko; Gurtowoi[</t>
    </r>
    <r>
      <rPr>
        <b/>
        <sz val="11"/>
        <color theme="1"/>
        <rFont val="Calibri"/>
        <family val="2"/>
        <scheme val="minor"/>
      </rPr>
      <t>Ukrainskij Khimicheskij Zhurnal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1962</t>
    </r>
    <r>
      <rPr>
        <sz val="11"/>
        <color theme="1"/>
        <rFont val="Calibri"/>
        <family val="2"/>
        <scheme val="minor"/>
      </rPr>
      <t>, vol. 28, p. 924,926, 928]</t>
    </r>
  </si>
  <si>
    <r>
      <t>Brown; Fock[</t>
    </r>
    <r>
      <rPr>
        <b/>
        <sz val="11"/>
        <color theme="1"/>
        <rFont val="Calibri"/>
        <family val="2"/>
        <scheme val="minor"/>
      </rPr>
      <t>Australian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1961</t>
    </r>
    <r>
      <rPr>
        <sz val="11"/>
        <color theme="1"/>
        <rFont val="Calibri"/>
        <family val="2"/>
        <scheme val="minor"/>
      </rPr>
      <t>, vol. 14, p. 387,390]</t>
    </r>
  </si>
  <si>
    <r>
      <t>Findlay[</t>
    </r>
    <r>
      <rPr>
        <b/>
        <sz val="11"/>
        <color theme="1"/>
        <rFont val="Calibri"/>
        <family val="2"/>
        <scheme val="minor"/>
      </rPr>
      <t>Australian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1961</t>
    </r>
    <r>
      <rPr>
        <sz val="11"/>
        <color theme="1"/>
        <rFont val="Calibri"/>
        <family val="2"/>
        <scheme val="minor"/>
      </rPr>
      <t>, vol. 14, p. 646]</t>
    </r>
  </si>
  <si>
    <r>
      <t>Delzenne[</t>
    </r>
    <r>
      <rPr>
        <b/>
        <sz val="11"/>
        <color theme="1"/>
        <rFont val="Calibri"/>
        <family val="2"/>
        <scheme val="minor"/>
      </rPr>
      <t>Bulletin de la Societe Chimique de France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1961</t>
    </r>
    <r>
      <rPr>
        <sz val="11"/>
        <color theme="1"/>
        <rFont val="Calibri"/>
        <family val="2"/>
        <scheme val="minor"/>
      </rPr>
      <t>, p. 295]</t>
    </r>
  </si>
  <si>
    <r>
      <t>El'darow[</t>
    </r>
    <r>
      <rPr>
        <b/>
        <sz val="11"/>
        <color theme="1"/>
        <rFont val="Calibri"/>
        <family val="2"/>
        <scheme val="minor"/>
      </rPr>
      <t>Zhurnal Fizicheskoj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vol. 34, p. 1414,1417][</t>
    </r>
    <r>
      <rPr>
        <b/>
        <sz val="11"/>
        <color theme="1"/>
        <rFont val="Calibri"/>
        <family val="2"/>
        <scheme val="minor"/>
      </rPr>
      <t>engl. Ausgabe</t>
    </r>
    <r>
      <rPr>
        <sz val="11"/>
        <color theme="1"/>
        <rFont val="Calibri"/>
        <family val="2"/>
        <scheme val="minor"/>
      </rPr>
      <t>, p. 677]</t>
    </r>
  </si>
  <si>
    <t>Hammond et al.[Journal of Physical Chemistry, 1958, vol. 62, p. 637]</t>
  </si>
  <si>
    <r>
      <t>Ling; van Winkle[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1958</t>
    </r>
    <r>
      <rPr>
        <sz val="11"/>
        <color theme="1"/>
        <rFont val="Calibri"/>
        <family val="2"/>
        <scheme val="minor"/>
      </rPr>
      <t>, vol. 3, p. 88,93,94]</t>
    </r>
  </si>
  <si>
    <r>
      <t>Forziati; Rossini[</t>
    </r>
    <r>
      <rPr>
        <b/>
        <sz val="11"/>
        <color theme="1"/>
        <rFont val="Calibri"/>
        <family val="2"/>
        <scheme val="minor"/>
      </rPr>
      <t>Journal of Research of the National Bureau of Standards (United States)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1949</t>
    </r>
    <r>
      <rPr>
        <sz val="11"/>
        <color theme="1"/>
        <rFont val="Calibri"/>
        <family val="2"/>
        <scheme val="minor"/>
      </rPr>
      <t>, vol. 43, p. 473,475]</t>
    </r>
  </si>
  <si>
    <r>
      <t>Timmermans; Martin[</t>
    </r>
    <r>
      <rPr>
        <b/>
        <sz val="11"/>
        <color theme="1"/>
        <rFont val="Calibri"/>
        <family val="2"/>
        <scheme val="minor"/>
      </rPr>
      <t>Journal de Chimie Physique et de Physico-Chimie Biologique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1926</t>
    </r>
    <r>
      <rPr>
        <sz val="11"/>
        <color theme="1"/>
        <rFont val="Calibri"/>
        <family val="2"/>
        <scheme val="minor"/>
      </rPr>
      <t>, vol. 23, p. 756]</t>
    </r>
  </si>
  <si>
    <r>
      <t>Rossini[</t>
    </r>
    <r>
      <rPr>
        <b/>
        <sz val="11"/>
        <color theme="1"/>
        <rFont val="Calibri"/>
        <family val="2"/>
        <scheme val="minor"/>
      </rPr>
      <t>Selected values of physical and thermodynamic properties of hydrocarbons and related compounds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1953</t>
    </r>
    <r>
      <rPr>
        <sz val="11"/>
        <color theme="1"/>
        <rFont val="Calibri"/>
        <family val="2"/>
        <scheme val="minor"/>
      </rPr>
      <t>, p. 69]</t>
    </r>
  </si>
  <si>
    <r>
      <t>Brown et al.[</t>
    </r>
    <r>
      <rPr>
        <b/>
        <sz val="11"/>
        <color theme="1"/>
        <rFont val="Calibri"/>
        <family val="2"/>
        <scheme val="minor"/>
      </rPr>
      <t>Australian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1956</t>
    </r>
    <r>
      <rPr>
        <sz val="11"/>
        <color theme="1"/>
        <rFont val="Calibri"/>
        <family val="2"/>
        <scheme val="minor"/>
      </rPr>
      <t>, vol. 9, p. 364,366]</t>
    </r>
  </si>
  <si>
    <t>French, C. M.[Transactions of the Faraday Society, 1954, vol. 50, p. 1320 - 1324]</t>
  </si>
  <si>
    <r>
      <t>Gurvich, V. L.; Sosnovskii, N. P.[</t>
    </r>
    <r>
      <rPr>
        <b/>
        <sz val="11"/>
        <color theme="1"/>
        <rFont val="Calibri"/>
        <family val="2"/>
        <scheme val="minor"/>
      </rPr>
      <t>Chemical Abstracts, Izbiratel'nye Rastvoriteli v Pererabotke Nefti, Moskva-Leningrad 1953, S. 68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1954</t>
    </r>
    <r>
      <rPr>
        <sz val="11"/>
        <color theme="1"/>
        <rFont val="Calibri"/>
        <family val="2"/>
        <scheme val="minor"/>
      </rPr>
      <t>, p. 13208]</t>
    </r>
  </si>
  <si>
    <r>
      <t>French[</t>
    </r>
    <r>
      <rPr>
        <b/>
        <sz val="11"/>
        <color theme="1"/>
        <rFont val="Calibri"/>
        <family val="2"/>
        <scheme val="minor"/>
      </rPr>
      <t>Transactions of the Faraday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1954</t>
    </r>
    <r>
      <rPr>
        <sz val="11"/>
        <color theme="1"/>
        <rFont val="Calibri"/>
        <family val="2"/>
        <scheme val="minor"/>
      </rPr>
      <t>, vol. 50, p. 1320,1321]</t>
    </r>
  </si>
  <si>
    <t>Trew, V. C. G.[Transactions of the Faraday Society, 1953, vol. 49, p. 604 - 611]</t>
  </si>
  <si>
    <r>
      <t>Trew[</t>
    </r>
    <r>
      <rPr>
        <b/>
        <sz val="11"/>
        <color theme="1"/>
        <rFont val="Calibri"/>
        <family val="2"/>
        <scheme val="minor"/>
      </rPr>
      <t>Transactions of the Faraday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1953</t>
    </r>
    <r>
      <rPr>
        <sz val="11"/>
        <color theme="1"/>
        <rFont val="Calibri"/>
        <family val="2"/>
        <scheme val="minor"/>
      </rPr>
      <t>, vol. 49, p. 604,605]</t>
    </r>
  </si>
  <si>
    <r>
      <t>Donaldson; Quayle[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1950</t>
    </r>
    <r>
      <rPr>
        <sz val="11"/>
        <color theme="1"/>
        <rFont val="Calibri"/>
        <family val="2"/>
        <scheme val="minor"/>
      </rPr>
      <t>, vol. 72, p. 35]</t>
    </r>
  </si>
  <si>
    <r>
      <t>Forziati, A.; Rossini, F. D.[</t>
    </r>
    <r>
      <rPr>
        <b/>
        <sz val="11"/>
        <color theme="1"/>
        <rFont val="Calibri"/>
        <family val="2"/>
        <scheme val="minor"/>
      </rPr>
      <t>Journal of Research of the National Bureau of Standards (United States)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1949</t>
    </r>
    <r>
      <rPr>
        <sz val="11"/>
        <color theme="1"/>
        <rFont val="Calibri"/>
        <family val="2"/>
        <scheme val="minor"/>
      </rPr>
      <t>, vol. 43, p. 473 - 476]</t>
    </r>
  </si>
  <si>
    <r>
      <t>Batuecas; Casado[</t>
    </r>
    <r>
      <rPr>
        <b/>
        <sz val="11"/>
        <color theme="1"/>
        <rFont val="Calibri"/>
        <family val="2"/>
        <scheme val="minor"/>
      </rPr>
      <t>Zeitschrift fur Physikalische Chemie, Abteilung A: Chemische Thermodynamik, Kinetik, Elektrochemie, Eigenschaftslehre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1938</t>
    </r>
    <r>
      <rPr>
        <sz val="11"/>
        <color theme="1"/>
        <rFont val="Calibri"/>
        <family val="2"/>
        <scheme val="minor"/>
      </rPr>
      <t>, vol. 181, p. 197,200]</t>
    </r>
  </si>
  <si>
    <r>
      <t>Buehler; Gardner; Clemens[</t>
    </r>
    <r>
      <rPr>
        <b/>
        <sz val="11"/>
        <color theme="1"/>
        <rFont val="Calibri"/>
        <family val="2"/>
        <scheme val="minor"/>
      </rPr>
      <t>Journal of Organic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1937</t>
    </r>
    <r>
      <rPr>
        <sz val="11"/>
        <color theme="1"/>
        <rFont val="Calibri"/>
        <family val="2"/>
        <scheme val="minor"/>
      </rPr>
      <t>, vol. 2, p. 167,174]</t>
    </r>
  </si>
  <si>
    <r>
      <t>Orton; Jones[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1919</t>
    </r>
    <r>
      <rPr>
        <sz val="11"/>
        <color theme="1"/>
        <rFont val="Calibri"/>
        <family val="2"/>
        <scheme val="minor"/>
      </rPr>
      <t>, vol. 115, p. 1057]</t>
    </r>
  </si>
  <si>
    <r>
      <t>Young; Fortey[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1903</t>
    </r>
    <r>
      <rPr>
        <sz val="11"/>
        <color theme="1"/>
        <rFont val="Calibri"/>
        <family val="2"/>
        <scheme val="minor"/>
      </rPr>
      <t>, vol. 83, p. 47]</t>
    </r>
  </si>
  <si>
    <r>
      <t>Perkin[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1896</t>
    </r>
    <r>
      <rPr>
        <sz val="11"/>
        <color theme="1"/>
        <rFont val="Calibri"/>
        <family val="2"/>
        <scheme val="minor"/>
      </rPr>
      <t>, vol. 69, p. 1241][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1900</t>
    </r>
    <r>
      <rPr>
        <sz val="11"/>
        <color theme="1"/>
        <rFont val="Calibri"/>
        <family val="2"/>
        <scheme val="minor"/>
      </rPr>
      <t>, vol. 77, p. 278]</t>
    </r>
  </si>
  <si>
    <r>
      <t>Linebarger[</t>
    </r>
    <r>
      <rPr>
        <b/>
        <sz val="11"/>
        <color theme="1"/>
        <rFont val="Calibri"/>
        <family val="2"/>
        <scheme val="minor"/>
      </rPr>
      <t>American Chemical Journal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1896</t>
    </r>
    <r>
      <rPr>
        <sz val="11"/>
        <color theme="1"/>
        <rFont val="Calibri"/>
        <family val="2"/>
        <scheme val="minor"/>
      </rPr>
      <t>, vol. 18, p. 437]</t>
    </r>
  </si>
  <si>
    <r>
      <t>Jahn; Moeller[</t>
    </r>
    <r>
      <rPr>
        <b/>
        <sz val="11"/>
        <color theme="1"/>
        <rFont val="Calibri"/>
        <family val="2"/>
        <scheme val="minor"/>
      </rPr>
      <t>Zeitschrift fur Physikalische Chemie, Stoechiometrie und Verwandtschaftslehre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1894</t>
    </r>
    <r>
      <rPr>
        <sz val="11"/>
        <color theme="1"/>
        <rFont val="Calibri"/>
        <family val="2"/>
        <scheme val="minor"/>
      </rPr>
      <t>, vol. 13, p. 393]</t>
    </r>
  </si>
  <si>
    <r>
      <t>Humburg[</t>
    </r>
    <r>
      <rPr>
        <b/>
        <sz val="11"/>
        <color theme="1"/>
        <rFont val="Calibri"/>
        <family val="2"/>
        <scheme val="minor"/>
      </rPr>
      <t>Zeitschrift fur Physikalische Chemie, Stoechiometrie und Verwandtschaftslehre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1893</t>
    </r>
    <r>
      <rPr>
        <sz val="11"/>
        <color theme="1"/>
        <rFont val="Calibri"/>
        <family val="2"/>
        <scheme val="minor"/>
      </rPr>
      <t>, vol. 12, p. 403]</t>
    </r>
  </si>
  <si>
    <r>
      <t>Schall; Kossakowski[</t>
    </r>
    <r>
      <rPr>
        <b/>
        <sz val="11"/>
        <color theme="1"/>
        <rFont val="Calibri"/>
        <family val="2"/>
        <scheme val="minor"/>
      </rPr>
      <t>Zeitschrift fur Physikalische Chemie, Stoechiometrie und Verwandtschaftslehre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1891</t>
    </r>
    <r>
      <rPr>
        <sz val="11"/>
        <color theme="1"/>
        <rFont val="Calibri"/>
        <family val="2"/>
        <scheme val="minor"/>
      </rPr>
      <t>, vol. 8, p. 265]</t>
    </r>
  </si>
  <si>
    <r>
      <t>Bruehl[</t>
    </r>
    <r>
      <rPr>
        <b/>
        <sz val="11"/>
        <color theme="1"/>
        <rFont val="Calibri"/>
        <family val="2"/>
        <scheme val="minor"/>
      </rPr>
      <t>Justus Liebigs Annalen der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1880</t>
    </r>
    <r>
      <rPr>
        <sz val="11"/>
        <color theme="1"/>
        <rFont val="Calibri"/>
        <family val="2"/>
        <scheme val="minor"/>
      </rPr>
      <t>, vol. 200, p. 184][</t>
    </r>
    <r>
      <rPr>
        <b/>
        <sz val="11"/>
        <color theme="1"/>
        <rFont val="Calibri"/>
        <family val="2"/>
        <scheme val="minor"/>
      </rPr>
      <t>Chemische Berichte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1894</t>
    </r>
    <r>
      <rPr>
        <sz val="11"/>
        <color theme="1"/>
        <rFont val="Calibri"/>
        <family val="2"/>
        <scheme val="minor"/>
      </rPr>
      <t>, vol. 27, p. 1066]</t>
    </r>
  </si>
  <si>
    <t>Sowmya, Balthikumeru Padmayya[Oriental Journal of Chemistry, 2022, vol. 38, # 1, p. 186 - 192]</t>
  </si>
  <si>
    <t>Aparna, Y.; Manjula, V.; Prasad, T. Vamshi; Raju, K. C. James; Vishwam, T.[Physica B: Condensed Matter, 2020, vol. 588]</t>
  </si>
  <si>
    <t>Umapathi, Reddicherla; Naidoo, Paramespri; Ramjugernath, Deresh; Venkatesu, Pannuru; Bahadur[Journal of Molecular Liquids, 2019, vol. 291, art. no. 110987]</t>
  </si>
  <si>
    <t>Zhang, Shuai; Zhao, Long; Yue, Xiaoqing; Li, Bin; Zhang, Jianbin[Journal of Molecular Liquids, 2018, vol. 264, p. 451 - 457]</t>
  </si>
  <si>
    <t>Anwar, Naushad; Riyazuddeen; Urooj, Fatima[Journal of Molecular Liquids, 2018, vol. 265, p. 121 - 134]</t>
  </si>
  <si>
    <t>Zhang, Yongzhao; Guo, Xia; Xu, Jian; Wu, Yuxiang; Lu, Meizhen[Journal of Chemical and Engineering Data, 2018, vol. 63, # 8, p. 2775 - 2782]</t>
  </si>
  <si>
    <t>Hassein-Bey-Larouci; Igoujilen; Aitkaci; Segovia; Villamañán[Thermochimica Acta, 2014, vol. 589, p. 90 - 99]</t>
  </si>
  <si>
    <t>Losetty, Venkatramana; Wilfred, Cecilia Devi; Shekar, M. Chandra[Journal of Molecular Liquids, 2016, vol. 224, p. 480 - 491]</t>
  </si>
  <si>
    <t>Fan, Xian-Heng; Chen, Yan-Ping; Su, Chie-Shaan[Journal of Chemical and Engineering Data, 2016, vol. 61, # 2, p. 920 - 927]</t>
  </si>
  <si>
    <t>Natchimuthu; Jayalatha, K. Arockia; Ravi[Journal of Molecular Liquids, 2016, vol. 218, p. 120 - 127]</t>
  </si>
  <si>
    <t>Bennett; Dikio; Angaye; Wankasi; Dikio; Bahadur; Ebenso[Journal of Molecular Liquids, 2016, vol. 219, p. 661 - 666]</t>
  </si>
  <si>
    <t>Hevia, Fernando; Cobos, Ana; González, Juan Antonio; García De La Fuente, Isaías; Sanz, Luis Felipe[Journal of Chemical and Engineering Data, 2016, vol. 61, # 4, p. 1468 - 1478]</t>
  </si>
  <si>
    <t>Roy, Mahendra Nath; Roy, Milan Chandra; Choudhury, Subhankar; Roy, Pran Kumar; Dewan, Rajani[Thermochimica Acta, 2015, vol. 599, p. 27 - 34]</t>
  </si>
  <si>
    <t>Roy, Mahendra Nath; De, Pritam; Sikdar, Partha Sarathi[Journal of Molecular Liquids, 2015, vol. 204, p. 243 - 247]</t>
  </si>
  <si>
    <t>Singh, Dharmendra; Singh, Vickramjeet; Islam, Nasarul; Gardas, Ramesh L.[RSC Advances, 2015, vol. 6, # 1, p. 623 - 631]</t>
  </si>
  <si>
    <t>Bhesaniya; Baluja[Journal of Molecular Liquids, 2014, vol. 191, p. 116 - 123]</t>
  </si>
  <si>
    <t>Gadzuric, Slobodan; Tot, Aleksandar; Zec, Nebojsa; Papovic, Snezana; Vranes, Milan[Journal of Chemical and Engineering Data, 2014, vol. 59, # 4, p. 1225 - 1231]</t>
  </si>
  <si>
    <t>Kondaiah; Krishna Rao[Journal of Molecular Liquids, 2014, vol. 195, p. 110 - 115]</t>
  </si>
  <si>
    <t>Yan, Xiao-Jing; Li, Shu-Ni; Zhai, Quan-Guo; Jiang, Yu-Cheng; Hu, Man-Cheng[Journal of Chemical and Engineering Data, 2014, vol. 59, # 5, p. 1411 - 1422]</t>
  </si>
  <si>
    <t>Keshapolla, Dasthaiah; Singh, Vickramjeet; Gardas, Ramesh L.[Journal of Molecular Liquids, 2014, vol. 199, p. 330 - 338]</t>
  </si>
  <si>
    <t>Vrane, Milan; Tot, Aleksandar; Zec, Neboja; Papovi, Sneana; Gaduri, Slobodan[Journal of Chemical and Engineering Data, 2014, vol. 59, # 11, p. 3372 - 3379]</t>
  </si>
  <si>
    <t>Dikio, Ezekiel Dixon[Oriental Journal of Chemistry, 2014, vol. 30, # 3, p. 953 - 967]</t>
  </si>
  <si>
    <t>Godhani; Dobariya; Sanghani; Jogel; Mehta[Journal of Molecular Liquids, 2013, vol. 180, p. 179 - 186]</t>
  </si>
  <si>
    <t>Smirnov; Badelin[Russian Journal of Physical Chemistry, 2013, vol. 87, # 7, p. 1165 - 1169][Zh. Fiz. Khim., 2013, vol. 87, # 7, p. 1191 - 1195,5]</t>
  </si>
  <si>
    <t>Vranes, Milan B.; Dozic, Sanja; Djeric, Vesna; Gadzuric, Slobodan B.[Journal of Chemical and Engineering Data, 2013, vol. 58, # 5, p. 1092 - 1102]</t>
  </si>
  <si>
    <t>Shekaari, Hemayat; Bezaatpour, Abolfazl; Khoshalhan, Maryam[Thermochimica Acta, 2012, vol. 527, p. 67 - 74]</t>
  </si>
  <si>
    <t>Godhani; Dobariya; Sanghani[Journal of Molecular Liquids, 2012, vol. 168, p. 28 - 35]</t>
  </si>
  <si>
    <t>Borun, Agnieszka; Bald, Adam[Journal of Chemical and Engineering Data, 2012, vol. 57, # 2, p. 475 - 481]</t>
  </si>
  <si>
    <t>Jozwiak, Malgorzata; Tyczynska, Magdalena[Journal of Chemical and Engineering Data, 2012, vol. 57, # 7, p. 2067 - 2075]</t>
  </si>
  <si>
    <t>Kiselev, Vladimir D.; Kashaeva, Helena A.; Shakirova, Ilzida I.; Potapova, Lubov N.; Konovalov, Alexander I.[Journal of Solution Chemistry, 2012, vol. 41, # 8, p. 1375 - 1387,13]</t>
  </si>
  <si>
    <t>Attri, Pankaj; Venkatesu, Pannuru; Kumar, Anil[Journal of Physical Chemistry B, 2010, vol. 114, # 42, p. 13415 - 13425]</t>
  </si>
  <si>
    <t>Attri, Pankaj; Venkatesu, Pannuru; Hofman[Journal of Physical Chemistry B, 2011, vol. 115, # 33, p. 10086 - 10097]</t>
  </si>
  <si>
    <t>Shekaari, Hemayat; Bezaatpour, Abolfazl; Khoshalhan, Maryam[Journal of Chemical and Engineering Data, 2011, vol. 56, # 11, p. 4164 - 4172]</t>
  </si>
  <si>
    <t>Neeti; Jangra; Yadav; Dimple; Sharma[Journal of Molecular Liquids, 2011, vol. 163, # 1, p. 36 - 45]</t>
  </si>
  <si>
    <t>Yang, Changsheng; Wei, Guanghui; Li, Yonghong[Journal of Chemical and Engineering Data, 2008, vol. 53, # 5, p. 1211 - 1215]</t>
  </si>
  <si>
    <t>Kim, Hyeon-Deok; Hwang, In-Chan; Park, So-Jin; Lee, Kune Woo[Journal of Chemical and Engineering Data, 2010, vol. 55, # 3, p. 1266 - 1270]</t>
  </si>
  <si>
    <t>Attri, Pankaj; Reddy, P. Madhusudan; Venkatesu; Kumar, Anil; Hofman[Journal of Physical Chemistry B, 2010, vol. 114, # 18, p. 6126 - 6133]</t>
  </si>
  <si>
    <t>Kumar, Satish; Lim, Wonsub; Lee, Younghee; Yadav, Jaibir S.; Sharma, Dimple; Sharma; Moon, Il[Journal of Molecular Liquids, 2010, vol. 155, # 1, p. 8 - 15]</t>
  </si>
  <si>
    <t>Kumar, Satish; Sharma; Yadav; Moon, Il[Journal of Solution Chemistry, 2010, vol. 39, # 5, p. 680 - 691]</t>
  </si>
  <si>
    <t>Checoni, Ricardo F.; Volpe, Pedro L. O.[Journal of Solution Chemistry, 2010, vol. 39, # 2, p. 259 - 276]</t>
  </si>
  <si>
    <t>Yang, Qiwei; Zhang, Hai; Su, Baogen; Yang, Yiwen; Ren, Qilong; Xing, Huabin[Journal of Chemical and Engineering Data, 2010, vol. 55, # 4, p. 1750 - 1754]</t>
  </si>
  <si>
    <t>Chanda, Riju; Banerjee, Ashis; Roy, Mahendra Nath[Journal of the Serbian Chemical Society, 2010, vol. 75, # 12, p. 1721 - 1732]</t>
  </si>
  <si>
    <t>Kumar, Santosh; Maken, Anurag; Agarwal, Shalu; Maken, Sanjeev[Journal of Molecular Liquids, 2010, vol. 155, # 2-3, p. 115 - 120]</t>
  </si>
  <si>
    <t>Roy; Chanda; Ghosh[Russian Journal of Physical Chemistry, 2009, vol. 83, # 8, p. 1331 - 1341]</t>
  </si>
  <si>
    <t>Baluja; Movaliya; Godvani[Russian Journal of Physical Chemistry, 2009, vol. 83, # 13, p. 2223 - 2229]</t>
  </si>
  <si>
    <t>Shirota, Hideaki; Fujisawa, Tomotsumi; Fukazawa, Hiroki; Nishikawa, Keiko[Bulletin of the Chemical Society of Japan, 2009, vol. 82, # 11, p. 1347 - 1366]</t>
  </si>
  <si>
    <t>Madhvi; Karia; Parsania[Journal of the Indian Chemical Society, 2009, vol. 86, # 6, p. 588 - 593]</t>
  </si>
  <si>
    <t>Sharma, Ramesh; Pradhan, Bikash; Subba, Deepak; Das, Chanchal[Journal of Chemical and Engineering Data, 2009, vol. 54, # 10, p. 2902 - 2905]</t>
  </si>
  <si>
    <t>Gangani; Parsania[Journal of the Indian Chemical Society, 2009, vol. 86, # 9, p. 942 - 949]</t>
  </si>
  <si>
    <t>Rafati, Amir Abbas; Ghasemian, Ensieh; Iloukhani, Hossein[Journal of Chemical and Engineering Data, 2009, vol. 54, # 12, p. 3224 - 3228]</t>
  </si>
  <si>
    <t>Yang, Changsheng; He, Guanghu; He, Yifu; Peisheng, Ma.[Journal of Chemical and Engineering Data, 2008, vol. 53, # 7, p. 1639 - 1642]</t>
  </si>
  <si>
    <t>Graczova, Elena; Steltenpohl, Pavol[Journal of Chemical and Engineering Data, 2008, vol. 53, # 11, p. 2475 - 2478]</t>
  </si>
  <si>
    <t>Lladosa, Estela; Monton, Juan B.; Burguet, M. Cruz; Munoz, Rosa[Journal of Chemical and Engineering Data, 2007, vol. 52, # 2, p. 532 - 537]</t>
  </si>
  <si>
    <t>Chen, Bin; Liu, Wei[Journal of Chemical Thermodynamics, 2007, vol. 39, # 2, p. 192 - 201]</t>
  </si>
  <si>
    <t>Sunder, M. Shyam; Prasad, Dasika H. L.[Journal of Chemical and Engineering Data, 2007, vol. 52, # 5, p. 2050 - 2052]</t>
  </si>
  <si>
    <t>Zaugg[Journal of the American Chemical Society, 1960, vol. 82, p. 2903,2905]</t>
  </si>
  <si>
    <t>Wang, Chi; Hsu, Chia-Hung; Lin, Jian-Hua[Macromolecules, 2006, vol. 39, # 22, p. 7662 - 7672]</t>
  </si>
  <si>
    <t>Kozlowski[Societatis Scientiarum Lodziensis, Acta Chimica, 1971, vol. 16, p. 17,18, 19]</t>
  </si>
  <si>
    <t>Han, Kyu-Jin; Oh, Jong-Hyeok; Park, So-Jin; Gmehling, Juergen[Journal of Chemical and Engineering Data, 2005, vol. 50, # 6, p. 1951 - 1955]</t>
  </si>
  <si>
    <t>Dakua, Vikas Kumar; Sinha, Biswajit; Roy, Mahendra Nath[Indian Journal of Chemistry, Section A: Inorganic, Physical, Theoretical and Analytical, 2006, vol. 45, # 6, p. 1381 - 1389]</t>
  </si>
  <si>
    <t>Lobos, Juan; Mozo, Ismael; Regulez, Marta Fernandez; Gonzalez, Juan Antonio; De La Fuente, Isaias Garcia; Cobos, Jose Carlos[Journal of Chemical and Engineering Data, 2006, vol. 51, # 2, p. 623 - 627]</t>
  </si>
  <si>
    <t>Kushare, Sopan K.; Kolhapurkar, Rahul R.; Dagade, Dilip H.; Patil, Kesharsingh J.[Journal of Chemical and Engineering Data, 2006, vol. 51, # 5, p. 1617 - 1623]</t>
  </si>
  <si>
    <t>Warminska, Dorota; Krakowiak, Joanna; Grzybkowski, Waclaw[Journal of Chemical and Engineering Data, 2005, vol. 50, # 1, p. 221 - 225]</t>
  </si>
  <si>
    <t>Pal, Amalendu; Kumar, Anil[Journal of Chemical and Engineering Data, 2005, vol. 50, # 3, p. 856 - 862]</t>
  </si>
  <si>
    <t>Sharma; Kumar, Satish[Journal of Solution Chemistry, 2005, vol. 34, # 6, p. 713 - 730]</t>
  </si>
  <si>
    <t>Katayama, Misaki; Komori, Kohei; Ozutsumi, Kazuhiko; Ohtaki, Hitoshi[Zeitschrift fur Physikalische Chemie, 2004, vol. 218, # 6, p. 659 - 677]</t>
  </si>
  <si>
    <t>Molinou, Ioanna E.; Tsierkezos, Nikos G.[Journal of Chemical and Engineering Data, 2001, vol. 46, # 6, p. 1399 - 1403]</t>
  </si>
  <si>
    <t>Tsierkezos, Nikos G.; Molinou, Ioanna E.[Zeitschrift fur Physikalische Chemie, 2003, vol. 217, # 9, p. 1075 - 1083]</t>
  </si>
  <si>
    <t>Zhao, Yang; Wang, Jianji; Xuan, Xiaopeng; Lin, Ruisen[Canadian Journal of Chemistry, 2003, vol. 81, # 4, p. 307 - 314]</t>
  </si>
  <si>
    <t>Iloukhani; Rostami[Journal of Solution Chemistry, 2003, vol. 32, # 5, p. 451 - 462]</t>
  </si>
  <si>
    <t>Egorov; Syrbu; Kolker[Russian Journal of General Chemistry, 2003, vol. 73, # 7, p. 1016 - 1020]</t>
  </si>
  <si>
    <t>Ali, Anwar; Nain, Anil Kumar[Bulletin of the Chemical Society of Japan, 2002, vol. 75, # 4, p. 681 - 687]</t>
  </si>
  <si>
    <t>Wang; Xu; Lu; Xu[Journal of Chemical Thermodynamics, 2000, vol. 32, # 12, p. 1617 - 1625]</t>
  </si>
  <si>
    <t>Patel; Oswal[Journal of Chemical and Engineering Data, 2000, vol. 45, # 2, p. 225 - 230]</t>
  </si>
  <si>
    <t>Go?ralski; Tkaczyk; Piekarski[Journal of Solution Chemistry, 1996, vol. 25, # 12, p. 1227 - 1240]</t>
  </si>
  <si>
    <t>Bai, Tong-Chun; Yao, Jia; Han, Shi-Jun[Journal of Chemical Thermodynamics, 1998, vol. 30, # 11, p. 1347 - 1361]</t>
  </si>
  <si>
    <t>Bai, Tong-Chun; Yao, Jia; Han, Shi-Jun[Journal of Chemical and Engineering Data, 1999, vol. 44, # 3, p. 491 - 496]</t>
  </si>
  <si>
    <t>Kislina; Sysoeva; Maiorov[Russian Chemical Bulletin, 1999, vol. 48, # 4, p. 810 - 812]</t>
  </si>
  <si>
    <t>Venkatesu; Rao[Journal of Chemical and Engineering Data, 1996, vol. 41, # 5, p. 1059 - 1060]</t>
  </si>
  <si>
    <t>Venkatesu; Rao, M. V. Prabhakara[Journal of Chemical Thermodynamics, 1998, vol. 30, # 2, p. 207 - 213]</t>
  </si>
  <si>
    <t>Venkatesu; Rao[Journal of Chemical and Engineering Data, 1997, vol. 42, # 1, p. 90 - 92]</t>
  </si>
  <si>
    <t>Miyanaga, Shoji; Tamura, Katsutoshi; Murakami, Sachio[Journal of Chemical Thermodynamics, 1992, vol. 24, # 10, p. 1077 - 1086]</t>
  </si>
  <si>
    <t>Miyai, Koichi; Nakamura, Masanori; Tamura, Katsutoshi; Murakami, Sachio[Journal of Solution Chemistry, 1997, vol. 26, # 10, p. 973 - 986]</t>
  </si>
  <si>
    <t>Nakamura, Masanori; Chubachi, Kaoru; Tamura, Katsutoshi; Murakami, Sachio[Journal of Chemical Thermodynamics, 1993, vol. 25, # 4, p. 525 - 531]</t>
  </si>
  <si>
    <t>Garcia, Begona; Alcalde, Rafael; Leal, Jose? M.; Trenzado, Jose? L.[Journal of Physical Organic Chemistry, 1997, vol. 10, # 3, p. 138 - 144]</t>
  </si>
  <si>
    <t>García, Begoña; Alcalde, Rafael; Leal, José M.; Matos, José S.[Journal of Physical Chemistry B, 1997, vol. 101, # 40, p. 7991 - 7997]</t>
  </si>
  <si>
    <t>Zielkiewicz, Jan[Journal of Chemical Thermodynamics, 1994, vol. 26, # 12, p. 1317 - 1322]</t>
  </si>
  <si>
    <t>Zielkiewicz, Jan[Journal of Chemical Thermodynamics, 1995, vol. 27, # 4, p. 415 - 422]</t>
  </si>
  <si>
    <t>Ramadevi; Rao[Journal of Chemical and Engineering Data, 1995, vol. 40, # 1, p. 65 - 67]</t>
  </si>
  <si>
    <t>Marcheselli, Luigi; Marchetti, Andrea; Tagliazucchi, Mara; Tassi, Lorenzo; Tosi, Giuseppe[Journal of the Chemical Society - Faraday Transactions, 1992, vol. 88, # 21, p. 3159 - 3164]</t>
  </si>
  <si>
    <t>Corradini, Fulvio; Franchini, Gian Carlo; Marchetti, Andrea; Tagliazucchi, Mara; Tassi, Lorenzo; Tosi, Giuseppe[Journal of Solution Chemistry, 1994, vol. 23, # 7, p. 777 - 786]</t>
  </si>
  <si>
    <t>Pal, Amalendu; Singh, Yoginder P.; Singh, Wazir[Indian Journal of Chemistry, Section A: Inorganic, Physical, Theoretical and Analytical, 1994, vol. 33, # 12, p. 1083 - 1087]</t>
  </si>
  <si>
    <t>Grolier, J.-P. E.; Roux-Desgranges, G.; Berkane, M.; Jimenez, E.; Wilhelm, Emmerich[Journal of Chemical Thermodynamics, 1993, vol. 25, # 1, p. 41 - 50]</t>
  </si>
  <si>
    <t>Nakamura, Masanori; Chubachi, Kaoru; Tamura, Katsutoshi; Murakami, Sachio[Journal of Chemical Thermodynamics, 1993, vol. 25, # 11, p. 1311 - 1318]</t>
  </si>
  <si>
    <t>Luk'yanchikova, I. A.; Polishchuk, A. P.; Rumyantsev, E. M.; Krestov, G. A.[Russian Journal of Physical Chemistry, 1989, vol. 63, # 7, p. 979 - 981][Zhurnal Fizicheskoi Khimii, 1989, vol. 63, p. 1774 - 1778]</t>
  </si>
  <si>
    <t>Zegers, H. C.; Somsen, G.[Journal of Chemical Thermodynamics, 1984, vol. 16, # 3, p. 225 - 236]</t>
  </si>
  <si>
    <t>Manjeshwar, Lata S.; Aminabhavi, Tejraj M.[Journal of Chemical and Engineering Data, 1987, vol. 32, # 4, p. 409 - 412]</t>
  </si>
  <si>
    <t>Bagga; Rattan; Singh; Sethi; Raju[Journal of Chemical and Engineering Data, 1987, vol. 32, # 2, p. 198 - 201]</t>
  </si>
  <si>
    <t>Volpe, Claudio Della; Guarino, Gennaro; Sartorio, Roberto; Vitagliano, Vincenzo[Journal of Chemical and Engineering Data, 1986, vol. 31, # 1, p. 37 - 40]</t>
  </si>
  <si>
    <t>Aminabhavi, T. M.; Manjeshwar, L. S.; Balundgi, R. H.[Indian Journal of Chemistry, Section A: Inorganic, Physical, Theoretical and Analytical, 1986, vol. 25, # 5, p. 465 - 467]</t>
  </si>
  <si>
    <t>Gill, Dip Singh; Sharma, Amar Nath; Schneider, Hermann[Journal of the Chemical Society, Faraday Transactions 1: Physical Chemistry in Condensed Phases, 1982, vol. 78, p. 465 - 474]</t>
  </si>
  <si>
    <t>Easteal, Allan J.; Woolf, Lawrence A.[Journal of the Chemical Society, Faraday Transactions 1: Physical Chemistry in Condensed Phases, 1985, vol. 81, p. 2821 - 2834]</t>
  </si>
  <si>
    <t>Miskidzh'yan; Savka[Izvestiya Vysshikh Uchebnykh Zavedenii, Khimiya i Khimicheskaya Tekhnologiya, 1974, vol. 17, p. 518][Chem.Abstr., 1974, vol. 81, # 105392e]</t>
  </si>
  <si>
    <t>Derbisher, V. E.; Mel'nitskii, G. A.[Journal of applied chemistry of the USSR, 1983, vol. 56, # 12, p. 2516 - 2519][Zhurnal Prikladnoi Khimii (Sankt-Peterburg, Russian Federation), 1984, vol. 56, # 12, p. 2699 - 2703]</t>
  </si>
  <si>
    <t>Kupriyanova, Z.N.; Ovsyannikova, V.V.; Krasotin, Yu.I.; Kolchin, I.K.; Koshel'kov, V.A.[Journal of applied chemistry of the USSR, 1983, vol. 56, # 5, p. 1062 - 1064][Zhurnal Prikladnoi Khimii (Sankt-Peterburg, Russian Federation), 1983, vol. 53, # 5, p. 1130 - 3230]</t>
  </si>
  <si>
    <t>Scherbakova et al.[Journal of general chemistry of the USSR, 1979, vol. 49, p. 1696,1698][Zhurnal Obshchei Khimii, 1979, vol. 49, p. 1926]</t>
  </si>
  <si>
    <t>Gopal; Rizvi[Journal of the Indian Chemical Society, 1966, vol. 43, p. 179,180]</t>
  </si>
  <si>
    <t>Geller[Russian Journal of Physical Chemistry, 1961, vol. 35, p. 542,543][Zhurnal Fizicheskoi Khimii, 1961, vol. 35, p. 1105]</t>
  </si>
  <si>
    <t>Lelikova et al.[Journal of general chemistry of the USSR, 1973, vol. 43, p. 1291,1292][Zhurnal Obshchei Khimii, 1973, vol. 43, p. 1300]</t>
  </si>
  <si>
    <t>Kim et al.[Zeitschrift fur physikalische Chemie (Neue Folge), 1978, vol. 110, p. 209]</t>
  </si>
  <si>
    <t>Khimenko et al.[Russian Journal of Physical Chemistry, 1974, vol. 48, p. 257]</t>
  </si>
  <si>
    <t>Oncescu; Jurconi[Revue Roumaine de Chimie, 1971, vol. 16, p. 1033]</t>
  </si>
  <si>
    <t>Elias; Strecker[Chemische Berichte, 1966, vol. 99, p. 1019,1023]</t>
  </si>
  <si>
    <t>Brummer[Journal of Chemical Physics, 1965, vol. 42, p. 1636,1640, 1641]</t>
  </si>
  <si>
    <t>Quitzsch et al.[Journal fur praktische Chemie (Leipzig 1954), 1966, vol. 34, p. 145,146]</t>
  </si>
  <si>
    <t>Ryumina et al.[Journal of applied chemistry of the USSR, 1977, vol. 50, p. 2488][Zhurnal Prikladnoi Khimii (Sankt-Peterburg, Russian Federation), 1977, vol. 50, p. 2615]</t>
  </si>
  <si>
    <t>Wolf; Schmidtke[Zeitschrift fur Physikalische Chemie (Leipzig), 1976, vol. 257, p. 1061,1066]</t>
  </si>
  <si>
    <t>Mishustin; Kessler[Journal of Solution Chemistry, 1975, vol. 4, p. 779,783]</t>
  </si>
  <si>
    <t>Myasnikova et al.[Journal of applied chemistry of the USSR, 1973, vol. 46, p. 738][Zhurnal Prikladnoi Khimii (Sankt-Peterburg, Russian Federation), 1973, vol. 46, p. 691]</t>
  </si>
  <si>
    <t>Current Patent Assignee: Jakuschkin et al. - SU427926, 1975, A1[Ref. Zh., Khim., 1976, vol. 5, # N76P][Ref. Zh., Khim., 1976, vol. 5, # N76P]</t>
  </si>
  <si>
    <t>Fatkulina et al.[Russian Journal of Physical Chemistry, 1975, vol. 49, p. 636]</t>
  </si>
  <si>
    <t>Zhitomirskii et al.[Soviet progress in chemistry, 1975, vol. 41, # 4, p. 8,9][Ukrainskii Khimicheskii Zhurnal (Russian Edition), 1975, vol. 41, # 4, p. 346]</t>
  </si>
  <si>
    <t>Myasnikova et al.[Journal of applied chemistry of the USSR, 1974, vol. 47, p. 2690][Zhurnal Prikladnoi Khimii (Sankt-Peterburg, Russian Federation), 1974, vol. 47, p. 2604]</t>
  </si>
  <si>
    <t>Bruniquel et al.[Journal de Chimie Physique et de Physico-Chimie Biologique, 1973, vol. 70, p. 1558]</t>
  </si>
  <si>
    <t>Boublikova[Collection of Czechoslovak Chemical Communications, 1973, vol. 38, p. 2033]</t>
  </si>
  <si>
    <t>Mironenko; Garber[Journal of applied chemistry of the USSR, 1973, vol. 46, p. 1710][Zhurnal Prikladnoi Khimii (Sankt-Peterburg, Russian Federation), 1973, vol. 46, p. 1605]</t>
  </si>
  <si>
    <t>Berne; Popovych[Analytical Chemistry, 1972, vol. 44, p. 817,819][Chemisches Zentralblatt, Meek, in 'The Chemistry of Non-Aqueous..]</t>
  </si>
  <si>
    <t>Bogoslovskii et al.[Journal of applied chemistry of the USSR, 1972, vol. 45, p. 1197][Zhurnal Prikladnoi Khimii (Sankt-Peterburg, Russian Federation), 1972, vol. 45, p. 1154]</t>
  </si>
  <si>
    <t>Rother et al.[Zeitschrift fur Physikalische Chemie (Leipzig), 1962, vol. 220, p. 89,91, 92, 94]</t>
  </si>
  <si>
    <t>Paul et al.[Indian Journal of Chemistry, 1970, vol. 8, p. 936]</t>
  </si>
  <si>
    <t>Moroz; Miskidzh'yan[Russian Journal of Physical Chemistry, 1970, vol. 44, p. 1589]</t>
  </si>
  <si>
    <t>Haberditzl; Koeppel[Zeitschrift fur Naturforschung. Teil B: Chemie, Biochemie, Biophysik, Biologie, 1967, vol. 22, p. 691]</t>
  </si>
  <si>
    <t>Marenyae[Organic Reactivity, 1967, vol. 4, p. 235,236]</t>
  </si>
  <si>
    <t>Quitzsch[Journal fur praktische Chemie (Leipzig 1954), 1965, vol. 28, p. 59,61,62]</t>
  </si>
  <si>
    <t>Kutzsche[Arzneimittel-Forschung/Drug Research, 1965, vol. 15, p. 618,619,620,623]</t>
  </si>
  <si>
    <t>Adelman[Journal of Organic Chemistry, 1964, vol. 29, p. 1837,1838]</t>
  </si>
  <si>
    <t>Geller[Russian Journal of Physical Chemistry, 1961, vol. 35, p. 1090,1091][Zhurnal Fizicheskoi Khimii, 1961, vol. 35, p. 2210]</t>
  </si>
  <si>
    <t>Chateau; Moncet[Comptes Rendus Hebdomadaires des Seances de l'Academie des Sciences, 1961, vol. 252, p. 2875]</t>
  </si>
  <si>
    <t>Boyle; Robinson[Analytical Chemistry, 1958, vol. 30, p. 958,959]</t>
  </si>
  <si>
    <t>French; Glover[Transactions of the Faraday Society, 1955, vol. 51, p. 1418,1419]</t>
  </si>
  <si>
    <t>Ioffe[Zhurnal Obshchei Khimii, 1955, vol. 25, p. 902,907;engl.Ausg.S.867,870]</t>
  </si>
  <si>
    <t>Thomas et al.[Journal of Polymer Science, 1955, vol. 17, p. 275,276]</t>
  </si>
  <si>
    <t>Holemann; Hasselmann[1954, vol. 109, p. 8]</t>
  </si>
  <si>
    <t>Ruhoff; Reid[Journal of the American Chemical Society, 1937, vol. 59, p. 402]</t>
  </si>
  <si>
    <t>Bruehl[Zeitschrift fur Physikalische Chemie, Stoechiometrie und Verwandtschaftslehre, 1897, vol. 22, p. 390]</t>
  </si>
  <si>
    <t>Franchimont; Rouffaer[Recueil des Travaux Chimiques des Pays-Bas, 1894, vol. 13, p. 339]</t>
  </si>
  <si>
    <t>Verley[Bulletin de la Societe Chimique de France, 1893, vol. &lt;3&gt;9, p. 691]</t>
  </si>
  <si>
    <t>Dreisbach[Advances in Chemistry Series, p. 444]</t>
  </si>
  <si>
    <t>Comment</t>
  </si>
  <si>
    <t>DV2T viscometer (Brookfield, model LVDV2T)</t>
  </si>
  <si>
    <t>Liquid</t>
  </si>
  <si>
    <r>
      <t>Albericio, Fernando; Dettner, Frank; Egelund, Peter H. G.; Haselmann, Kim F.; Jadhav, Sandip; Johansson Castro, Henrik; Krüger, Tobias; (…) Schönleber, Ralph; Thordal Le Quement, Sebastian[</t>
    </r>
    <r>
      <rPr>
        <b/>
        <sz val="11"/>
        <color theme="1"/>
        <rFont val="Calibri"/>
        <family val="2"/>
        <scheme val="minor"/>
      </rPr>
      <t>Green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2021</t>
    </r>
    <r>
      <rPr>
        <sz val="11"/>
        <color theme="1"/>
        <rFont val="Calibri"/>
        <family val="2"/>
        <scheme val="minor"/>
      </rPr>
      <t>, vol. 23, # 9, p. 3295 - 3311]</t>
    </r>
  </si>
  <si>
    <r>
      <t>Umapathi, Reddicherla; Naidoo, Paramespri; Ramjugernath, Deresh; Venkatesu, Pannuru; Bahadur[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2019</t>
    </r>
    <r>
      <rPr>
        <sz val="11"/>
        <color theme="1"/>
        <rFont val="Calibri"/>
        <family val="2"/>
        <scheme val="minor"/>
      </rPr>
      <t>, vol. 291, art. no. 110987]</t>
    </r>
  </si>
  <si>
    <r>
      <t>Zhang, Shuai; Zhao, Long; Yue, Xiaoqing; Li, Bin; Zhang, Jianbin[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>, vol. 264, p. 451 - 457]</t>
    </r>
  </si>
  <si>
    <r>
      <t>Anwar, Naushad; Riyazuddeen; Urooj, Fatima[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>, vol. 265, p. 121 - 134]</t>
    </r>
  </si>
  <si>
    <t>Cannon-Fenske viscometer</t>
  </si>
  <si>
    <r>
      <t>Fan, Xian-Heng; Chen, Yan-Ping; Su, Chie-Shaan[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2016</t>
    </r>
    <r>
      <rPr>
        <sz val="11"/>
        <color theme="1"/>
        <rFont val="Calibri"/>
        <family val="2"/>
        <scheme val="minor"/>
      </rPr>
      <t>, vol. 61, # 2, p. 920 - 927]</t>
    </r>
  </si>
  <si>
    <r>
      <t>Bennett; Dikio; Angaye; Wankasi; Dikio; Bahadur; Ebenso[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2016</t>
    </r>
    <r>
      <rPr>
        <sz val="11"/>
        <color theme="1"/>
        <rFont val="Calibri"/>
        <family val="2"/>
        <scheme val="minor"/>
      </rPr>
      <t>, vol. 219, p. 661 - 666]</t>
    </r>
  </si>
  <si>
    <r>
      <t>Roy, Mahendra Nath; Roy, Milan Chandra; Choudhury, Subhankar; Roy, Pran Kumar; Dewan, Rajani[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2015</t>
    </r>
    <r>
      <rPr>
        <sz val="11"/>
        <color theme="1"/>
        <rFont val="Calibri"/>
        <family val="2"/>
        <scheme val="minor"/>
      </rPr>
      <t>, vol. 599, p. 27 - 34]</t>
    </r>
  </si>
  <si>
    <t>Brookfield viscosity</t>
  </si>
  <si>
    <r>
      <t>Roy, Mahendra Nath; De, Pritam; Sikdar, Partha Sarathi[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2015</t>
    </r>
    <r>
      <rPr>
        <sz val="11"/>
        <color theme="1"/>
        <rFont val="Calibri"/>
        <family val="2"/>
        <scheme val="minor"/>
      </rPr>
      <t>, vol. 204, p. 243 - 247]</t>
    </r>
  </si>
  <si>
    <r>
      <t>AMV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viscometer (Anton Paar, Austria)</t>
    </r>
  </si>
  <si>
    <r>
      <t>Yan, Xiao-Jing; Li, Shu-Ni; Zhai, Quan-Guo; Jiang, Yu-Cheng; Hu, Man-Cheng[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59, # 5, p. 1411 - 1422]</t>
    </r>
  </si>
  <si>
    <r>
      <t>Hassein-Bey-Larouci; Igoujilen; Aitkaci; Segovia; Villamañán[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589, p. 90 - 99]</t>
    </r>
  </si>
  <si>
    <r>
      <t>Liu, Lei; Shen, Zhigang; Yi, Min; Zhang, Xiaojing; Ma, Shulin[</t>
    </r>
    <r>
      <rPr>
        <b/>
        <sz val="11"/>
        <color theme="1"/>
        <rFont val="Calibri"/>
        <family val="2"/>
        <scheme val="minor"/>
      </rPr>
      <t>RSC Advances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4, # 69, p. 36464 - 36470]</t>
    </r>
  </si>
  <si>
    <r>
      <t>Keshapolla, Dasthaiah; Singh, Vickramjeet; Gardas, Ramesh L.[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199, p. 330 - 338]</t>
    </r>
  </si>
  <si>
    <t>Anton Paar SVM 3000 Stabinger Viscometer</t>
  </si>
  <si>
    <t>Ubbelohde viscosity</t>
  </si>
  <si>
    <r>
      <t>Godhani; Dobariya; Sanghani; Jogel; Mehta[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180, p. 179 - 186]</t>
    </r>
  </si>
  <si>
    <r>
      <t>Roy, Mahendra Nath; Dewan, Rajani; Ekka, Deepak; Banik, Ishani[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559, p. 46 - 51]</t>
    </r>
  </si>
  <si>
    <r>
      <t>Shekaari, Hemayat; Bezaatpour, Abolfazl; Khoshalhan, Maryam[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527, p. 67 - 74]</t>
    </r>
  </si>
  <si>
    <t>Ubbelhode viscometer</t>
  </si>
  <si>
    <r>
      <t>Shekaari, Hemayat; Bezaatpour, Abolfazl; Elhami-Kalvanagh, Rasoul[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57, # 2, p. 345 - 351]</t>
    </r>
  </si>
  <si>
    <r>
      <t>Godhani; Dobariya; Sanghani[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168, p. 28 - 35]</t>
    </r>
  </si>
  <si>
    <r>
      <t>Borun, Agnieszka; Bald, Adam[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57, # 2, p. 475 - 481]</t>
    </r>
  </si>
  <si>
    <r>
      <t>Dikkar, Archana B.; Aswar, Anand S.[</t>
    </r>
    <r>
      <rPr>
        <b/>
        <sz val="11"/>
        <color theme="1"/>
        <rFont val="Calibri"/>
        <family val="2"/>
        <scheme val="minor"/>
      </rPr>
      <t>Journal of the Indian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89, # 11, p. 1507 - 1514]</t>
    </r>
  </si>
  <si>
    <r>
      <t>Fendt, Sebastian; Padmanabhan, Sasisanker; Blanch, Harvey W.; Prausnitz, John M.[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56, # 1, p. 31 - 34]</t>
    </r>
  </si>
  <si>
    <r>
      <t>Chanda, Riju; Banerjee, Ashis; Roy, Mahendra Nath[</t>
    </r>
    <r>
      <rPr>
        <b/>
        <sz val="11"/>
        <color theme="1"/>
        <rFont val="Calibri"/>
        <family val="2"/>
        <scheme val="minor"/>
      </rPr>
      <t>Journal of the Serbian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75, # 12, p. 1721 - 1732]</t>
    </r>
  </si>
  <si>
    <t>Ubbelohde type viscometer</t>
  </si>
  <si>
    <r>
      <t>Roy; Chanda; Ghosh[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83, # 8, p. 1331 - 1341]</t>
    </r>
  </si>
  <si>
    <r>
      <t>Shirota, Hideaki; Fujisawa, Tomotsumi; Fukazawa, Hiroki; Nishikawa, Keiko[</t>
    </r>
    <r>
      <rPr>
        <b/>
        <sz val="11"/>
        <color theme="1"/>
        <rFont val="Calibri"/>
        <family val="2"/>
        <scheme val="minor"/>
      </rPr>
      <t>Bulletin of the Chemical Society of Japan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82, # 11, p. 1347 - 1366]</t>
    </r>
  </si>
  <si>
    <r>
      <t>Madhvi; Karia; Parsania[</t>
    </r>
    <r>
      <rPr>
        <b/>
        <sz val="11"/>
        <color theme="1"/>
        <rFont val="Calibri"/>
        <family val="2"/>
        <scheme val="minor"/>
      </rPr>
      <t>Journal of the Indian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86, # 6, p. 588 - 593]</t>
    </r>
  </si>
  <si>
    <r>
      <t>Sharma, Ramesh; Pradhan, Bikash; Subba, Deepak; Das, Chanchal[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10, p. 2902 - 2905]</t>
    </r>
  </si>
  <si>
    <r>
      <t>Gangani; Parsania[</t>
    </r>
    <r>
      <rPr>
        <b/>
        <sz val="11"/>
        <color theme="1"/>
        <rFont val="Calibri"/>
        <family val="2"/>
        <scheme val="minor"/>
      </rPr>
      <t>Journal of the Indian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86, # 9, p. 942 - 949]</t>
    </r>
  </si>
  <si>
    <r>
      <t>Yang, Changsheng; Wei, Guanghui; Li, Yonghong[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5, p. 1211 - 1215]</t>
    </r>
  </si>
  <si>
    <r>
      <t>Wang, Chi; Hsu, Chia-Hung; Lin, Jian-Hua[</t>
    </r>
    <r>
      <rPr>
        <b/>
        <sz val="11"/>
        <color theme="1"/>
        <rFont val="Calibri"/>
        <family val="2"/>
        <scheme val="minor"/>
      </rPr>
      <t>Macromolecules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2006</t>
    </r>
    <r>
      <rPr>
        <sz val="11"/>
        <color theme="1"/>
        <rFont val="Calibri"/>
        <family val="2"/>
        <scheme val="minor"/>
      </rPr>
      <t>, vol. 39, # 22, p. 7662 - 7672]</t>
    </r>
  </si>
  <si>
    <t>Nain, Anil Kumar[Bulletin of the Chemical Society of Japan, 2006, vol. 79, # 11, p. 1688 - 1695]</t>
  </si>
  <si>
    <r>
      <t>Han, Kyu-Jin; Oh, Jong-Hyeok; Park, So-Jin; Gmehling, Juergen[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2005</t>
    </r>
    <r>
      <rPr>
        <sz val="11"/>
        <color theme="1"/>
        <rFont val="Calibri"/>
        <family val="2"/>
        <scheme val="minor"/>
      </rPr>
      <t>, vol. 50, # 6, p. 1951 - 1955]</t>
    </r>
  </si>
  <si>
    <r>
      <t>Manjeshwar, Lata S.; Aminabhavi, Tejraj M.[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1987</t>
    </r>
    <r>
      <rPr>
        <sz val="11"/>
        <color theme="1"/>
        <rFont val="Calibri"/>
        <family val="2"/>
        <scheme val="minor"/>
      </rPr>
      <t>, vol. 32, # 4, p. 409 - 412]</t>
    </r>
  </si>
  <si>
    <r>
      <t>García, Begoña; Alcalde, Rafael; Leal, José M.; Trenzado, José L.[</t>
    </r>
    <r>
      <rPr>
        <b/>
        <sz val="11"/>
        <color theme="1"/>
        <rFont val="Calibri"/>
        <family val="2"/>
        <scheme val="minor"/>
      </rPr>
      <t>Journal of Physical Organic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1997</t>
    </r>
    <r>
      <rPr>
        <sz val="11"/>
        <color theme="1"/>
        <rFont val="Calibri"/>
        <family val="2"/>
        <scheme val="minor"/>
      </rPr>
      <t>, vol. 10, # 3, p. 138 - 144]</t>
    </r>
  </si>
  <si>
    <r>
      <t>Wang, Guangdi; Cole, Richard B.[</t>
    </r>
    <r>
      <rPr>
        <b/>
        <sz val="11"/>
        <color theme="1"/>
        <rFont val="Calibri"/>
        <family val="2"/>
        <scheme val="minor"/>
      </rPr>
      <t>Organic Mass Spectrometry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1994</t>
    </r>
    <r>
      <rPr>
        <sz val="11"/>
        <color theme="1"/>
        <rFont val="Calibri"/>
        <family val="2"/>
        <scheme val="minor"/>
      </rPr>
      <t>, vol. 29, # 8, p. 419 - 427]</t>
    </r>
  </si>
  <si>
    <r>
      <t>Gill, Dip Singh; Arora, Balwinder; Pathak, Kailash Chandra; Joshi, Inder Mohan; Bakshi, Mandeep Singh[</t>
    </r>
    <r>
      <rPr>
        <b/>
        <sz val="11"/>
        <color theme="1"/>
        <rFont val="Calibri"/>
        <family val="2"/>
        <scheme val="minor"/>
      </rPr>
      <t>Journal of the Chemical Society - Faraday Transactions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1992</t>
    </r>
    <r>
      <rPr>
        <sz val="11"/>
        <color theme="1"/>
        <rFont val="Calibri"/>
        <family val="2"/>
        <scheme val="minor"/>
      </rPr>
      <t>, vol. 88, # 1.2, p. 57 - 60]</t>
    </r>
  </si>
  <si>
    <r>
      <t>Das; Ceglie; Lindman[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1987</t>
    </r>
    <r>
      <rPr>
        <sz val="11"/>
        <color theme="1"/>
        <rFont val="Calibri"/>
        <family val="2"/>
        <scheme val="minor"/>
      </rPr>
      <t>, vol. 91, # 11, p. 2938 - 2946]</t>
    </r>
  </si>
  <si>
    <r>
      <t>Holz, M.; Weingaertner, H.; Sacco, A.[</t>
    </r>
    <r>
      <rPr>
        <b/>
        <sz val="11"/>
        <color theme="1"/>
        <rFont val="Calibri"/>
        <family val="2"/>
        <scheme val="minor"/>
      </rPr>
      <t>Berichte der Bunsen-Gesellschaft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1990</t>
    </r>
    <r>
      <rPr>
        <sz val="11"/>
        <color theme="1"/>
        <rFont val="Calibri"/>
        <family val="2"/>
        <scheme val="minor"/>
      </rPr>
      <t>, vol. 94, # 3, p. 332 - 336]</t>
    </r>
  </si>
  <si>
    <r>
      <t>Manjeshwar; Aminabhavi[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1988</t>
    </r>
    <r>
      <rPr>
        <sz val="11"/>
        <color theme="1"/>
        <rFont val="Calibri"/>
        <family val="2"/>
        <scheme val="minor"/>
      </rPr>
      <t>, vol. 33, # 2, p. 184 - 185]</t>
    </r>
  </si>
  <si>
    <r>
      <t>Volpe, Claudio Della; Guarino, Gennaro; Sartorio, Roberto; Vitagliano, Vincenzo[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1986</t>
    </r>
    <r>
      <rPr>
        <sz val="11"/>
        <color theme="1"/>
        <rFont val="Calibri"/>
        <family val="2"/>
        <scheme val="minor"/>
      </rPr>
      <t>, vol. 31, # 1, p. 37 - 40]</t>
    </r>
  </si>
  <si>
    <r>
      <t>Albright, John G.; Edge, A. Vernon J.; Mills, Reginald[</t>
    </r>
    <r>
      <rPr>
        <b/>
        <sz val="11"/>
        <color theme="1"/>
        <rFont val="Calibri"/>
        <family val="2"/>
        <scheme val="minor"/>
      </rPr>
      <t>Journal of the Chemical Society, Faraday Transactions 1: Physical Chemistry in Condensed Phases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1983</t>
    </r>
    <r>
      <rPr>
        <sz val="11"/>
        <color theme="1"/>
        <rFont val="Calibri"/>
        <family val="2"/>
        <scheme val="minor"/>
      </rPr>
      <t>, vol. 79, p. 1327 - 1334]</t>
    </r>
  </si>
  <si>
    <t>Krumgalz, Boris S.[Journal of the Chemical Society, Faraday Transactions 1: Physical Chemistry in Condensed Phases, 1982, vol. 78, p. 437 - 450]</t>
  </si>
  <si>
    <r>
      <t>Rao, K. Chowdoji; Rao, S. Brahmaji[</t>
    </r>
    <r>
      <rPr>
        <b/>
        <sz val="11"/>
        <color theme="1"/>
        <rFont val="Calibri"/>
        <family val="2"/>
        <scheme val="minor"/>
      </rPr>
      <t>Indian Journal of Chemistry, Section A: Inorganic, Physical, Theoretical and Analytical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1982</t>
    </r>
    <r>
      <rPr>
        <sz val="11"/>
        <color theme="1"/>
        <rFont val="Calibri"/>
        <family val="2"/>
        <scheme val="minor"/>
      </rPr>
      <t>, vol. 21, # 1, p. 71 - 72]</t>
    </r>
  </si>
  <si>
    <r>
      <t>Korondan et al.[</t>
    </r>
    <r>
      <rPr>
        <b/>
        <sz val="11"/>
        <color theme="1"/>
        <rFont val="Calibri"/>
        <family val="2"/>
        <scheme val="minor"/>
      </rPr>
      <t>Monatshefte fur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110, p. 223,229]</t>
    </r>
  </si>
  <si>
    <r>
      <t>French; Glover[</t>
    </r>
    <r>
      <rPr>
        <b/>
        <sz val="11"/>
        <color theme="1"/>
        <rFont val="Calibri"/>
        <family val="2"/>
        <scheme val="minor"/>
      </rPr>
      <t>Transactions of the Faraday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1955</t>
    </r>
    <r>
      <rPr>
        <sz val="11"/>
        <color theme="1"/>
        <rFont val="Calibri"/>
        <family val="2"/>
        <scheme val="minor"/>
      </rPr>
      <t>, vol. 51, p. 1418,1419]</t>
    </r>
  </si>
  <si>
    <r>
      <t>Bisschops[</t>
    </r>
    <r>
      <rPr>
        <b/>
        <sz val="11"/>
        <color theme="1"/>
        <rFont val="Calibri"/>
        <family val="2"/>
        <scheme val="minor"/>
      </rPr>
      <t>Journal of Polymer Science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1955</t>
    </r>
    <r>
      <rPr>
        <sz val="11"/>
        <color theme="1"/>
        <rFont val="Calibri"/>
        <family val="2"/>
        <scheme val="minor"/>
      </rPr>
      <t>, vol. 17, p. 81,84]</t>
    </r>
  </si>
  <si>
    <t>Method</t>
  </si>
  <si>
    <t>Measurement Type</t>
  </si>
  <si>
    <r>
      <t>Dragoescu, Dana; Shchamialiou, Alexandr; Sirbu, Florinela[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2021</t>
    </r>
    <r>
      <rPr>
        <sz val="11"/>
        <color theme="1"/>
        <rFont val="Calibri"/>
        <family val="2"/>
        <scheme val="minor"/>
      </rPr>
      <t>, vol. 339]</t>
    </r>
  </si>
  <si>
    <t>A-type Ostwald viscometer</t>
  </si>
  <si>
    <t>Ostwald's viscometer</t>
  </si>
  <si>
    <t>Tuan-Fuoss viscometer</t>
  </si>
  <si>
    <t>Ubbelohde capillary viscometer</t>
  </si>
  <si>
    <r>
      <t>Roos, Martin; Bart, Hans-Joerg[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2001</t>
    </r>
    <r>
      <rPr>
        <sz val="11"/>
        <color theme="1"/>
        <rFont val="Calibri"/>
        <family val="2"/>
        <scheme val="minor"/>
      </rPr>
      <t>, vol. 46, # 5, p. 1198 - 1202]</t>
    </r>
  </si>
  <si>
    <r>
      <t>Dessart[</t>
    </r>
    <r>
      <rPr>
        <b/>
        <sz val="11"/>
        <color theme="1"/>
        <rFont val="Calibri"/>
        <family val="2"/>
        <scheme val="minor"/>
      </rPr>
      <t>Bulletin des Societes Chimiques Belges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1926</t>
    </r>
    <r>
      <rPr>
        <sz val="11"/>
        <color theme="1"/>
        <rFont val="Calibri"/>
        <family val="2"/>
        <scheme val="minor"/>
      </rPr>
      <t>, vol. 35, p. 10,20, 28 Tabelle 11, 12][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1926</t>
    </r>
    <r>
      <rPr>
        <sz val="11"/>
        <color theme="1"/>
        <rFont val="Calibri"/>
        <family val="2"/>
        <scheme val="minor"/>
      </rPr>
      <t>, vol. 97, # II, p. 157]</t>
    </r>
  </si>
  <si>
    <r>
      <t>Pandey; Jain; Vyas[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1994</t>
    </r>
    <r>
      <rPr>
        <sz val="11"/>
        <color theme="1"/>
        <rFont val="Calibri"/>
        <family val="2"/>
        <scheme val="minor"/>
      </rPr>
      <t>, vol. 72, # 12, p. 2486 - 2492]</t>
    </r>
  </si>
  <si>
    <r>
      <t>Shastri, S. Srinivas; Mukherjee, Ashok K.; Das, Tarun R.[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38, # 3, p. 399 - 400]</t>
    </r>
  </si>
  <si>
    <r>
      <t>Singh, R. Pratap; Sinha, C. P.[</t>
    </r>
    <r>
      <rPr>
        <b/>
        <sz val="11"/>
        <color theme="1"/>
        <rFont val="Calibri"/>
        <family val="2"/>
        <scheme val="minor"/>
      </rPr>
      <t>Indian Journal of Chemistry, Section A: Inorganic, Physical, Theoretical and Analytical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1983</t>
    </r>
    <r>
      <rPr>
        <sz val="11"/>
        <color theme="1"/>
        <rFont val="Calibri"/>
        <family val="2"/>
        <scheme val="minor"/>
      </rPr>
      <t>, vol. 22, # 4, p. 282 - 285]</t>
    </r>
  </si>
  <si>
    <r>
      <t>Abramzon, A. A.; Pankratov, V. A.; Cherpalova, T. M.[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1988</t>
    </r>
    <r>
      <rPr>
        <sz val="11"/>
        <color theme="1"/>
        <rFont val="Calibri"/>
        <family val="2"/>
        <scheme val="minor"/>
      </rPr>
      <t>, vol. 61, # 6, p. 1159 - 1163][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1988</t>
    </r>
    <r>
      <rPr>
        <sz val="11"/>
        <color theme="1"/>
        <rFont val="Calibri"/>
        <family val="2"/>
        <scheme val="minor"/>
      </rPr>
      <t>, vol. 61, # 6, p. 1266 - 1271]</t>
    </r>
  </si>
  <si>
    <r>
      <t>Subha; Brahmaji Rao[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1988</t>
    </r>
    <r>
      <rPr>
        <sz val="11"/>
        <color theme="1"/>
        <rFont val="Calibri"/>
        <family val="2"/>
        <scheme val="minor"/>
      </rPr>
      <t>, vol. 33, # 4, p. 404 - 406]</t>
    </r>
  </si>
  <si>
    <r>
      <t>Oswal, Shantilal; Rathnam, Manapragada[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1984</t>
    </r>
    <r>
      <rPr>
        <sz val="11"/>
        <color theme="1"/>
        <rFont val="Calibri"/>
        <family val="2"/>
        <scheme val="minor"/>
      </rPr>
      <t>, vol. 62, p. 2851 - 2853]</t>
    </r>
  </si>
  <si>
    <r>
      <t>Streeter; Boyer[</t>
    </r>
    <r>
      <rPr>
        <b/>
        <sz val="11"/>
        <color theme="1"/>
        <rFont val="Calibri"/>
        <family val="2"/>
        <scheme val="minor"/>
      </rPr>
      <t>Journal of Polymer Science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1954</t>
    </r>
    <r>
      <rPr>
        <sz val="11"/>
        <color theme="1"/>
        <rFont val="Calibri"/>
        <family val="2"/>
        <scheme val="minor"/>
      </rPr>
      <t>, vol. 14, p. 5,7]</t>
    </r>
  </si>
  <si>
    <r>
      <t>Brillouin[</t>
    </r>
    <r>
      <rPr>
        <b/>
        <sz val="11"/>
        <color theme="1"/>
        <rFont val="Calibri"/>
        <family val="2"/>
        <scheme val="minor"/>
      </rPr>
      <t>Annales de Chimie (Cachan, France)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1909</t>
    </r>
    <r>
      <rPr>
        <sz val="11"/>
        <color theme="1"/>
        <rFont val="Calibri"/>
        <family val="2"/>
        <scheme val="minor"/>
      </rPr>
      <t>, vol. &lt;8&gt; 18, p. 204]</t>
    </r>
  </si>
  <si>
    <t>Thorpe; Rodger[vol. 185, p. A, 522]</t>
  </si>
  <si>
    <r>
      <t>Fieggen[</t>
    </r>
    <r>
      <rPr>
        <b/>
        <sz val="11"/>
        <color theme="1"/>
        <rFont val="Calibri"/>
        <family val="2"/>
        <scheme val="minor"/>
      </rPr>
      <t>Recueil des Travaux Chimiques des Pays-Bas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89, p. 625,633]</t>
    </r>
  </si>
  <si>
    <r>
      <t>Schmack et al.[</t>
    </r>
    <r>
      <rPr>
        <b/>
        <sz val="11"/>
        <color theme="1"/>
        <rFont val="Calibri"/>
        <family val="2"/>
        <scheme val="minor"/>
      </rPr>
      <t>Zeitschrift fur Physikalische Chemie (Leipzig)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253, p. 401,402]</t>
    </r>
  </si>
  <si>
    <r>
      <t>Ramamoorthy; Treybal[</t>
    </r>
    <r>
      <rPr>
        <b/>
        <sz val="11"/>
        <color theme="1"/>
        <rFont val="Calibri"/>
        <family val="2"/>
        <scheme val="minor"/>
      </rPr>
      <t>AIChE Journal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>, vol. 24, p. 985,989]</t>
    </r>
  </si>
  <si>
    <r>
      <t>Geist; Cannon[</t>
    </r>
    <r>
      <rPr>
        <b/>
        <sz val="11"/>
        <color theme="1"/>
        <rFont val="Calibri"/>
        <family val="2"/>
        <scheme val="minor"/>
      </rPr>
      <t>Industrial and Engineering Chemistry, Analytical Edition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1946</t>
    </r>
    <r>
      <rPr>
        <sz val="11"/>
        <color theme="1"/>
        <rFont val="Calibri"/>
        <family val="2"/>
        <scheme val="minor"/>
      </rPr>
      <t>, vol. 18, p. 612]</t>
    </r>
  </si>
  <si>
    <r>
      <t>Kyropoulos[</t>
    </r>
    <r>
      <rPr>
        <b/>
        <sz val="11"/>
        <color theme="1"/>
        <rFont val="Calibri"/>
        <family val="2"/>
        <scheme val="minor"/>
      </rPr>
      <t>Journal of Chemical Physics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1939</t>
    </r>
    <r>
      <rPr>
        <sz val="11"/>
        <color theme="1"/>
        <rFont val="Calibri"/>
        <family val="2"/>
        <scheme val="minor"/>
      </rPr>
      <t>, vol. 7, p. 52,56]</t>
    </r>
  </si>
  <si>
    <r>
      <t>Miller[</t>
    </r>
    <r>
      <rPr>
        <b/>
        <sz val="11"/>
        <color theme="1"/>
        <rFont val="Calibri"/>
        <family val="2"/>
        <scheme val="minor"/>
      </rPr>
      <t>Proceedings of the Royal Society of London, Series A: Mathematical, Physical and Engineering Sciences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1924</t>
    </r>
    <r>
      <rPr>
        <sz val="11"/>
        <color theme="1"/>
        <rFont val="Calibri"/>
        <family val="2"/>
        <scheme val="minor"/>
      </rPr>
      <t>, vol. 106, p. 740]</t>
    </r>
  </si>
  <si>
    <r>
      <t>Kendall; Monroe[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1917</t>
    </r>
    <r>
      <rPr>
        <sz val="11"/>
        <color theme="1"/>
        <rFont val="Calibri"/>
        <family val="2"/>
        <scheme val="minor"/>
      </rPr>
      <t>, vol. 39, p. 1787,1802]</t>
    </r>
  </si>
  <si>
    <r>
      <t>Dunstan; Hilditch; Thole[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1913</t>
    </r>
    <r>
      <rPr>
        <sz val="11"/>
        <color theme="1"/>
        <rFont val="Calibri"/>
        <family val="2"/>
        <scheme val="minor"/>
      </rPr>
      <t>, vol. 103, p. 140]</t>
    </r>
  </si>
  <si>
    <t>Puschin; Pinter[vol. 142, p. 215]</t>
  </si>
  <si>
    <r>
      <t>Wei, Jie; Sun, Ximan; Zhang, Yuxin; Gao, Peizhen; Ren, Caixia; Fang, Dawei; Li, Li[</t>
    </r>
    <r>
      <rPr>
        <b/>
        <sz val="11"/>
        <color theme="1"/>
        <rFont val="Calibri"/>
        <family val="2"/>
        <scheme val="minor"/>
      </rPr>
      <t>Journal of Thermal Analysis and Calorimetry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>, vol. 148, # 14, p. 7125 - 7145]</t>
    </r>
  </si>
  <si>
    <r>
      <t>Chen, Baoli; Liu, Ke; Wang, Lu; Zhang, Xianxi; Qu, Konggang; Kong, Yuxia; Liu, Min[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2022</t>
    </r>
    <r>
      <rPr>
        <sz val="11"/>
        <color theme="1"/>
        <rFont val="Calibri"/>
        <family val="2"/>
        <scheme val="minor"/>
      </rPr>
      <t>, vol. 67, # 11, p. 3414 - 3425]</t>
    </r>
  </si>
  <si>
    <t>Press = 0.1 MPa; Liquid</t>
  </si>
  <si>
    <r>
      <t>Abidi, Raouia; Artal, Manuela; Hichri, Monia; Lafuente, Carlos[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2021</t>
    </r>
    <r>
      <rPr>
        <sz val="11"/>
        <color theme="1"/>
        <rFont val="Calibri"/>
        <family val="2"/>
        <scheme val="minor"/>
      </rPr>
      <t>, vol. 339]</t>
    </r>
  </si>
  <si>
    <r>
      <t>Liu, Jin; Qi, Xiaochen; Li, Li; Chang, Ning; Wei, Jie; Fang, Dawei; Zhang, Zhiheng[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2020</t>
    </r>
    <r>
      <rPr>
        <sz val="11"/>
        <color theme="1"/>
        <rFont val="Calibri"/>
        <family val="2"/>
        <scheme val="minor"/>
      </rPr>
      <t>, vol. 65, # 11, p. 5176 - 5183]</t>
    </r>
  </si>
  <si>
    <t>Press = 101.3 kPa; Liquid</t>
  </si>
  <si>
    <r>
      <t>Ghanadzadeh Gilani, Ali; Ramezani, Shahrbanoo[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>, vol. 63, # 8, p. 2888 - 2903]</t>
    </r>
  </si>
  <si>
    <r>
      <t>Maharolkar; Murugkar; Khirade; Mehrotra[</t>
    </r>
    <r>
      <rPr>
        <b/>
        <sz val="11"/>
        <color theme="1"/>
        <rFont val="Calibri"/>
        <family val="2"/>
        <scheme val="minor"/>
      </rPr>
      <t>Journal of Structural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>, vol. 59, # 5, p. 1141 - 1147][</t>
    </r>
    <r>
      <rPr>
        <b/>
        <sz val="11"/>
        <color theme="1"/>
        <rFont val="Calibri"/>
        <family val="2"/>
        <scheme val="minor"/>
      </rPr>
      <t>Zh. Strukt. Kim.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>, vol. 59, # 5, p. 1181 - 1187,7]</t>
    </r>
  </si>
  <si>
    <t>Press = 1 atm; Liquid</t>
  </si>
  <si>
    <r>
      <t>Vasanthakumar; Bahadur; Redhi; Gengan; Anand[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2016</t>
    </r>
    <r>
      <rPr>
        <sz val="11"/>
        <color theme="1"/>
        <rFont val="Calibri"/>
        <family val="2"/>
        <scheme val="minor"/>
      </rPr>
      <t>, vol. 219, p. 685 - 693]</t>
    </r>
  </si>
  <si>
    <r>
      <t>Zaoui-Djelloul-Daouadji, Manel; Mokbel, Ilham; Bahadur, Indra; Negadi, Amina; Jose, Jacques; Ramjugernath, Deresh; Ebenso, Eno E.; Negadi, Latifa[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2016</t>
    </r>
    <r>
      <rPr>
        <sz val="11"/>
        <color theme="1"/>
        <rFont val="Calibri"/>
        <family val="2"/>
        <scheme val="minor"/>
      </rPr>
      <t>, vol. 642, p. 111 - 123]</t>
    </r>
  </si>
  <si>
    <t>Press = 0.1 MPa</t>
  </si>
  <si>
    <r>
      <t>Cao, Qi; Lu, Xiaoxing; Wu, Xi; Guo, Yongsheng; Xu, Li; Fang, Wenjun[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2015</t>
    </r>
    <r>
      <rPr>
        <sz val="11"/>
        <color theme="1"/>
        <rFont val="Calibri"/>
        <family val="2"/>
        <scheme val="minor"/>
      </rPr>
      <t>, vol. 60, # 3, p. 455 - 463]</t>
    </r>
  </si>
  <si>
    <r>
      <t>Hu, Chi-Chih; Chiu, Pin-Hao; Wang, San-Jang; Cheng, Shueh-Hen[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2015</t>
    </r>
    <r>
      <rPr>
        <sz val="11"/>
        <color theme="1"/>
        <rFont val="Calibri"/>
        <family val="2"/>
        <scheme val="minor"/>
      </rPr>
      <t>, vol. 60, # 5, p. 1487 - 1494]</t>
    </r>
  </si>
  <si>
    <t>Press = 81500 Pa; Liquid</t>
  </si>
  <si>
    <r>
      <t>Boussebissi, Assia; Boukais-Belaribi, Ghenima; Belaribi, Farid Brahim[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196, p. 1 - 6]</t>
    </r>
  </si>
  <si>
    <r>
      <t>Domanska, Urszula; Laskowska, Marta[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7, p. 2113 - 2119]</t>
    </r>
  </si>
  <si>
    <r>
      <t>Iloukhani, Hossein; Fattahi, Mehdi[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56, # 1, p. 130 - 132]</t>
    </r>
  </si>
  <si>
    <r>
      <t>Matsuda, Hiroyuki; Yamada, Hiroshi; Takahashi, Ryoko; Koda, Atsushi; Kurihara, Kiyofumi; Tochigi, Katsumi; Ochi, Kenji[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56, # 12, p. 5045 - 5051]</t>
    </r>
  </si>
  <si>
    <t>Atik, Zadjia[Journal of Molecular Liquids, 2011, vol. 163, # 2, p. 89 - 92]</t>
  </si>
  <si>
    <r>
      <t>Mejia, Andres; Segura, Hugo; Cartes, Marcela[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1, p. 428 - 434]</t>
    </r>
  </si>
  <si>
    <r>
      <t>Lee, Jae-Yeon; Hwang, In-Chan; Park, So-Jin; In, Se-Jin[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2, p. 864 - 870]</t>
    </r>
  </si>
  <si>
    <r>
      <t>Zarei, Hossein A.; Mirhidari, Narjes; Zangeneh, Zinab[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3, p. 847 - 854]</t>
    </r>
  </si>
  <si>
    <r>
      <t>Yan, Jian-Hai; Dai, Li-Yan; Wang, Xiao-Zhong; Chen, Ying-Qi[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3, p. 1147 - 1152]</t>
    </r>
  </si>
  <si>
    <r>
      <t>Banipal, Parampaul K.; Arora, Renu; Singh, Gurbinder; Banipal, Tarlok S.[</t>
    </r>
    <r>
      <rPr>
        <b/>
        <sz val="11"/>
        <color theme="1"/>
        <rFont val="Calibri"/>
        <family val="2"/>
        <scheme val="minor"/>
      </rPr>
      <t>Journal of the Indian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86, # 8, p. 810 - 815]</t>
    </r>
  </si>
  <si>
    <r>
      <t>Calvar, Noelia; Gomez, Elena; Gonzalez, Begona; Dominguez, Angeles[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8, p. 2229 - 2234]</t>
    </r>
  </si>
  <si>
    <r>
      <t>Han, Chan; Xia, Shuqian; Ma, Peisheng; Zeng, Fei[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10, p. 2971 - 2977]</t>
    </r>
  </si>
  <si>
    <r>
      <t>Iglesias-Otero, Manuel A.; Troncoso, Jacobo; Carballo, Enrique; Romani, Luis[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6, p. 1298 - 1301]</t>
    </r>
  </si>
  <si>
    <r>
      <t>Tjahjono, Martin; Garland, Marc[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2007</t>
    </r>
    <r>
      <rPr>
        <sz val="11"/>
        <color theme="1"/>
        <rFont val="Calibri"/>
        <family val="2"/>
        <scheme val="minor"/>
      </rPr>
      <t>, vol. 36, # 2, p. 221 - 236]</t>
    </r>
  </si>
  <si>
    <r>
      <t>Atik, Zadjia; Lourddani, Kenza[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2006</t>
    </r>
    <r>
      <rPr>
        <sz val="11"/>
        <color theme="1"/>
        <rFont val="Calibri"/>
        <family val="2"/>
        <scheme val="minor"/>
      </rPr>
      <t>, vol. 35, # 10, p. 1453 - 1466]</t>
    </r>
  </si>
  <si>
    <r>
      <t>Kiyohara, Osamu; Benson, George C.[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1981</t>
    </r>
    <r>
      <rPr>
        <sz val="11"/>
        <color theme="1"/>
        <rFont val="Calibri"/>
        <family val="2"/>
        <scheme val="minor"/>
      </rPr>
      <t>, vol. 10, # 4, p. 281 - 290]</t>
    </r>
  </si>
  <si>
    <r>
      <t>Wankhede; Wankhede; Lande; Arbad[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2005</t>
    </r>
    <r>
      <rPr>
        <sz val="11"/>
        <color theme="1"/>
        <rFont val="Calibri"/>
        <family val="2"/>
        <scheme val="minor"/>
      </rPr>
      <t>, vol. 34, # 2, p. 233 - 243]</t>
    </r>
  </si>
  <si>
    <r>
      <t>Dzida, Marzena; Zak, Andrzej; Ernst, Stefan[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2005</t>
    </r>
    <r>
      <rPr>
        <sz val="11"/>
        <color theme="1"/>
        <rFont val="Calibri"/>
        <family val="2"/>
        <scheme val="minor"/>
      </rPr>
      <t>, vol. 37, # 5, p. 405 - 414]</t>
    </r>
  </si>
  <si>
    <r>
      <t>Dohnal, Vladimir; Vesely, Frantisek; Holub, Robert; Pick, Jiri[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1982</t>
    </r>
    <r>
      <rPr>
        <sz val="11"/>
        <color theme="1"/>
        <rFont val="Calibri"/>
        <family val="2"/>
        <scheme val="minor"/>
      </rPr>
      <t>, vol. 47, # 12, p. 3177 - 3187]</t>
    </r>
  </si>
  <si>
    <r>
      <t>Garcia, Begona; Aparicio, Santiago; Navarro, Ana M.; Alcalde, Rafael; Leal, Jose M.[</t>
    </r>
    <r>
      <rPr>
        <b/>
        <sz val="11"/>
        <color theme="1"/>
        <rFont val="Calibri"/>
        <family val="2"/>
        <scheme val="minor"/>
      </rPr>
      <t>Journal of Physical Chemistry B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2004</t>
    </r>
    <r>
      <rPr>
        <sz val="11"/>
        <color theme="1"/>
        <rFont val="Calibri"/>
        <family val="2"/>
        <scheme val="minor"/>
      </rPr>
      <t>, vol. 108, # 40, p. 15841 - 15850]</t>
    </r>
  </si>
  <si>
    <r>
      <t>Ali, Anwar; Abida; Hyder, Soghra; Nain, Anil Kumar[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2002</t>
    </r>
    <r>
      <rPr>
        <sz val="11"/>
        <color theme="1"/>
        <rFont val="Calibri"/>
        <family val="2"/>
        <scheme val="minor"/>
      </rPr>
      <t>, vol. 67, # 8, p. 1125 - 1140]</t>
    </r>
  </si>
  <si>
    <t>Zielkiewicz, Jan[Journal of Chemical Thermodynamics, 2002, vol. 34, # 10, p. 1673 - 1701]</t>
  </si>
  <si>
    <r>
      <t>Pal, Amalendu; Dass, Gurcharan[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1999</t>
    </r>
    <r>
      <rPr>
        <sz val="11"/>
        <color theme="1"/>
        <rFont val="Calibri"/>
        <family val="2"/>
        <scheme val="minor"/>
      </rPr>
      <t>, vol. 28, # 3, p. 237 - 246]</t>
    </r>
  </si>
  <si>
    <r>
      <t>Pal, Amalendu; Dass, Gurcharan[</t>
    </r>
    <r>
      <rPr>
        <b/>
        <sz val="11"/>
        <color theme="1"/>
        <rFont val="Calibri"/>
        <family val="2"/>
        <scheme val="minor"/>
      </rPr>
      <t>Zeitschrift fur Physikalische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2001</t>
    </r>
    <r>
      <rPr>
        <sz val="11"/>
        <color theme="1"/>
        <rFont val="Calibri"/>
        <family val="2"/>
        <scheme val="minor"/>
      </rPr>
      <t>, vol. 215, # 7, p. 943 - 957]</t>
    </r>
  </si>
  <si>
    <r>
      <t>Jimenez, Eulogio; Casas, Herminio; Segade, Luisa; Franjo, Carlos[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2000</t>
    </r>
    <r>
      <rPr>
        <sz val="11"/>
        <color theme="1"/>
        <rFont val="Calibri"/>
        <family val="2"/>
        <scheme val="minor"/>
      </rPr>
      <t>, vol. 45, # 5, p. 862 - 866]</t>
    </r>
  </si>
  <si>
    <r>
      <t>Nain; Ali[</t>
    </r>
    <r>
      <rPr>
        <b/>
        <sz val="11"/>
        <color theme="1"/>
        <rFont val="Calibri"/>
        <family val="2"/>
        <scheme val="minor"/>
      </rPr>
      <t>Zeitschrift fur Physikalische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1999</t>
    </r>
    <r>
      <rPr>
        <sz val="11"/>
        <color theme="1"/>
        <rFont val="Calibri"/>
        <family val="2"/>
        <scheme val="minor"/>
      </rPr>
      <t>, vol. 210, # 2, p. 185 - 198]</t>
    </r>
  </si>
  <si>
    <r>
      <t>Aralaguppi; Jadar; Aminabhavi[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1999</t>
    </r>
    <r>
      <rPr>
        <sz val="11"/>
        <color theme="1"/>
        <rFont val="Calibri"/>
        <family val="2"/>
        <scheme val="minor"/>
      </rPr>
      <t>, vol. 44, # 2, p. 216 - 221]</t>
    </r>
  </si>
  <si>
    <r>
      <t>Calvo, Encina; Artal, Manuela; Embid, Jose Munoz; Velasco, Inmaculada; Otin, Santos[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1999</t>
    </r>
    <r>
      <rPr>
        <sz val="11"/>
        <color theme="1"/>
        <rFont val="Calibri"/>
        <family val="2"/>
        <scheme val="minor"/>
      </rPr>
      <t>, vol. 44, # 2, p. 193 - 196]</t>
    </r>
  </si>
  <si>
    <r>
      <t>Carmona; Arroyo; Garcia De La Fuente; Gonzalez; Cobos[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1999</t>
    </r>
    <r>
      <rPr>
        <sz val="11"/>
        <color theme="1"/>
        <rFont val="Calibri"/>
        <family val="2"/>
        <scheme val="minor"/>
      </rPr>
      <t>, vol. 77, # 10, p. 1608 - 1616]</t>
    </r>
  </si>
  <si>
    <r>
      <t>Papaloannou; Evangelou; Panayiotou[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36, # 1, p. 43 - 46]</t>
    </r>
  </si>
  <si>
    <r>
      <t>Ogawa, Hideo; Murakami, Sachio[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1987</t>
    </r>
    <r>
      <rPr>
        <sz val="11"/>
        <color theme="1"/>
        <rFont val="Calibri"/>
        <family val="2"/>
        <scheme val="minor"/>
      </rPr>
      <t>, vol. 16, # 4, p. 315 - 326]</t>
    </r>
  </si>
  <si>
    <r>
      <t>Papaioannou, Dimitrios; Bridakis, Michael; Panayiotou, Constantinos G.[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38, # 3, p. 370 - 378]</t>
    </r>
  </si>
  <si>
    <r>
      <t>Arce, Alberto; Martinez-Ageitos, Jose; Rodil, Eva; Soto, Ana[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1998</t>
    </r>
    <r>
      <rPr>
        <sz val="11"/>
        <color theme="1"/>
        <rFont val="Calibri"/>
        <family val="2"/>
        <scheme val="minor"/>
      </rPr>
      <t>, vol. 30, # 11, p. 1363 - 1372]</t>
    </r>
  </si>
  <si>
    <r>
      <t>Arce, Alberto; Rodil, Eva; Soto, Ana[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1998</t>
    </r>
    <r>
      <rPr>
        <sz val="11"/>
        <color theme="1"/>
        <rFont val="Calibri"/>
        <family val="2"/>
        <scheme val="minor"/>
      </rPr>
      <t>, vol. 27, # 10, p. 911 - 923]</t>
    </r>
  </si>
  <si>
    <r>
      <t>Nagata, Isamu; Tamura, Kazuhiro[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1998</t>
    </r>
    <r>
      <rPr>
        <sz val="11"/>
        <color theme="1"/>
        <rFont val="Calibri"/>
        <family val="2"/>
        <scheme val="minor"/>
      </rPr>
      <t>, vol. 30, # 2, p. 153 - 159]</t>
    </r>
  </si>
  <si>
    <r>
      <t>Ohta, Tatsuhiko; Ishio, Masanari; Yamada, Toshiro[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1998</t>
    </r>
    <r>
      <rPr>
        <sz val="11"/>
        <color theme="1"/>
        <rFont val="Calibri"/>
        <family val="2"/>
        <scheme val="minor"/>
      </rPr>
      <t>, vol. 30, # 9, p. 1081 - 1086]</t>
    </r>
  </si>
  <si>
    <r>
      <t>Bai, Tong-Chun; Yao, Jia; Han, Shi-Jun[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1998</t>
    </r>
    <r>
      <rPr>
        <sz val="11"/>
        <color theme="1"/>
        <rFont val="Calibri"/>
        <family val="2"/>
        <scheme val="minor"/>
      </rPr>
      <t>, vol. 30, # 11, p. 1347 - 1361]</t>
    </r>
  </si>
  <si>
    <r>
      <t>Takiguchi; Uematsu[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1996</t>
    </r>
    <r>
      <rPr>
        <sz val="11"/>
        <color theme="1"/>
        <rFont val="Calibri"/>
        <family val="2"/>
        <scheme val="minor"/>
      </rPr>
      <t>, vol. 28, # 1, p. 7 - 16]</t>
    </r>
  </si>
  <si>
    <r>
      <t>Nagata; Tamura[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1996</t>
    </r>
    <r>
      <rPr>
        <sz val="11"/>
        <color theme="1"/>
        <rFont val="Calibri"/>
        <family val="2"/>
        <scheme val="minor"/>
      </rPr>
      <t>, vol. 41, # 4, p. 870 - 872]</t>
    </r>
  </si>
  <si>
    <r>
      <t>Hiaki, Toshihiko; Takahashi, Kenji; Tsuji, Tomoya; Hongo, Masaru; Kojima, Kazuo[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1, p. 271 - 273]</t>
    </r>
  </si>
  <si>
    <r>
      <t>Ramprasad; Mukherjee; Das[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36, # 1, p. 124 - 126]</t>
    </r>
  </si>
  <si>
    <r>
      <t>Rao, A. Srinivasa; Arulmozhi, V.; Rajalakshmi, S.[</t>
    </r>
    <r>
      <rPr>
        <b/>
        <sz val="11"/>
        <color theme="1"/>
        <rFont val="Calibri"/>
        <family val="2"/>
        <scheme val="minor"/>
      </rPr>
      <t>Bulletin des Societes Chimiques Belges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102, # 11-12, p. 693 - 698]</t>
    </r>
  </si>
  <si>
    <r>
      <t>Shen, Shubao; Wang, Yanru; Shi, Jun; Benson, George C.; Lu, Benjamin C.-Y.[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1992</t>
    </r>
    <r>
      <rPr>
        <sz val="11"/>
        <color theme="1"/>
        <rFont val="Calibri"/>
        <family val="2"/>
        <scheme val="minor"/>
      </rPr>
      <t>, vol. 24, # 8, p. 851 - 855]</t>
    </r>
  </si>
  <si>
    <r>
      <t>Wang, Luo; Benson, George C.; Lu, Benjamin C.-Y.[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1992</t>
    </r>
    <r>
      <rPr>
        <sz val="11"/>
        <color theme="1"/>
        <rFont val="Calibri"/>
        <family val="2"/>
        <scheme val="minor"/>
      </rPr>
      <t>, vol. 24, # 11, p. 1135 - 1143]</t>
    </r>
  </si>
  <si>
    <r>
      <t>Garcia, Begona; Herrera, Cesar; Leal, Jose M.[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36, # 3, p. 269 - 274]</t>
    </r>
  </si>
  <si>
    <r>
      <t>Cabezas, Jose Luis; Beltran, Sagrario; Coca, Jose[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36, # 2, p. 184 - 188]</t>
    </r>
  </si>
  <si>
    <r>
      <t>Crabtree; O'Brien[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36, # 2, p. 140 - 142]</t>
    </r>
  </si>
  <si>
    <r>
      <t>Ramakanth; Mukherjee; Das[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36, # 4, p. 384 - 387]</t>
    </r>
  </si>
  <si>
    <r>
      <t>Papanastasiou, Georgios E.; Ziogas, Ioannis I.[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36, # 1, p. 46 - 51]</t>
    </r>
  </si>
  <si>
    <r>
      <t>Tominaga; Matsumoto[</t>
    </r>
    <r>
      <rPr>
        <b/>
        <sz val="11"/>
        <color theme="1"/>
        <rFont val="Calibri"/>
        <family val="2"/>
        <scheme val="minor"/>
      </rPr>
      <t>Bulletin of the Chemical Society of Japan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1990</t>
    </r>
    <r>
      <rPr>
        <sz val="11"/>
        <color theme="1"/>
        <rFont val="Calibri"/>
        <family val="2"/>
        <scheme val="minor"/>
      </rPr>
      <t>, vol. 63, # 2, p. 533 - 537]</t>
    </r>
  </si>
  <si>
    <r>
      <t>Quitzsch et al.[</t>
    </r>
    <r>
      <rPr>
        <b/>
        <sz val="11"/>
        <color theme="1"/>
        <rFont val="Calibri"/>
        <family val="2"/>
        <scheme val="minor"/>
      </rPr>
      <t>Journal fur praktische Chemie (Leipzig 1954)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34, p. 145,146]</t>
    </r>
  </si>
  <si>
    <r>
      <t>Blank; Popova[</t>
    </r>
    <r>
      <rPr>
        <b/>
        <sz val="11"/>
        <color theme="1"/>
        <rFont val="Calibri"/>
        <family val="2"/>
        <scheme val="minor"/>
      </rPr>
      <t>Soviet progress in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36, # 6, p. 31][</t>
    </r>
    <r>
      <rPr>
        <b/>
        <sz val="11"/>
        <color theme="1"/>
        <rFont val="Calibri"/>
        <family val="2"/>
        <scheme val="minor"/>
      </rPr>
      <t>Ukrainskii Khimicheskii Zhurnal (Russian Edition)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36, # 6, p. 563]</t>
    </r>
  </si>
  <si>
    <r>
      <t>Kaczmarek, Barbara; Radecki, Aleksander[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1989</t>
    </r>
    <r>
      <rPr>
        <sz val="11"/>
        <color theme="1"/>
        <rFont val="Calibri"/>
        <family val="2"/>
        <scheme val="minor"/>
      </rPr>
      <t>, vol. 34, # 2, p. 195 - 197]</t>
    </r>
  </si>
  <si>
    <r>
      <t>Papanastosiou, Georgios E.; Papoutsis, Achilleas D.; Kokkinidis, Georgios I.[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1987</t>
    </r>
    <r>
      <rPr>
        <sz val="11"/>
        <color theme="1"/>
        <rFont val="Calibri"/>
        <family val="2"/>
        <scheme val="minor"/>
      </rPr>
      <t>, vol. 32, # 3, p. 377 - 381]</t>
    </r>
  </si>
  <si>
    <r>
      <t>Rauf, Muhammed A.; Stewart, George H.; Farhataziz[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1983</t>
    </r>
    <r>
      <rPr>
        <sz val="11"/>
        <color theme="1"/>
        <rFont val="Calibri"/>
        <family val="2"/>
        <scheme val="minor"/>
      </rPr>
      <t>, vol. 28, # 3, p. 324 - 328]</t>
    </r>
  </si>
  <si>
    <t>Wagner et al.[Journal of Chemical Thermodynamics, 1980, vol. 12, p. 181,182,184,186]</t>
  </si>
  <si>
    <t>Yu et al.[Journal of Chemical Thermodynamics, 1980, vol. 12, p. 57,58 - 62]</t>
  </si>
  <si>
    <r>
      <t>Ross; Patterson[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24, p. 111,112-114]</t>
    </r>
  </si>
  <si>
    <t>Thorat et al.[Journal of Chemical and Engineering Data, 1979, vol. 24, p. 270,271,272]</t>
  </si>
  <si>
    <r>
      <t>Iimenez; Paz Andrade[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70, p. 103]</t>
    </r>
  </si>
  <si>
    <r>
      <t>Jimenez et al.[</t>
    </r>
    <r>
      <rPr>
        <b/>
        <sz val="11"/>
        <color theme="1"/>
        <rFont val="Calibri"/>
        <family val="2"/>
        <scheme val="minor"/>
      </rPr>
      <t>Journal de Chimie Physique et de Physico-Chimie Biologique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76, p. 46,47-49]</t>
    </r>
  </si>
  <si>
    <r>
      <t>Paz Andrade et al.[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69, p. 289]</t>
    </r>
  </si>
  <si>
    <r>
      <t>Current Patent Assignee: Tomilov et al. - SU659557, 1979, A1[</t>
    </r>
    <r>
      <rPr>
        <b/>
        <sz val="11"/>
        <color theme="1"/>
        <rFont val="Calibri"/>
        <family val="2"/>
        <scheme val="minor"/>
      </rPr>
      <t>Ref. Zh., Khim.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1980</t>
    </r>
    <r>
      <rPr>
        <sz val="11"/>
        <color theme="1"/>
        <rFont val="Calibri"/>
        <family val="2"/>
        <scheme val="minor"/>
      </rPr>
      <t>, vol. 2, # N25P][</t>
    </r>
    <r>
      <rPr>
        <b/>
        <sz val="11"/>
        <color theme="1"/>
        <rFont val="Calibri"/>
        <family val="2"/>
        <scheme val="minor"/>
      </rPr>
      <t>Ref. Zh., Khim.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1980</t>
    </r>
    <r>
      <rPr>
        <sz val="11"/>
        <color theme="1"/>
        <rFont val="Calibri"/>
        <family val="2"/>
        <scheme val="minor"/>
      </rPr>
      <t>, vol. 2, # N25P]</t>
    </r>
  </si>
  <si>
    <r>
      <t>Kiyohara; Benson[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11, p. 861,862, 863, 868, 869]</t>
    </r>
  </si>
  <si>
    <r>
      <t>Gomez-Nieto; Thodos[</t>
    </r>
    <r>
      <rPr>
        <b/>
        <sz val="11"/>
        <color theme="1"/>
        <rFont val="Calibri"/>
        <family val="2"/>
        <scheme val="minor"/>
      </rPr>
      <t>AIChE Journal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>, vol. 24, p. 672,673-677, 679]</t>
    </r>
  </si>
  <si>
    <r>
      <t>Nitta et al.[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>, vol. 23, p. 157,158]</t>
    </r>
  </si>
  <si>
    <r>
      <t>Schkodin et al.[</t>
    </r>
    <r>
      <rPr>
        <b/>
        <sz val="11"/>
        <color theme="1"/>
        <rFont val="Calibri"/>
        <family val="2"/>
        <scheme val="minor"/>
      </rPr>
      <t>Soviet progress in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34, # 2, p. 19][</t>
    </r>
    <r>
      <rPr>
        <b/>
        <sz val="11"/>
        <color theme="1"/>
        <rFont val="Calibri"/>
        <family val="2"/>
        <scheme val="minor"/>
      </rPr>
      <t>Ukrainskii Khimicheskii Zhurnal (Russian Edition)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34, p. 135]</t>
    </r>
  </si>
  <si>
    <r>
      <t>Lin; Lue[</t>
    </r>
    <r>
      <rPr>
        <b/>
        <sz val="11"/>
        <color theme="1"/>
        <rFont val="Calibri"/>
        <family val="2"/>
        <scheme val="minor"/>
      </rPr>
      <t>Journal of the Chinese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1961</t>
    </r>
    <r>
      <rPr>
        <sz val="11"/>
        <color theme="1"/>
        <rFont val="Calibri"/>
        <family val="2"/>
        <scheme val="minor"/>
      </rPr>
      <t>, vol. 8, p. 165,170, 172]</t>
    </r>
  </si>
  <si>
    <r>
      <t>Schkodin; Sogojan[</t>
    </r>
    <r>
      <rPr>
        <b/>
        <sz val="11"/>
        <color theme="1"/>
        <rFont val="Calibri"/>
        <family val="2"/>
        <scheme val="minor"/>
      </rPr>
      <t>Soviet progress in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34, # 12, p. 28][</t>
    </r>
    <r>
      <rPr>
        <b/>
        <sz val="11"/>
        <color theme="1"/>
        <rFont val="Calibri"/>
        <family val="2"/>
        <scheme val="minor"/>
      </rPr>
      <t>Ukrainskii Khimicheskii Zhurnal (Russian Edition)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34, p. 1234]</t>
    </r>
  </si>
  <si>
    <r>
      <t>Ibbitson; Moore[</t>
    </r>
    <r>
      <rPr>
        <b/>
        <sz val="11"/>
        <color theme="1"/>
        <rFont val="Calibri"/>
        <family val="2"/>
        <scheme val="minor"/>
      </rPr>
      <t>Journal of the Chemical Society B: Physical Organic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1967</t>
    </r>
    <r>
      <rPr>
        <sz val="11"/>
        <color theme="1"/>
        <rFont val="Calibri"/>
        <family val="2"/>
        <scheme val="minor"/>
      </rPr>
      <t>, p. 76]</t>
    </r>
  </si>
  <si>
    <r>
      <t>Efremow[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40, p. 667][</t>
    </r>
    <r>
      <rPr>
        <b/>
        <sz val="11"/>
        <color theme="1"/>
        <rFont val="Calibri"/>
        <family val="2"/>
        <scheme val="minor"/>
      </rPr>
      <t>Zhurnal Fizicheskoi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40, p. 1240]</t>
    </r>
  </si>
  <si>
    <r>
      <t>Benizri; Bellon[</t>
    </r>
    <r>
      <rPr>
        <b/>
        <sz val="11"/>
        <color theme="1"/>
        <rFont val="Calibri"/>
        <family val="2"/>
        <scheme val="minor"/>
      </rPr>
      <t>Bulletin de la Societe Chimique de France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 xml:space="preserve">, vol. </t>
    </r>
    <r>
      <rPr>
        <i/>
        <sz val="11"/>
        <color theme="1"/>
        <rFont val="Calibri"/>
        <family val="2"/>
        <scheme val="minor"/>
      </rPr>
      <t>, p. 378]</t>
    </r>
  </si>
  <si>
    <r>
      <t>Evans; Gardam[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72, p. 3281]</t>
    </r>
  </si>
  <si>
    <r>
      <t>Timofeewa; Sergeewa[</t>
    </r>
    <r>
      <rPr>
        <b/>
        <sz val="11"/>
        <color theme="1"/>
        <rFont val="Calibri"/>
        <family val="2"/>
        <scheme val="minor"/>
      </rPr>
      <t>1957</t>
    </r>
    <r>
      <rPr>
        <sz val="11"/>
        <color theme="1"/>
        <rFont val="Calibri"/>
        <family val="2"/>
        <scheme val="minor"/>
      </rPr>
      <t>, vol. 1, p. 71,72-75][</t>
    </r>
    <r>
      <rPr>
        <b/>
        <sz val="11"/>
        <color theme="1"/>
        <rFont val="Calibri"/>
        <family val="2"/>
        <scheme val="minor"/>
      </rPr>
      <t>Chem.Abstr.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# 16069]</t>
    </r>
  </si>
  <si>
    <r>
      <t>Ke et al.[</t>
    </r>
    <r>
      <rPr>
        <b/>
        <sz val="11"/>
        <color theme="1"/>
        <rFont val="Calibri"/>
        <family val="2"/>
        <scheme val="minor"/>
      </rPr>
      <t>Journal of the Chinese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1962</t>
    </r>
    <r>
      <rPr>
        <sz val="11"/>
        <color theme="1"/>
        <rFont val="Calibri"/>
        <family val="2"/>
        <scheme val="minor"/>
      </rPr>
      <t>, vol. 9, p. 184,189, 191]</t>
    </r>
  </si>
  <si>
    <r>
      <t>Klesper[</t>
    </r>
    <r>
      <rPr>
        <b/>
        <sz val="11"/>
        <color theme="1"/>
        <rFont val="Calibri"/>
        <family val="2"/>
        <scheme val="minor"/>
      </rPr>
      <t>Zeitschrift fur physikalische Chemie (Neue Folge)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51, p. 1]</t>
    </r>
  </si>
  <si>
    <r>
      <t>Lin; Lue[</t>
    </r>
    <r>
      <rPr>
        <b/>
        <sz val="11"/>
        <color theme="1"/>
        <rFont val="Calibri"/>
        <family val="2"/>
        <scheme val="minor"/>
      </rPr>
      <t>Journal of the Chinese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1961</t>
    </r>
    <r>
      <rPr>
        <sz val="11"/>
        <color theme="1"/>
        <rFont val="Calibri"/>
        <family val="2"/>
        <scheme val="minor"/>
      </rPr>
      <t>, vol. 8, p. 285,294]</t>
    </r>
  </si>
  <si>
    <r>
      <t>Gelsema et al.[</t>
    </r>
    <r>
      <rPr>
        <b/>
        <sz val="11"/>
        <color theme="1"/>
        <rFont val="Calibri"/>
        <family val="2"/>
        <scheme val="minor"/>
      </rPr>
      <t>Recueil des Travaux Chimiques des Pays-Bas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84, p. 1129,1143]</t>
    </r>
  </si>
  <si>
    <r>
      <t>Sesta; Porfiri[</t>
    </r>
    <r>
      <rPr>
        <b/>
        <sz val="11"/>
        <color theme="1"/>
        <rFont val="Calibri"/>
        <family val="2"/>
        <scheme val="minor"/>
      </rPr>
      <t>Annali di Chimica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65, p. 137]</t>
    </r>
  </si>
  <si>
    <r>
      <t>Anderson et al.[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79, p. 2340,2341-2344]</t>
    </r>
  </si>
  <si>
    <r>
      <t>Krumgal'z et al.[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48, p. 611]</t>
    </r>
  </si>
  <si>
    <r>
      <t>Agaev et al.[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48, p. 956]</t>
    </r>
  </si>
  <si>
    <r>
      <t>Kozhin[</t>
    </r>
    <r>
      <rPr>
        <b/>
        <sz val="11"/>
        <color theme="1"/>
        <rFont val="Calibri"/>
        <family val="2"/>
        <scheme val="minor"/>
      </rPr>
      <t>Soviet physics, crystallography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14, p. 630]</t>
    </r>
  </si>
  <si>
    <r>
      <t>Popov; Malov[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45, p. 1669]</t>
    </r>
  </si>
  <si>
    <r>
      <t>Tashmukhamedov[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45, p. 1200]</t>
    </r>
  </si>
  <si>
    <r>
      <t>Hamilton; Stokes[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1, p. 213]</t>
    </r>
  </si>
  <si>
    <r>
      <t>Treszczanowicz; Benson[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1977</t>
    </r>
    <r>
      <rPr>
        <sz val="11"/>
        <color theme="1"/>
        <rFont val="Calibri"/>
        <family val="2"/>
        <scheme val="minor"/>
      </rPr>
      <t>, vol. 9, p. 1189,1190,1191,1193]</t>
    </r>
  </si>
  <si>
    <r>
      <t>Paz Andrade et al.[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70, p. 314]</t>
    </r>
  </si>
  <si>
    <r>
      <t>Garcia; Paz Andrade[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70, p. 489]</t>
    </r>
  </si>
  <si>
    <t>Fortier et al.[Journal of Chemical Thermodynamics, 1976, vol. 8, p. 289,292, 298]</t>
  </si>
  <si>
    <r>
      <t>Miyoshi[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76, p. 3029,3030]</t>
    </r>
  </si>
  <si>
    <r>
      <t>Kay; Broadwater[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5, p. 57,60,61,64,65,67,68,69]</t>
    </r>
  </si>
  <si>
    <r>
      <t>Grolier; Viallard[</t>
    </r>
    <r>
      <rPr>
        <b/>
        <sz val="11"/>
        <color theme="1"/>
        <rFont val="Calibri"/>
        <family val="2"/>
        <scheme val="minor"/>
      </rPr>
      <t>Journal de Chimie Physique et de Physico-Chimie Biologique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68, p. 1442]</t>
    </r>
  </si>
  <si>
    <r>
      <t>Vinichenko; Susarev[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39, p. 1475][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39, p. 1583]</t>
    </r>
  </si>
  <si>
    <r>
      <t>Vinichenko; Susarev[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38, p. 2639][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38, p. 2701]</t>
    </r>
  </si>
  <si>
    <r>
      <t>Elliott; Ford[</t>
    </r>
    <r>
      <rPr>
        <b/>
        <sz val="11"/>
        <color theme="1"/>
        <rFont val="Calibri"/>
        <family val="2"/>
        <scheme val="minor"/>
      </rPr>
      <t>Journal of the Chemical Society, Faraday Transactions 1: Physical Chemistry in Condensed Phases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68, p. 1814,1815]</t>
    </r>
  </si>
  <si>
    <r>
      <t>Brandreth; Johnson[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16, p. 325,326-327]</t>
    </r>
  </si>
  <si>
    <r>
      <t>Kogan[</t>
    </r>
    <r>
      <rPr>
        <b/>
        <sz val="11"/>
        <color theme="1"/>
        <rFont val="Calibri"/>
        <family val="2"/>
        <scheme val="minor"/>
      </rPr>
      <t>Journal of Organic Chemistry USSR (English Translation)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1, p. 449][</t>
    </r>
    <r>
      <rPr>
        <b/>
        <sz val="11"/>
        <color theme="1"/>
        <rFont val="Calibri"/>
        <family val="2"/>
        <scheme val="minor"/>
      </rPr>
      <t>Zhurnal Organicheskoi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1, p. 458]</t>
    </r>
  </si>
  <si>
    <r>
      <t>Tokunaga[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19, p. 162,163]</t>
    </r>
  </si>
  <si>
    <r>
      <t>Duttachondhury; Mathur[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19, p. 145,146, 147]</t>
    </r>
  </si>
  <si>
    <r>
      <t>Rohrschneider[</t>
    </r>
    <r>
      <rPr>
        <b/>
        <sz val="11"/>
        <color theme="1"/>
        <rFont val="Calibri"/>
        <family val="2"/>
        <scheme val="minor"/>
      </rPr>
      <t>Analytical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45, p. 1241,1242]</t>
    </r>
  </si>
  <si>
    <r>
      <t>Mertl[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37, p. 366,370]</t>
    </r>
  </si>
  <si>
    <r>
      <t>Polak; Lu[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4, p. 469,470,472,474,475]</t>
    </r>
  </si>
  <si>
    <r>
      <t>Kurtyka[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16, p. 310,311-312]</t>
    </r>
  </si>
  <si>
    <t>Gazinov et al.[Bulletin of the Academy of Sciences of the USSR Division of Chemical Science, 1971, vol. 20, p. 1164,1166,1167][Izvestiya Akademii Nauk SSSR, Seriya Khimicheskaya, 1971, vol. 20, p. 1259]</t>
  </si>
  <si>
    <t>Kato et al.[Journal of Chemical and Engineering Data, 1970, vol. 15, p. 435,436,438]</t>
  </si>
  <si>
    <r>
      <t>Pudovik,A.N. et al.[</t>
    </r>
    <r>
      <rPr>
        <b/>
        <sz val="11"/>
        <color theme="1"/>
        <rFont val="Calibri"/>
        <family val="2"/>
        <scheme val="minor"/>
      </rPr>
      <t>Journal of general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40, p. 1695 - 1697][</t>
    </r>
    <r>
      <rPr>
        <b/>
        <sz val="11"/>
        <color theme="1"/>
        <rFont val="Calibri"/>
        <family val="2"/>
        <scheme val="minor"/>
      </rPr>
      <t>Zhurnal Obshchei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40, # 8, p. 1707 - 1711]</t>
    </r>
  </si>
  <si>
    <r>
      <t>Diaz Pena; Rodriguez Cheda[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66, p. 721,726,728-730]</t>
    </r>
  </si>
  <si>
    <r>
      <t>Eremenko[</t>
    </r>
    <r>
      <rPr>
        <b/>
        <sz val="11"/>
        <color theme="1"/>
        <rFont val="Calibri"/>
        <family val="2"/>
        <scheme val="minor"/>
      </rPr>
      <t>Bulletin of the Academy of Sciences of the USSR Division of Chemical Science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p. 46,49][</t>
    </r>
    <r>
      <rPr>
        <b/>
        <sz val="11"/>
        <color theme="1"/>
        <rFont val="Calibri"/>
        <family val="2"/>
        <scheme val="minor"/>
      </rPr>
      <t>Izvestiya Akademii Nauk SSSR, Seriya Khimicheskaya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p. 50]</t>
    </r>
  </si>
  <si>
    <r>
      <t>Diaz Pena; Rodriguez Cheda[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66, p. 637,638]</t>
    </r>
  </si>
  <si>
    <r>
      <t>Findlay; Copp[</t>
    </r>
    <r>
      <rPr>
        <b/>
        <sz val="11"/>
        <color theme="1"/>
        <rFont val="Calibri"/>
        <family val="2"/>
        <scheme val="minor"/>
      </rPr>
      <t>Transactions of the Faraday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65, p. 1463,1464]</t>
    </r>
  </si>
  <si>
    <r>
      <t>Plyushchev et al.[</t>
    </r>
    <r>
      <rPr>
        <b/>
        <sz val="11"/>
        <color theme="1"/>
        <rFont val="Calibri"/>
        <family val="2"/>
        <scheme val="minor"/>
      </rPr>
      <t>Russian Journal of Inorganic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14, p. 1505]</t>
    </r>
  </si>
  <si>
    <r>
      <t>Siigur et al.[</t>
    </r>
    <r>
      <rPr>
        <b/>
        <sz val="11"/>
        <color theme="1"/>
        <rFont val="Calibri"/>
        <family val="2"/>
        <scheme val="minor"/>
      </rPr>
      <t>Organic Reactivity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5, p. 82]</t>
    </r>
  </si>
  <si>
    <r>
      <t>Thirion; Rinnert[</t>
    </r>
    <r>
      <rPr>
        <b/>
        <sz val="11"/>
        <color theme="1"/>
        <rFont val="Calibri"/>
        <family val="2"/>
        <scheme val="minor"/>
      </rPr>
      <t>Comptes Rendus des Seances de l'Academie des Sciences, Serie C: Sciences Chimiques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266, p. 1416]</t>
    </r>
  </si>
  <si>
    <r>
      <t>Brown et al.[</t>
    </r>
    <r>
      <rPr>
        <b/>
        <sz val="11"/>
        <color theme="1"/>
        <rFont val="Calibri"/>
        <family val="2"/>
        <scheme val="minor"/>
      </rPr>
      <t>Australian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1964</t>
    </r>
    <r>
      <rPr>
        <sz val="11"/>
        <color theme="1"/>
        <rFont val="Calibri"/>
        <family val="2"/>
        <scheme val="minor"/>
      </rPr>
      <t>, vol. 17, p. 1106,1107]</t>
    </r>
  </si>
  <si>
    <r>
      <t>Bogdanowa et al.[</t>
    </r>
    <r>
      <rPr>
        <b/>
        <sz val="11"/>
        <color theme="1"/>
        <rFont val="Calibri"/>
        <family val="2"/>
        <scheme val="minor"/>
      </rPr>
      <t>Bulletin of the Academy of Sciences of the USSR Division of Chemical Science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p. 322][</t>
    </r>
    <r>
      <rPr>
        <b/>
        <sz val="11"/>
        <color theme="1"/>
        <rFont val="Calibri"/>
        <family val="2"/>
        <scheme val="minor"/>
      </rPr>
      <t>Izvestiya Akademii Nauk SSSR, Seriya Khimicheskaya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p. 353]</t>
    </r>
  </si>
  <si>
    <r>
      <t>Luedde[</t>
    </r>
    <r>
      <rPr>
        <b/>
        <sz val="11"/>
        <color theme="1"/>
        <rFont val="Calibri"/>
        <family val="2"/>
        <scheme val="minor"/>
      </rPr>
      <t>Riechstoffe und Aromen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vol. 10, p. 193]</t>
    </r>
  </si>
  <si>
    <r>
      <t>Kotisek; Marek[</t>
    </r>
    <r>
      <rPr>
        <b/>
        <sz val="11"/>
        <color theme="1"/>
        <rFont val="Calibri"/>
        <family val="2"/>
        <scheme val="minor"/>
      </rPr>
      <t>Chemicky Prumysl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1955</t>
    </r>
    <r>
      <rPr>
        <sz val="11"/>
        <color theme="1"/>
        <rFont val="Calibri"/>
        <family val="2"/>
        <scheme val="minor"/>
      </rPr>
      <t>, vol. 5, p. 330,331, 332][</t>
    </r>
    <r>
      <rPr>
        <b/>
        <sz val="11"/>
        <color theme="1"/>
        <rFont val="Calibri"/>
        <family val="2"/>
        <scheme val="minor"/>
      </rPr>
      <t>Chem.Abstr.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# 6239]</t>
    </r>
  </si>
  <si>
    <r>
      <t>Dreisbach; Martin[</t>
    </r>
    <r>
      <rPr>
        <b/>
        <sz val="11"/>
        <color theme="1"/>
        <rFont val="Calibri"/>
        <family val="2"/>
        <scheme val="minor"/>
      </rPr>
      <t>Industrial and Engineering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1949</t>
    </r>
    <r>
      <rPr>
        <sz val="11"/>
        <color theme="1"/>
        <rFont val="Calibri"/>
        <family val="2"/>
        <scheme val="minor"/>
      </rPr>
      <t>, vol. 41, p. 2876]</t>
    </r>
  </si>
  <si>
    <r>
      <t>Riiber[</t>
    </r>
    <r>
      <rPr>
        <b/>
        <sz val="11"/>
        <color theme="1"/>
        <rFont val="Calibri"/>
        <family val="2"/>
        <scheme val="minor"/>
      </rPr>
      <t>Zeitschrift fur Elektrochemie und angewandte physikalische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1923</t>
    </r>
    <r>
      <rPr>
        <sz val="11"/>
        <color theme="1"/>
        <rFont val="Calibri"/>
        <family val="2"/>
        <scheme val="minor"/>
      </rPr>
      <t>, vol. 29, p. 338]</t>
    </r>
  </si>
  <si>
    <r>
      <t>Lloyd et al.[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1928</t>
    </r>
    <r>
      <rPr>
        <sz val="11"/>
        <color theme="1"/>
        <rFont val="Calibri"/>
        <family val="2"/>
        <scheme val="minor"/>
      </rPr>
      <t>, p. 658]</t>
    </r>
  </si>
  <si>
    <r>
      <t>Brunel; Crenshaw; Tobin[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1921</t>
    </r>
    <r>
      <rPr>
        <sz val="11"/>
        <color theme="1"/>
        <rFont val="Calibri"/>
        <family val="2"/>
        <scheme val="minor"/>
      </rPr>
      <t>, vol. 43, p. 574][</t>
    </r>
    <r>
      <rPr>
        <b/>
        <sz val="11"/>
        <color theme="1"/>
        <rFont val="Calibri"/>
        <family val="2"/>
        <scheme val="minor"/>
      </rPr>
      <t>Chem. News J. Ind. Sci.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1921</t>
    </r>
    <r>
      <rPr>
        <sz val="11"/>
        <color theme="1"/>
        <rFont val="Calibri"/>
        <family val="2"/>
        <scheme val="minor"/>
      </rPr>
      <t>, vol. 122, p. 282][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1922</t>
    </r>
    <r>
      <rPr>
        <sz val="11"/>
        <color theme="1"/>
        <rFont val="Calibri"/>
        <family val="2"/>
        <scheme val="minor"/>
      </rPr>
      <t>, vol. 93, # I, p. 122]</t>
    </r>
  </si>
  <si>
    <r>
      <t>Kretschmer; Nowakowska; Wiebe[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1948</t>
    </r>
    <r>
      <rPr>
        <sz val="11"/>
        <color theme="1"/>
        <rFont val="Calibri"/>
        <family val="2"/>
        <scheme val="minor"/>
      </rPr>
      <t>, vol. 70, p. 1788]</t>
    </r>
  </si>
  <si>
    <r>
      <t>Sepalowa-Michailowa[</t>
    </r>
    <r>
      <rPr>
        <b/>
        <sz val="11"/>
        <color theme="1"/>
        <rFont val="Calibri"/>
        <family val="2"/>
        <scheme val="minor"/>
      </rPr>
      <t>Chemical Abstracts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1940</t>
    </r>
    <r>
      <rPr>
        <sz val="11"/>
        <color theme="1"/>
        <rFont val="Calibri"/>
        <family val="2"/>
        <scheme val="minor"/>
      </rPr>
      <t>, p. 3960]</t>
    </r>
  </si>
  <si>
    <t>ref. temp. 4 Deg C</t>
  </si>
  <si>
    <r>
      <t>Swietoslawski; Zmaczynski; Usakiewicz[</t>
    </r>
    <r>
      <rPr>
        <b/>
        <sz val="11"/>
        <color theme="1"/>
        <rFont val="Calibri"/>
        <family val="2"/>
        <scheme val="minor"/>
      </rPr>
      <t>Comptes Rendus Hebdomadaires des Seances de l'Academie des Sciences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1932</t>
    </r>
    <r>
      <rPr>
        <sz val="11"/>
        <color theme="1"/>
        <rFont val="Calibri"/>
        <family val="2"/>
        <scheme val="minor"/>
      </rPr>
      <t>, vol. 194, p. 358]</t>
    </r>
  </si>
  <si>
    <r>
      <t>Fiock; Ginnings; Holton[</t>
    </r>
    <r>
      <rPr>
        <b/>
        <sz val="11"/>
        <color theme="1"/>
        <rFont val="Calibri"/>
        <family val="2"/>
        <scheme val="minor"/>
      </rPr>
      <t>Journal of Research of the National Bureau of Standards (United States)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1931</t>
    </r>
    <r>
      <rPr>
        <sz val="11"/>
        <color theme="1"/>
        <rFont val="Calibri"/>
        <family val="2"/>
        <scheme val="minor"/>
      </rPr>
      <t>, vol. 6, p. 881,892]</t>
    </r>
  </si>
  <si>
    <r>
      <t>Biltz; Fischer; Wuennenberg[</t>
    </r>
    <r>
      <rPr>
        <b/>
        <sz val="11"/>
        <color theme="1"/>
        <rFont val="Calibri"/>
        <family val="2"/>
        <scheme val="minor"/>
      </rPr>
      <t>Zeitschrift fur Physikalische Chemie (Leipzig)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1930</t>
    </r>
    <r>
      <rPr>
        <sz val="11"/>
        <color theme="1"/>
        <rFont val="Calibri"/>
        <family val="2"/>
        <scheme val="minor"/>
      </rPr>
      <t>, vol. &lt;a&gt; 151, p. 13,26]&lt;/a&gt;</t>
    </r>
  </si>
  <si>
    <r>
      <t>No author[</t>
    </r>
    <r>
      <rPr>
        <b/>
        <sz val="11"/>
        <color theme="1"/>
        <rFont val="Calibri"/>
        <family val="2"/>
        <scheme val="minor"/>
      </rPr>
      <t>Gmelin Handbuch der Anorganischen Chemie</t>
    </r>
    <r>
      <rPr>
        <sz val="11"/>
        <color theme="1"/>
        <rFont val="Calibri"/>
        <family val="2"/>
        <scheme val="minor"/>
      </rPr>
      <t>, Gmelin Handbook: Ca: MVol.B2, 109, page 524 - 527]</t>
    </r>
  </si>
  <si>
    <r>
      <t>Arbusow[</t>
    </r>
    <r>
      <rPr>
        <b/>
        <sz val="11"/>
        <color theme="1"/>
        <rFont val="Calibri"/>
        <family val="2"/>
        <scheme val="minor"/>
      </rPr>
      <t>Zhurnal Russkago Fiziko-Khimicheskago Obshchestva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1927</t>
    </r>
    <r>
      <rPr>
        <sz val="11"/>
        <color theme="1"/>
        <rFont val="Calibri"/>
        <family val="2"/>
        <scheme val="minor"/>
      </rPr>
      <t>, vol. 59, p. 370][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1927</t>
    </r>
    <r>
      <rPr>
        <sz val="11"/>
        <color theme="1"/>
        <rFont val="Calibri"/>
        <family val="2"/>
        <scheme val="minor"/>
      </rPr>
      <t>, vol. 98, # II, p. 1660]</t>
    </r>
  </si>
  <si>
    <r>
      <t>Groh; Kelp[</t>
    </r>
    <r>
      <rPr>
        <b/>
        <sz val="11"/>
        <color theme="1"/>
        <rFont val="Calibri"/>
        <family val="2"/>
        <scheme val="minor"/>
      </rPr>
      <t>Zeitschrift fur Anorganische und Allgemeine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1925</t>
    </r>
    <r>
      <rPr>
        <sz val="11"/>
        <color theme="1"/>
        <rFont val="Calibri"/>
        <family val="2"/>
        <scheme val="minor"/>
      </rPr>
      <t>, vol. 147, p. 326]</t>
    </r>
  </si>
  <si>
    <r>
      <t>Willard; Smith[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1923</t>
    </r>
    <r>
      <rPr>
        <sz val="11"/>
        <color theme="1"/>
        <rFont val="Calibri"/>
        <family val="2"/>
        <scheme val="minor"/>
      </rPr>
      <t>, vol. 45, p. 293]</t>
    </r>
  </si>
  <si>
    <r>
      <t>No author[</t>
    </r>
    <r>
      <rPr>
        <b/>
        <sz val="11"/>
        <color theme="1"/>
        <rFont val="Calibri"/>
        <family val="2"/>
        <scheme val="minor"/>
      </rPr>
      <t>Gmelin Handbuch der Anorganischen Chemie</t>
    </r>
    <r>
      <rPr>
        <sz val="11"/>
        <color theme="1"/>
        <rFont val="Calibri"/>
        <family val="2"/>
        <scheme val="minor"/>
      </rPr>
      <t>, Gmelin Handbook: Na: MVol., 122, page 411 - 414]</t>
    </r>
  </si>
  <si>
    <r>
      <t>Schoorl; Regenbogen[</t>
    </r>
    <r>
      <rPr>
        <b/>
        <sz val="11"/>
        <color theme="1"/>
        <rFont val="Calibri"/>
        <family val="2"/>
        <scheme val="minor"/>
      </rPr>
      <t>Recueil des Travaux Chimiques des Pays-Bas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1922</t>
    </r>
    <r>
      <rPr>
        <sz val="11"/>
        <color theme="1"/>
        <rFont val="Calibri"/>
        <family val="2"/>
        <scheme val="minor"/>
      </rPr>
      <t>, vol. 41, p. 3]</t>
    </r>
  </si>
  <si>
    <r>
      <t>Price[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1915</t>
    </r>
    <r>
      <rPr>
        <sz val="11"/>
        <color theme="1"/>
        <rFont val="Calibri"/>
        <family val="2"/>
        <scheme val="minor"/>
      </rPr>
      <t>, vol. 107, p. 193]</t>
    </r>
  </si>
  <si>
    <r>
      <t>Tyrer[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1914</t>
    </r>
    <r>
      <rPr>
        <sz val="11"/>
        <color theme="1"/>
        <rFont val="Calibri"/>
        <family val="2"/>
        <scheme val="minor"/>
      </rPr>
      <t>, vol. 105, p. 2538]</t>
    </r>
  </si>
  <si>
    <r>
      <t>Stern[</t>
    </r>
    <r>
      <rPr>
        <b/>
        <sz val="11"/>
        <color theme="1"/>
        <rFont val="Calibri"/>
        <family val="2"/>
        <scheme val="minor"/>
      </rPr>
      <t>Zeitschrift fur Physikalische Chemie, Stoechiometrie und Verwandtschaftslehre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1913</t>
    </r>
    <r>
      <rPr>
        <sz val="11"/>
        <color theme="1"/>
        <rFont val="Calibri"/>
        <family val="2"/>
        <scheme val="minor"/>
      </rPr>
      <t>, vol. 81, p. 469]</t>
    </r>
  </si>
  <si>
    <r>
      <t>Koerber[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1912</t>
    </r>
    <r>
      <rPr>
        <sz val="11"/>
        <color theme="1"/>
        <rFont val="Calibri"/>
        <family val="2"/>
        <scheme val="minor"/>
      </rPr>
      <t>, vol. 83, # I, p. 1274]</t>
    </r>
  </si>
  <si>
    <r>
      <t>Koerber[</t>
    </r>
    <r>
      <rPr>
        <b/>
        <sz val="11"/>
        <color theme="1"/>
        <rFont val="Calibri"/>
        <family val="2"/>
        <scheme val="minor"/>
      </rPr>
      <t>Annalen der Physik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1912</t>
    </r>
    <r>
      <rPr>
        <sz val="11"/>
        <color theme="1"/>
        <rFont val="Calibri"/>
        <family val="2"/>
        <scheme val="minor"/>
      </rPr>
      <t>, vol. &lt;4&gt;37, p. 1021][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1912</t>
    </r>
    <r>
      <rPr>
        <sz val="11"/>
        <color theme="1"/>
        <rFont val="Calibri"/>
        <family val="2"/>
        <scheme val="minor"/>
      </rPr>
      <t>, vol. 83, # I, p. 1274]</t>
    </r>
  </si>
  <si>
    <r>
      <t>Cheneveau, C.[</t>
    </r>
    <r>
      <rPr>
        <b/>
        <sz val="11"/>
        <color theme="1"/>
        <rFont val="Calibri"/>
        <family val="2"/>
        <scheme val="minor"/>
      </rPr>
      <t>Annales de Chimie et de Physique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1907</t>
    </r>
    <r>
      <rPr>
        <sz val="11"/>
        <color theme="1"/>
        <rFont val="Calibri"/>
        <family val="2"/>
        <scheme val="minor"/>
      </rPr>
      <t>, vol. 12, p. 289 - 393]</t>
    </r>
  </si>
  <si>
    <r>
      <t>Klason; Norlin[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1906</t>
    </r>
    <r>
      <rPr>
        <sz val="11"/>
        <color theme="1"/>
        <rFont val="Calibri"/>
        <family val="2"/>
        <scheme val="minor"/>
      </rPr>
      <t>, vol. 77, # II, p. 1480]</t>
    </r>
  </si>
  <si>
    <r>
      <t>Crismer[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1907</t>
    </r>
    <r>
      <rPr>
        <sz val="11"/>
        <color theme="1"/>
        <rFont val="Calibri"/>
        <family val="2"/>
        <scheme val="minor"/>
      </rPr>
      <t>, vol. 78, # I, p. 1811]</t>
    </r>
  </si>
  <si>
    <r>
      <t>Winkler[</t>
    </r>
    <r>
      <rPr>
        <b/>
        <sz val="11"/>
        <color theme="1"/>
        <rFont val="Calibri"/>
        <family val="2"/>
        <scheme val="minor"/>
      </rPr>
      <t>Chemische Berichte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1905</t>
    </r>
    <r>
      <rPr>
        <sz val="11"/>
        <color theme="1"/>
        <rFont val="Calibri"/>
        <family val="2"/>
        <scheme val="minor"/>
      </rPr>
      <t>, vol. 38, p. 3614]</t>
    </r>
  </si>
  <si>
    <r>
      <t>Crismer[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1904</t>
    </r>
    <r>
      <rPr>
        <sz val="11"/>
        <color theme="1"/>
        <rFont val="Calibri"/>
        <family val="2"/>
        <scheme val="minor"/>
      </rPr>
      <t>, vol. 75, # I, p. 1479]</t>
    </r>
  </si>
  <si>
    <r>
      <t>Lemoine[</t>
    </r>
    <r>
      <rPr>
        <b/>
        <sz val="11"/>
        <color theme="1"/>
        <rFont val="Calibri"/>
        <family val="2"/>
        <scheme val="minor"/>
      </rPr>
      <t>Comptes Rendus Hebdomadaires des Seances de l'Academie des Sciences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1897</t>
    </r>
    <r>
      <rPr>
        <sz val="11"/>
        <color theme="1"/>
        <rFont val="Calibri"/>
        <family val="2"/>
        <scheme val="minor"/>
      </rPr>
      <t>, vol. 125, p. 605 - 605]</t>
    </r>
  </si>
  <si>
    <r>
      <t>No author[</t>
    </r>
    <r>
      <rPr>
        <b/>
        <sz val="11"/>
        <color theme="1"/>
        <rFont val="Calibri"/>
        <family val="2"/>
        <scheme val="minor"/>
      </rPr>
      <t>Gmelin Handbuch der Anorganischen Chemie</t>
    </r>
    <r>
      <rPr>
        <sz val="11"/>
        <color theme="1"/>
        <rFont val="Calibri"/>
        <family val="2"/>
        <scheme val="minor"/>
      </rPr>
      <t>, Gmelin Handbook: Li: MVol., 61, page 151 - 155]</t>
    </r>
  </si>
  <si>
    <r>
      <t>Beckmann[</t>
    </r>
    <r>
      <rPr>
        <b/>
        <sz val="11"/>
        <color theme="1"/>
        <rFont val="Calibri"/>
        <family val="2"/>
        <scheme val="minor"/>
      </rPr>
      <t>Zeitschrift fur Physikalische Chemie, Stoechiometrie und Verwandtschaftslehre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1890</t>
    </r>
    <r>
      <rPr>
        <sz val="11"/>
        <color theme="1"/>
        <rFont val="Calibri"/>
        <family val="2"/>
        <scheme val="minor"/>
      </rPr>
      <t>, vol. 6, p. 472]</t>
    </r>
  </si>
  <si>
    <r>
      <t>Schiff,R.[</t>
    </r>
    <r>
      <rPr>
        <b/>
        <sz val="11"/>
        <color theme="1"/>
        <rFont val="Calibri"/>
        <family val="2"/>
        <scheme val="minor"/>
      </rPr>
      <t>Justus Liebigs Annalen der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1883</t>
    </r>
    <r>
      <rPr>
        <sz val="11"/>
        <color theme="1"/>
        <rFont val="Calibri"/>
        <family val="2"/>
        <scheme val="minor"/>
      </rPr>
      <t>, vol. 220, p. 99]</t>
    </r>
  </si>
  <si>
    <r>
      <t>Mendelejew[</t>
    </r>
    <r>
      <rPr>
        <b/>
        <sz val="11"/>
        <color theme="1"/>
        <rFont val="Calibri"/>
        <family val="2"/>
        <scheme val="minor"/>
      </rPr>
      <t>Annalen der Physik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1869</t>
    </r>
    <r>
      <rPr>
        <sz val="11"/>
        <color theme="1"/>
        <rFont val="Calibri"/>
        <family val="2"/>
        <scheme val="minor"/>
      </rPr>
      <t>, vol. 138, p. 103,230]</t>
    </r>
  </si>
  <si>
    <t>Refeence</t>
  </si>
  <si>
    <r>
      <t>Skomorokhov, V. I.; Dregalin, A. F.[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1992</t>
    </r>
    <r>
      <rPr>
        <sz val="11"/>
        <color theme="1"/>
        <rFont val="Calibri"/>
        <family val="2"/>
        <scheme val="minor"/>
      </rPr>
      <t>, vol. 66, # 11, p. 1569 - 1572][</t>
    </r>
    <r>
      <rPr>
        <b/>
        <sz val="11"/>
        <color theme="1"/>
        <rFont val="Calibri"/>
        <family val="2"/>
        <scheme val="minor"/>
      </rPr>
      <t>Zhurnal Fizicheskoi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1992</t>
    </r>
    <r>
      <rPr>
        <sz val="11"/>
        <color theme="1"/>
        <rFont val="Calibri"/>
        <family val="2"/>
        <scheme val="minor"/>
      </rPr>
      <t>, vol. 66, p. 2947 - 2953]</t>
    </r>
  </si>
  <si>
    <t>Blanchard[Journal of Physical Chemistry, 1988, vol. 92, # 22, p. 6303 - 6307]</t>
  </si>
  <si>
    <r>
      <t>Nowicka, Bozena; Kacperska, Anna; Barczynska, Jolanta; Bald, Adam[</t>
    </r>
    <r>
      <rPr>
        <b/>
        <sz val="11"/>
        <color theme="1"/>
        <rFont val="Calibri"/>
        <family val="2"/>
        <scheme val="minor"/>
      </rPr>
      <t>Journal of the Chemical Society, Faraday Transactions 1: Physical Chemistry in Condensed Phases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1988</t>
    </r>
    <r>
      <rPr>
        <sz val="11"/>
        <color theme="1"/>
        <rFont val="Calibri"/>
        <family val="2"/>
        <scheme val="minor"/>
      </rPr>
      <t>, vol. 84, # 11, p. 3877 - 3884]</t>
    </r>
  </si>
  <si>
    <r>
      <t>Philips, Laura A.; Webb, S. P.; Yeh, Sheila W.; Clark, J. H.[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1985</t>
    </r>
    <r>
      <rPr>
        <sz val="11"/>
        <color theme="1"/>
        <rFont val="Calibri"/>
        <family val="2"/>
        <scheme val="minor"/>
      </rPr>
      <t>, vol. 89, # 1, p. 17 - 19]</t>
    </r>
  </si>
  <si>
    <r>
      <t>Ahmetzianov; Petrea[</t>
    </r>
    <r>
      <rPr>
        <b/>
        <sz val="11"/>
        <color theme="1"/>
        <rFont val="Calibri"/>
        <family val="2"/>
        <scheme val="minor"/>
      </rPr>
      <t>Revue Roumaine de Chimie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10, p. 939]</t>
    </r>
  </si>
  <si>
    <r>
      <t>Kurnakow; Wosskressensskaja[</t>
    </r>
    <r>
      <rPr>
        <b/>
        <sz val="11"/>
        <color theme="1"/>
        <rFont val="Calibri"/>
        <family val="2"/>
        <scheme val="minor"/>
      </rPr>
      <t>Izvestiya Akademii Nauk SSSR, Seriya Khimicheskaya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1937</t>
    </r>
    <r>
      <rPr>
        <sz val="11"/>
        <color theme="1"/>
        <rFont val="Calibri"/>
        <family val="2"/>
        <scheme val="minor"/>
      </rPr>
      <t>, p. 797,816][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1939</t>
    </r>
    <r>
      <rPr>
        <sz val="11"/>
        <color theme="1"/>
        <rFont val="Calibri"/>
        <family val="2"/>
        <scheme val="minor"/>
      </rPr>
      <t>, vol. 110, # I, p. 1530]</t>
    </r>
  </si>
  <si>
    <r>
      <t>Keutner[</t>
    </r>
    <r>
      <rPr>
        <b/>
        <sz val="11"/>
        <color theme="1"/>
        <rFont val="Calibri"/>
        <family val="2"/>
        <scheme val="minor"/>
      </rPr>
      <t>Annalen der Physik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1936</t>
    </r>
    <r>
      <rPr>
        <sz val="11"/>
        <color theme="1"/>
        <rFont val="Calibri"/>
        <family val="2"/>
        <scheme val="minor"/>
      </rPr>
      <t>, vol. &lt;5&gt;27, p. 39]</t>
    </r>
  </si>
  <si>
    <r>
      <t>Goldschmidt; Aarflot[</t>
    </r>
    <r>
      <rPr>
        <b/>
        <sz val="11"/>
        <color theme="1"/>
        <rFont val="Calibri"/>
        <family val="2"/>
        <scheme val="minor"/>
      </rPr>
      <t>Zeitschrift fur Physikalische Chemie, Stoechiometrie und Verwandtschaftslehre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1926</t>
    </r>
    <r>
      <rPr>
        <sz val="11"/>
        <color theme="1"/>
        <rFont val="Calibri"/>
        <family val="2"/>
        <scheme val="minor"/>
      </rPr>
      <t>, vol. 122, p. 373,375]</t>
    </r>
  </si>
  <si>
    <r>
      <t>Herz[</t>
    </r>
    <r>
      <rPr>
        <b/>
        <sz val="11"/>
        <color theme="1"/>
        <rFont val="Calibri"/>
        <family val="2"/>
        <scheme val="minor"/>
      </rPr>
      <t>Zeitschrift fur Anorganische und Allgemeine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1918</t>
    </r>
    <r>
      <rPr>
        <sz val="11"/>
        <color theme="1"/>
        <rFont val="Calibri"/>
        <family val="2"/>
        <scheme val="minor"/>
      </rPr>
      <t>, vol. 104, p. 49][</t>
    </r>
    <r>
      <rPr>
        <b/>
        <sz val="11"/>
        <color theme="1"/>
        <rFont val="Calibri"/>
        <family val="2"/>
        <scheme val="minor"/>
      </rPr>
      <t>Zeitschrift fuer Elektrochemie und Angewandte Physikalische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1913</t>
    </r>
    <r>
      <rPr>
        <sz val="11"/>
        <color theme="1"/>
        <rFont val="Calibri"/>
        <family val="2"/>
        <scheme val="minor"/>
      </rPr>
      <t>, vol. 19, p. 590]</t>
    </r>
  </si>
  <si>
    <r>
      <t>Wightman; Davis; Holmes; Jones[</t>
    </r>
    <r>
      <rPr>
        <b/>
        <sz val="11"/>
        <color theme="1"/>
        <rFont val="Calibri"/>
        <family val="2"/>
        <scheme val="minor"/>
      </rPr>
      <t>Journal de Chimie Physique et de Physico-Chimie Biologique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1914</t>
    </r>
    <r>
      <rPr>
        <sz val="11"/>
        <color theme="1"/>
        <rFont val="Calibri"/>
        <family val="2"/>
        <scheme val="minor"/>
      </rPr>
      <t>, vol. 12, p. 406]</t>
    </r>
  </si>
  <si>
    <r>
      <t>Kurnakow; Jefremow[</t>
    </r>
    <r>
      <rPr>
        <b/>
        <sz val="11"/>
        <color theme="1"/>
        <rFont val="Calibri"/>
        <family val="2"/>
        <scheme val="minor"/>
      </rPr>
      <t>Zhurnal Russkago Fiziko-Khimicheskago Obshchestva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1913</t>
    </r>
    <r>
      <rPr>
        <sz val="11"/>
        <color theme="1"/>
        <rFont val="Calibri"/>
        <family val="2"/>
        <scheme val="minor"/>
      </rPr>
      <t>, vol. 45, p. 342][</t>
    </r>
    <r>
      <rPr>
        <b/>
        <sz val="11"/>
        <color theme="1"/>
        <rFont val="Calibri"/>
        <family val="2"/>
        <scheme val="minor"/>
      </rPr>
      <t>Zeitschrift fuer Physikalische Chemie, Stoechiometrie und Verwandtschaftslehre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1913</t>
    </r>
    <r>
      <rPr>
        <sz val="11"/>
        <color theme="1"/>
        <rFont val="Calibri"/>
        <family val="2"/>
        <scheme val="minor"/>
      </rPr>
      <t>, vol. 85, p. 416]</t>
    </r>
  </si>
  <si>
    <r>
      <t>Thole[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1910</t>
    </r>
    <r>
      <rPr>
        <sz val="11"/>
        <color theme="1"/>
        <rFont val="Calibri"/>
        <family val="2"/>
        <scheme val="minor"/>
      </rPr>
      <t>, vol. 97, p. 2601]</t>
    </r>
  </si>
  <si>
    <t>m</t>
  </si>
  <si>
    <t>Intercept</t>
  </si>
  <si>
    <t>Slope</t>
  </si>
  <si>
    <r>
      <t>Park, So-Jin; Hwang, In-Chan; Shin, Shang-Hong[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59, # 2, p. 323 - 328]</t>
    </r>
  </si>
  <si>
    <r>
      <t>Páramo, Ricardo; Alonso, Víctor; González, Juan Antonio; De La Fuente, Isaías García; Casanova, Carlos; Cobos, José Carlos[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586, p. 75 - 79]</t>
    </r>
  </si>
  <si>
    <r>
      <t>Yang, Qiwei; Zhang, Hai; Su, Baogen; Yang, Yiwen; Ren, Qilong; Xing, Huabin[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4, p. 1750 - 1754]</t>
    </r>
  </si>
  <si>
    <r>
      <t>Hasan, Mehdi; Hiray, Apoorva P.; Kadam, Ujjan B.; Shirude, Dinesh F.; Kurhe, Keshav J.; Sawant, Arun B.[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1, p. 535 - 538]</t>
    </r>
  </si>
  <si>
    <r>
      <t>Silva; Albuquerque; Calado; Pinheiro; Segurado[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3, p. 1100 - 1104]</t>
    </r>
  </si>
  <si>
    <r>
      <t>Fan, Wei; Zhou, Qing; Zhang, Suojiang; Yan, Ruiyi[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8, p. 1836 - 1840]</t>
    </r>
  </si>
  <si>
    <r>
      <t>Ivanov; Ivanova; Lebedeva; Abrosimov[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2004</t>
    </r>
    <r>
      <rPr>
        <sz val="11"/>
        <color theme="1"/>
        <rFont val="Calibri"/>
        <family val="2"/>
        <scheme val="minor"/>
      </rPr>
      <t>, vol. 78, # 2, p. 196 - 200]</t>
    </r>
  </si>
  <si>
    <t>Zielkiewicz, Jan[Journal of Chemical Thermodynamics, 2003, vol. 35, # 12, p. 1993 - 2001]</t>
  </si>
  <si>
    <r>
      <t>Paz-Andrade; Casas[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66, p. 709,710, 711]</t>
    </r>
  </si>
  <si>
    <r>
      <t>Reddy, Venkataramana K.; Rambabu, Kantipudi; Devarajulu, Tummala; Krishnaiah, Abburi[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1, p. 124 - 127]</t>
    </r>
  </si>
  <si>
    <r>
      <t>Chauhan, Mohinder S.; Sharma, Kishore C.; Kumar, Girish; Chauhan, Suvarcha[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2002</t>
    </r>
    <r>
      <rPr>
        <sz val="11"/>
        <color theme="1"/>
        <rFont val="Calibri"/>
        <family val="2"/>
        <scheme val="minor"/>
      </rPr>
      <t>, vol. 67, # 8, p. 1141 - 1153]</t>
    </r>
  </si>
  <si>
    <r>
      <t>Linek, Jan; Bernatova, Svatoslava[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1986</t>
    </r>
    <r>
      <rPr>
        <sz val="11"/>
        <color theme="1"/>
        <rFont val="Calibri"/>
        <family val="2"/>
        <scheme val="minor"/>
      </rPr>
      <t>, vol. 51, # 1, p. 188 - 193]</t>
    </r>
  </si>
  <si>
    <r>
      <t>Nagata, Isamu; Tamura, Kazuhiro[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1997</t>
    </r>
    <r>
      <rPr>
        <sz val="11"/>
        <color theme="1"/>
        <rFont val="Calibri"/>
        <family val="2"/>
        <scheme val="minor"/>
      </rPr>
      <t>, vol. 29, # 1, p. 31 - 36]</t>
    </r>
  </si>
  <si>
    <r>
      <t>Nikam, Pandharinath S.; Nikumbh, Arun B.[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2002</t>
    </r>
    <r>
      <rPr>
        <sz val="11"/>
        <color theme="1"/>
        <rFont val="Calibri"/>
        <family val="2"/>
        <scheme val="minor"/>
      </rPr>
      <t>, vol. 47, # 3, p. 400 - 404]</t>
    </r>
  </si>
  <si>
    <r>
      <t>Resa, Jose M.; Gonzalez, Cristina; Ortiz de Landaluce, Salome; Lanz, Juan[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2002</t>
    </r>
    <r>
      <rPr>
        <sz val="11"/>
        <color theme="1"/>
        <rFont val="Calibri"/>
        <family val="2"/>
        <scheme val="minor"/>
      </rPr>
      <t>, vol. 47, # 3, p. 435 - 440]</t>
    </r>
  </si>
  <si>
    <r>
      <t>Anno, Nunzia; Lisi, Rosario De; Goffredi, Mario; Liveri, Vincenzo Turco[</t>
    </r>
    <r>
      <rPr>
        <b/>
        <sz val="11"/>
        <color theme="1"/>
        <rFont val="Calibri"/>
        <family val="2"/>
        <scheme val="minor"/>
      </rPr>
      <t>Journal of the Chemical Society, Faraday Transactions 1: Physical Chemistry in Condensed Phases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1982</t>
    </r>
    <r>
      <rPr>
        <sz val="11"/>
        <color theme="1"/>
        <rFont val="Calibri"/>
        <family val="2"/>
        <scheme val="minor"/>
      </rPr>
      <t>, vol. 78, p. 3101 - 3108]</t>
    </r>
  </si>
  <si>
    <r>
      <t>D'Aprano, Alessandro; Sesta, Bianca[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1987</t>
    </r>
    <r>
      <rPr>
        <sz val="11"/>
        <color theme="1"/>
        <rFont val="Calibri"/>
        <family val="2"/>
        <scheme val="minor"/>
      </rPr>
      <t>, vol. 91, # 9, p. 2415 - 2422]</t>
    </r>
  </si>
  <si>
    <r>
      <t>Muhuri, Prakash K.; Hazra, Dilip K.[</t>
    </r>
    <r>
      <rPr>
        <b/>
        <sz val="11"/>
        <color theme="1"/>
        <rFont val="Calibri"/>
        <family val="2"/>
        <scheme val="minor"/>
      </rPr>
      <t>Zeitschrift fur Physikalische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190, # 1, p. 111 - 122]</t>
    </r>
  </si>
  <si>
    <r>
      <t>Iglesias; Orge; Marino; Pineiro; Tojo[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2001</t>
    </r>
    <r>
      <rPr>
        <sz val="11"/>
        <color theme="1"/>
        <rFont val="Calibri"/>
        <family val="2"/>
        <scheme val="minor"/>
      </rPr>
      <t>, vol. 30, # 2, p. 133 - 148]</t>
    </r>
  </si>
  <si>
    <r>
      <t>Okano, Tsukasa; Ogawa, Hideo; Murakami, Sachio[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1988</t>
    </r>
    <r>
      <rPr>
        <sz val="11"/>
        <color theme="1"/>
        <rFont val="Calibri"/>
        <family val="2"/>
        <scheme val="minor"/>
      </rPr>
      <t>, vol. 66, p. 713 - 717]</t>
    </r>
  </si>
  <si>
    <r>
      <t>Resa, Jose M.; Gonzalez, Cristina; De Landaluce, Salome Ortiz; Lanz, Juan[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2001</t>
    </r>
    <r>
      <rPr>
        <sz val="11"/>
        <color theme="1"/>
        <rFont val="Calibri"/>
        <family val="2"/>
        <scheme val="minor"/>
      </rPr>
      <t>, vol. 46, # 5, p. 1338 - 1343]</t>
    </r>
  </si>
  <si>
    <r>
      <t>Arce, Alberto; Arce Jr., Alberto; Rodil, Eva; Soto, Ana[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2001</t>
    </r>
    <r>
      <rPr>
        <sz val="11"/>
        <color theme="1"/>
        <rFont val="Calibri"/>
        <family val="2"/>
        <scheme val="minor"/>
      </rPr>
      <t>, vol. 46, # 5, p. 1261 - 1265]</t>
    </r>
  </si>
  <si>
    <r>
      <t>Visak, Zoran P.; Ferreira, Abel G. M.; Fonseca, Isabel M. A.[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2000</t>
    </r>
    <r>
      <rPr>
        <sz val="11"/>
        <color theme="1"/>
        <rFont val="Calibri"/>
        <family val="2"/>
        <scheme val="minor"/>
      </rPr>
      <t>, vol. 45, # 5, p. 926 - 931]</t>
    </r>
  </si>
  <si>
    <r>
      <t>Osada; Sato; Uematsu[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1999</t>
    </r>
    <r>
      <rPr>
        <sz val="11"/>
        <color theme="1"/>
        <rFont val="Calibri"/>
        <family val="2"/>
        <scheme val="minor"/>
      </rPr>
      <t>, vol. 31, # 4, p. 451 - 463]</t>
    </r>
  </si>
  <si>
    <r>
      <t>Loras, Sonia; Aucejo, Antonio; Munoz, Rosa; Wisniak, Jaime[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1999</t>
    </r>
    <r>
      <rPr>
        <sz val="11"/>
        <color theme="1"/>
        <rFont val="Calibri"/>
        <family val="2"/>
        <scheme val="minor"/>
      </rPr>
      <t>, vol. 44, # 2, p. 203 - 208]</t>
    </r>
  </si>
  <si>
    <r>
      <t>French, Raymond N.; Criss, Cecil M.[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1981</t>
    </r>
    <r>
      <rPr>
        <sz val="11"/>
        <color theme="1"/>
        <rFont val="Calibri"/>
        <family val="2"/>
        <scheme val="minor"/>
      </rPr>
      <t>, vol. 10, # 4, p. 231 - 242]</t>
    </r>
  </si>
  <si>
    <r>
      <t>Canosa; Rodriguez; Orge; Iglesias; Tojo[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1997</t>
    </r>
    <r>
      <rPr>
        <sz val="11"/>
        <color theme="1"/>
        <rFont val="Calibri"/>
        <family val="2"/>
        <scheme val="minor"/>
      </rPr>
      <t>, vol. 42, # 6, p. 1121 - 1125]</t>
    </r>
  </si>
  <si>
    <r>
      <t>Rodriguez; Canosa; Orge; Iglesias; Tojo[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1998</t>
    </r>
    <r>
      <rPr>
        <sz val="11"/>
        <color theme="1"/>
        <rFont val="Calibri"/>
        <family val="2"/>
        <scheme val="minor"/>
      </rPr>
      <t>, vol. 30, # 2, p. 215 - 227]</t>
    </r>
  </si>
  <si>
    <r>
      <t>Rodriguez; Canosa; Tojo[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1998</t>
    </r>
    <r>
      <rPr>
        <sz val="11"/>
        <color theme="1"/>
        <rFont val="Calibri"/>
        <family val="2"/>
        <scheme val="minor"/>
      </rPr>
      <t>, vol. 30, # 7, p. 833 - 846]</t>
    </r>
  </si>
  <si>
    <r>
      <t>Orge, B.; Iglesias, M.; Tojo, J.; Legido, J. 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6, p. 1199 - 1202]</t>
    </r>
  </si>
  <si>
    <r>
      <t>Iglesias; Orge; Tojo[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1996</t>
    </r>
    <r>
      <rPr>
        <sz val="11"/>
        <color theme="1"/>
        <rFont val="Calibri"/>
        <family val="2"/>
        <scheme val="minor"/>
      </rPr>
      <t>, vol. 41, # 2, p. 218 - 221]</t>
    </r>
  </si>
  <si>
    <r>
      <t>Papaioannou; Panayiotou[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1, p. 202 - 209]</t>
    </r>
  </si>
  <si>
    <r>
      <t>Liu, A.; Pusicha, K.; Demiriz, A. M.; Kohler, F.[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20, # 1, p. 39 - 56]</t>
    </r>
  </si>
  <si>
    <r>
      <t>Kotsarenko, A. A.; Yarym-Azaev, N. L.; Kalinichenko, V. P.[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1989</t>
    </r>
    <r>
      <rPr>
        <sz val="11"/>
        <color theme="1"/>
        <rFont val="Calibri"/>
        <family val="2"/>
        <scheme val="minor"/>
      </rPr>
      <t>, vol. 62, p. 1750 - 1752][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1989</t>
    </r>
    <r>
      <rPr>
        <sz val="11"/>
        <color theme="1"/>
        <rFont val="Calibri"/>
        <family val="2"/>
        <scheme val="minor"/>
      </rPr>
      <t>, vol. 62, # 8, p. 1880 - 1882]</t>
    </r>
  </si>
  <si>
    <t>Pikkarainen, Liisa[Journal of Chemical and Engineering Data, 1987, vol. 32, # 4, p. 429 - 431]</t>
  </si>
  <si>
    <r>
      <t>Patil, K. J.; Mehta, G. R.[</t>
    </r>
    <r>
      <rPr>
        <b/>
        <sz val="11"/>
        <color theme="1"/>
        <rFont val="Calibri"/>
        <family val="2"/>
        <scheme val="minor"/>
      </rPr>
      <t>Indian Journal of Chemistry, Section A: Inorganic, Physical, Theoretical and Analytical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1986</t>
    </r>
    <r>
      <rPr>
        <sz val="11"/>
        <color theme="1"/>
        <rFont val="Calibri"/>
        <family val="2"/>
        <scheme val="minor"/>
      </rPr>
      <t>, vol. 25, # 4, p. 319 - 321]</t>
    </r>
  </si>
  <si>
    <r>
      <t>Patel; Sandler[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1985</t>
    </r>
    <r>
      <rPr>
        <sz val="11"/>
        <color theme="1"/>
        <rFont val="Calibri"/>
        <family val="2"/>
        <scheme val="minor"/>
      </rPr>
      <t>, vol. 30, # 2, p. 218 - 222]</t>
    </r>
  </si>
  <si>
    <r>
      <t>Triday, Jaime O.; Rodriguez, Patricio[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1985</t>
    </r>
    <r>
      <rPr>
        <sz val="11"/>
        <color theme="1"/>
        <rFont val="Calibri"/>
        <family val="2"/>
        <scheme val="minor"/>
      </rPr>
      <t>, vol. 30, # 1, p. 112 - 116]</t>
    </r>
  </si>
  <si>
    <r>
      <t>Singh, R. Pratar; Haque, M. M.[</t>
    </r>
    <r>
      <rPr>
        <b/>
        <sz val="11"/>
        <color theme="1"/>
        <rFont val="Calibri"/>
        <family val="2"/>
        <scheme val="minor"/>
      </rPr>
      <t>Indian Journal of Chemistry, Section A: Inorganic, Physical, Theoretical and Analytical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1981</t>
    </r>
    <r>
      <rPr>
        <sz val="11"/>
        <color theme="1"/>
        <rFont val="Calibri"/>
        <family val="2"/>
        <scheme val="minor"/>
      </rPr>
      <t>, vol. 20, # 9, p. 874 - 878]</t>
    </r>
  </si>
  <si>
    <r>
      <t>Kratochvila, Jan; Cibulka, Ivan; Holub, Robert[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1980</t>
    </r>
    <r>
      <rPr>
        <sz val="11"/>
        <color theme="1"/>
        <rFont val="Calibri"/>
        <family val="2"/>
        <scheme val="minor"/>
      </rPr>
      <t>, vol. 45, # 12, p. 3241 - 3248]</t>
    </r>
  </si>
  <si>
    <r>
      <t>Chubarov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52, p. 524][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52, p. 561]</t>
    </r>
  </si>
  <si>
    <r>
      <t>Chubarov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>, vol. 51, p. 434][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>, vol. 51, p. 443]</t>
    </r>
  </si>
  <si>
    <r>
      <t>Coca; Pis[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24, p. 103,104]</t>
    </r>
  </si>
  <si>
    <r>
      <t>Kato et al.[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15, p. 501,503]</t>
    </r>
  </si>
  <si>
    <r>
      <t>Kozlowski[</t>
    </r>
    <r>
      <rPr>
        <b/>
        <sz val="11"/>
        <color theme="1"/>
        <rFont val="Calibri"/>
        <family val="2"/>
        <scheme val="minor"/>
      </rPr>
      <t>Societatis Scientiarum Lodziensis, Acta Chimica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16, p. 17,18, 19]</t>
    </r>
  </si>
  <si>
    <t>Moriyoshi et al.[Journal of Chemical Thermodynamics, 1977, vol. 9, p. 495,496,498,499]</t>
  </si>
  <si>
    <r>
      <t>Cibulka et al.[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44, p. 295,299,302,303]</t>
    </r>
  </si>
  <si>
    <t>Nakanishi et al.[Journal of Chemical Thermodynamics, 1975, vol. 7, p. 1125,1126, 1128, 1129]</t>
  </si>
  <si>
    <t>Nakanishij et al.[Journal of Chemical Thermodynamics, 1976, vol. 8, p. 121,122,124]</t>
  </si>
  <si>
    <r>
      <t>Nothnagel; Weiss[</t>
    </r>
    <r>
      <rPr>
        <b/>
        <sz val="11"/>
        <color theme="1"/>
        <rFont val="Calibri"/>
        <family val="2"/>
        <scheme val="minor"/>
      </rPr>
      <t>Berichte der Bunsen-Gesellschaft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73, p. 1033]</t>
    </r>
  </si>
  <si>
    <r>
      <t>Janik[</t>
    </r>
    <r>
      <rPr>
        <b/>
        <sz val="11"/>
        <color theme="1"/>
        <rFont val="Calibri"/>
        <family val="2"/>
        <scheme val="minor"/>
      </rPr>
      <t>Roczniki Chemii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1963</t>
    </r>
    <r>
      <rPr>
        <sz val="11"/>
        <color theme="1"/>
        <rFont val="Calibri"/>
        <family val="2"/>
        <scheme val="minor"/>
      </rPr>
      <t>, vol. 37, p. 849,851,852]</t>
    </r>
  </si>
  <si>
    <r>
      <t>Copp; Findlay[</t>
    </r>
    <r>
      <rPr>
        <b/>
        <sz val="11"/>
        <color theme="1"/>
        <rFont val="Calibri"/>
        <family val="2"/>
        <scheme val="minor"/>
      </rPr>
      <t>Transactions of the Faraday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vol. 56, p. 13,14]</t>
    </r>
  </si>
  <si>
    <r>
      <t>Maksimowa[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1964</t>
    </r>
    <r>
      <rPr>
        <sz val="11"/>
        <color theme="1"/>
        <rFont val="Calibri"/>
        <family val="2"/>
        <scheme val="minor"/>
      </rPr>
      <t>, vol. 38, p. 102][</t>
    </r>
    <r>
      <rPr>
        <b/>
        <sz val="11"/>
        <color theme="1"/>
        <rFont val="Calibri"/>
        <family val="2"/>
        <scheme val="minor"/>
      </rPr>
      <t>Zhurnal Fizicheskoi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1964</t>
    </r>
    <r>
      <rPr>
        <sz val="11"/>
        <color theme="1"/>
        <rFont val="Calibri"/>
        <family val="2"/>
        <scheme val="minor"/>
      </rPr>
      <t>, vol. 38, p. 197]</t>
    </r>
  </si>
  <si>
    <r>
      <t>Diaz Pena et al.[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66, p. 447,448, 451-459]</t>
    </r>
  </si>
  <si>
    <r>
      <t>Bering et al.[</t>
    </r>
    <r>
      <rPr>
        <b/>
        <sz val="11"/>
        <color theme="1"/>
        <rFont val="Calibri"/>
        <family val="2"/>
        <scheme val="minor"/>
      </rPr>
      <t>Doklady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vol. 130-135, p. 83][</t>
    </r>
    <r>
      <rPr>
        <b/>
        <sz val="11"/>
        <color theme="1"/>
        <rFont val="Calibri"/>
        <family val="2"/>
        <scheme val="minor"/>
      </rPr>
      <t>Doklady Akademii Nauk SSSR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vol. 130, p. 793]</t>
    </r>
  </si>
  <si>
    <r>
      <t>Chapman; Mac Donald[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8, p. 675,677, 678]</t>
    </r>
  </si>
  <si>
    <t>Davis et al.[Journal of Chemical Thermodynamics, 1975, vol. 7, p. 611,612,615,617]</t>
  </si>
  <si>
    <r>
      <t>Seimiya[</t>
    </r>
    <r>
      <rPr>
        <b/>
        <sz val="11"/>
        <color theme="1"/>
        <rFont val="Calibri"/>
        <family val="2"/>
        <scheme val="minor"/>
      </rPr>
      <t>Bulletin of the Chemical Society of Japan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43, p. 301,303]</t>
    </r>
  </si>
  <si>
    <r>
      <t>Irving; Simpson[</t>
    </r>
    <r>
      <rPr>
        <b/>
        <sz val="11"/>
        <color theme="1"/>
        <rFont val="Calibri"/>
        <family val="2"/>
        <scheme val="minor"/>
      </rPr>
      <t>Journal of Inorganic and Nuclear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34, p. 2241,2245]</t>
    </r>
  </si>
  <si>
    <r>
      <t>Zubarev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47, p. 1478][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47, p. 1433]</t>
    </r>
  </si>
  <si>
    <t>Reisler et al.[Journal of the Chemical Society, Faraday Transactions 2: Molecular and Chemical Physics, 1972, vol. 68, p. 1001]</t>
  </si>
  <si>
    <r>
      <t>Kandn et al.[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19, p. 329,330-332]</t>
    </r>
  </si>
  <si>
    <r>
      <t>Snyder; Snyder[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19, p. 270,271-273]</t>
    </r>
  </si>
  <si>
    <r>
      <t>McGlashan; Williamson[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21, p. 196,197]</t>
    </r>
  </si>
  <si>
    <r>
      <t>Sabesan et al.[</t>
    </r>
    <r>
      <rPr>
        <b/>
        <sz val="11"/>
        <color theme="1"/>
        <rFont val="Calibri"/>
        <family val="2"/>
        <scheme val="minor"/>
      </rPr>
      <t>Acta Chimica Academiae Scientiarum Hungaricae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102, p. 165,167]</t>
    </r>
  </si>
  <si>
    <r>
      <t>Wasif[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1964</t>
    </r>
    <r>
      <rPr>
        <sz val="11"/>
        <color theme="1"/>
        <rFont val="Calibri"/>
        <family val="2"/>
        <scheme val="minor"/>
      </rPr>
      <t>, p. 1324,1326]</t>
    </r>
  </si>
  <si>
    <r>
      <t>Morsi et al.[</t>
    </r>
    <r>
      <rPr>
        <b/>
        <sz val="11"/>
        <color theme="1"/>
        <rFont val="Calibri"/>
        <family val="2"/>
        <scheme val="minor"/>
      </rPr>
      <t>AIChE Journal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>, vol. 24, p. 357,358]</t>
    </r>
  </si>
  <si>
    <r>
      <t>Schwitzgebel; Barthel[</t>
    </r>
    <r>
      <rPr>
        <b/>
        <sz val="11"/>
        <color theme="1"/>
        <rFont val="Calibri"/>
        <family val="2"/>
        <scheme val="minor"/>
      </rPr>
      <t>Zeitschrift fur physikalische Chemie (Neue Folge)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68, p. 79,84,85]</t>
    </r>
  </si>
  <si>
    <r>
      <t>Prakash et al.[</t>
    </r>
    <r>
      <rPr>
        <b/>
        <sz val="11"/>
        <color theme="1"/>
        <rFont val="Calibri"/>
        <family val="2"/>
        <scheme val="minor"/>
      </rPr>
      <t>Chemica Scripta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>, vol. 13, p. 127]</t>
    </r>
  </si>
  <si>
    <r>
      <t>Narasimharao; Subbarao[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>, vol. 23, p. 275,276,277]</t>
    </r>
  </si>
  <si>
    <r>
      <t>Wisniak; Tamir[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>, vol. 23, p. 287,288,289,290,291]</t>
    </r>
  </si>
  <si>
    <r>
      <t>Svoboda et al.[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37, p. 3165,3169]</t>
    </r>
  </si>
  <si>
    <r>
      <t>Juza et al.[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1977</t>
    </r>
    <r>
      <rPr>
        <sz val="11"/>
        <color theme="1"/>
        <rFont val="Calibri"/>
        <family val="2"/>
        <scheme val="minor"/>
      </rPr>
      <t>, vol. 42, p. 1453]</t>
    </r>
  </si>
  <si>
    <r>
      <t>Dohnal et al.[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1977</t>
    </r>
    <r>
      <rPr>
        <sz val="11"/>
        <color theme="1"/>
        <rFont val="Calibri"/>
        <family val="2"/>
        <scheme val="minor"/>
      </rPr>
      <t>, vol. 42, p. 1445]</t>
    </r>
  </si>
  <si>
    <r>
      <t>Svoboda et al.[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38, p. 3539,3540, 3541, 3542]</t>
    </r>
  </si>
  <si>
    <r>
      <t>Dadgor; Takerian[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1977</t>
    </r>
    <r>
      <rPr>
        <sz val="11"/>
        <color theme="1"/>
        <rFont val="Calibri"/>
        <family val="2"/>
        <scheme val="minor"/>
      </rPr>
      <t>, vol. 9, p. 711,713,714]</t>
    </r>
  </si>
  <si>
    <r>
      <t>Deshpande et al.[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16, p. 469,470-472]</t>
    </r>
  </si>
  <si>
    <r>
      <t>Khimenko; Gritsenko[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1977</t>
    </r>
    <r>
      <rPr>
        <sz val="11"/>
        <color theme="1"/>
        <rFont val="Calibri"/>
        <family val="2"/>
        <scheme val="minor"/>
      </rPr>
      <t>, vol. 51, p. 275]</t>
    </r>
  </si>
  <si>
    <r>
      <t>Rusanov; Derdulla[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44, p. 664]</t>
    </r>
  </si>
  <si>
    <r>
      <t>Chubarov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49, p. 1648][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49, p. 1623]</t>
    </r>
  </si>
  <si>
    <r>
      <t>Fort; Moore[</t>
    </r>
    <r>
      <rPr>
        <b/>
        <sz val="11"/>
        <color theme="1"/>
        <rFont val="Calibri"/>
        <family val="2"/>
        <scheme val="minor"/>
      </rPr>
      <t>Transactions of the Faraday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61, p. 2102,2103]</t>
    </r>
  </si>
  <si>
    <r>
      <t>Akita; Yoshida[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1963</t>
    </r>
    <r>
      <rPr>
        <sz val="11"/>
        <color theme="1"/>
        <rFont val="Calibri"/>
        <family val="2"/>
        <scheme val="minor"/>
      </rPr>
      <t>, vol. 8, p. 484,487]</t>
    </r>
  </si>
  <si>
    <r>
      <t>Werblan; Suzdorf[</t>
    </r>
    <r>
      <rPr>
        <b/>
        <sz val="11"/>
        <color theme="1"/>
        <rFont val="Calibri"/>
        <family val="2"/>
        <scheme val="minor"/>
      </rPr>
      <t>Roczniki Chemii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50, p. 1117,1119-1121,1125]</t>
    </r>
  </si>
  <si>
    <r>
      <t>Bandrowski et al.[</t>
    </r>
    <r>
      <rPr>
        <b/>
        <sz val="11"/>
        <color theme="1"/>
        <rFont val="Calibri"/>
        <family val="2"/>
        <scheme val="minor"/>
      </rPr>
      <t>Zeszyty Naukowe Politechniki Slaskiej, Chemia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53, p. 89,90,105]</t>
    </r>
  </si>
  <si>
    <r>
      <t>Churkin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888][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874]</t>
    </r>
  </si>
  <si>
    <r>
      <t>Hrivnak et al.[</t>
    </r>
    <r>
      <rPr>
        <b/>
        <sz val="11"/>
        <color theme="1"/>
        <rFont val="Calibri"/>
        <family val="2"/>
        <scheme val="minor"/>
      </rPr>
      <t>Chemicky Prumysl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15, p. 7]</t>
    </r>
  </si>
  <si>
    <r>
      <t>Gadaibaev; Shakhparonov[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47, p. 1050]</t>
    </r>
  </si>
  <si>
    <r>
      <t>Kazantseva; Levin[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47, p. 1034]</t>
    </r>
  </si>
  <si>
    <r>
      <t>Nilsson[</t>
    </r>
    <r>
      <rPr>
        <b/>
        <sz val="11"/>
        <color theme="1"/>
        <rFont val="Calibri"/>
        <family val="2"/>
        <scheme val="minor"/>
      </rPr>
      <t>Acta Chemica Scandinavica (1947)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27, p. 2722,2723]</t>
    </r>
  </si>
  <si>
    <r>
      <t>Paraskevopoulos; Missen[</t>
    </r>
    <r>
      <rPr>
        <b/>
        <sz val="11"/>
        <color theme="1"/>
        <rFont val="Calibri"/>
        <family val="2"/>
        <scheme val="minor"/>
      </rPr>
      <t>Transactions of the Faraday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1962</t>
    </r>
    <r>
      <rPr>
        <sz val="11"/>
        <color theme="1"/>
        <rFont val="Calibri"/>
        <family val="2"/>
        <scheme val="minor"/>
      </rPr>
      <t>, vol. 58, p. 869,870]</t>
    </r>
  </si>
  <si>
    <r>
      <t>Strubl et al.[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37, p. 3522,3524]</t>
    </r>
  </si>
  <si>
    <r>
      <t>Lobanova; Popov[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1453][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1393]</t>
    </r>
  </si>
  <si>
    <r>
      <t>Boublik; Aim[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37, p. 3513]</t>
    </r>
  </si>
  <si>
    <r>
      <t>Levchenko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44, p. 906,907][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44, p. 904]</t>
    </r>
  </si>
  <si>
    <r>
      <t>Lowry[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1914</t>
    </r>
    <r>
      <rPr>
        <sz val="11"/>
        <color theme="1"/>
        <rFont val="Calibri"/>
        <family val="2"/>
        <scheme val="minor"/>
      </rPr>
      <t>, vol. 105, p. 91]</t>
    </r>
  </si>
  <si>
    <r>
      <t>Young[</t>
    </r>
    <r>
      <rPr>
        <b/>
        <sz val="11"/>
        <color theme="1"/>
        <rFont val="Calibri"/>
        <family val="2"/>
        <scheme val="minor"/>
      </rPr>
      <t>Scientific Proceedings of the Royal Dublin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1909</t>
    </r>
    <r>
      <rPr>
        <sz val="11"/>
        <color theme="1"/>
        <rFont val="Calibri"/>
        <family val="2"/>
        <scheme val="minor"/>
      </rPr>
      <t>, vol. 12, p. 430]</t>
    </r>
  </si>
  <si>
    <r>
      <t>Marinichev; Susarev[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38, p. 1034][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38, p. 1054]</t>
    </r>
  </si>
  <si>
    <r>
      <t>Marinichev; Susarev[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38, p. 1582][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38, p. 1619]</t>
    </r>
  </si>
  <si>
    <r>
      <t>Marinichev; Susarev[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38, p. 371,372][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38, p. 378]</t>
    </r>
  </si>
  <si>
    <r>
      <t>Iino et al.[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15, p. 446,447]</t>
    </r>
  </si>
  <si>
    <r>
      <t>Willock; van Winkle[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15, p. 281,282, 283, 284]</t>
    </r>
  </si>
  <si>
    <r>
      <t>Kirk et al.[</t>
    </r>
    <r>
      <rPr>
        <b/>
        <sz val="11"/>
        <color theme="1"/>
        <rFont val="Calibri"/>
        <family val="2"/>
        <scheme val="minor"/>
      </rPr>
      <t>Journal of the Chemical Society C: Organic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p. 350,351]</t>
    </r>
  </si>
  <si>
    <r>
      <t>Tenno; Talvik[</t>
    </r>
    <r>
      <rPr>
        <b/>
        <sz val="11"/>
        <color theme="1"/>
        <rFont val="Calibri"/>
        <family val="2"/>
        <scheme val="minor"/>
      </rPr>
      <t>Organic Reactivity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6, p. 315]</t>
    </r>
  </si>
  <si>
    <r>
      <t>Rochester; Rossall[</t>
    </r>
    <r>
      <rPr>
        <b/>
        <sz val="11"/>
        <color theme="1"/>
        <rFont val="Calibri"/>
        <family val="2"/>
        <scheme val="minor"/>
      </rPr>
      <t>Transactions of the Faraday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65, p. 1004,1005]</t>
    </r>
  </si>
  <si>
    <r>
      <t>Dobrjanskii; Markina[</t>
    </r>
    <r>
      <rPr>
        <b/>
        <sz val="11"/>
        <color theme="1"/>
        <rFont val="Calibri"/>
        <family val="2"/>
        <scheme val="minor"/>
      </rPr>
      <t>Journal of general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1962</t>
    </r>
    <r>
      <rPr>
        <sz val="11"/>
        <color theme="1"/>
        <rFont val="Calibri"/>
        <family val="2"/>
        <scheme val="minor"/>
      </rPr>
      <t>, vol. 32, p. 1283][</t>
    </r>
    <r>
      <rPr>
        <b/>
        <sz val="11"/>
        <color theme="1"/>
        <rFont val="Calibri"/>
        <family val="2"/>
        <scheme val="minor"/>
      </rPr>
      <t>Zhurnal Obshchei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1962</t>
    </r>
    <r>
      <rPr>
        <sz val="11"/>
        <color theme="1"/>
        <rFont val="Calibri"/>
        <family val="2"/>
        <scheme val="minor"/>
      </rPr>
      <t>, vol. 32, p. 1307]</t>
    </r>
  </si>
  <si>
    <r>
      <t>Kuura; Khaldna[</t>
    </r>
    <r>
      <rPr>
        <b/>
        <sz val="11"/>
        <color theme="1"/>
        <rFont val="Calibri"/>
        <family val="2"/>
        <scheme val="minor"/>
      </rPr>
      <t>Organic Reactivity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3, p. 174]</t>
    </r>
  </si>
  <si>
    <r>
      <t>Kudrna; Pavelcova[</t>
    </r>
    <r>
      <rPr>
        <b/>
        <sz val="11"/>
        <color theme="1"/>
        <rFont val="Calibri"/>
        <family val="2"/>
        <scheme val="minor"/>
      </rPr>
      <t>Chemicky Prumysl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1964</t>
    </r>
    <r>
      <rPr>
        <sz val="11"/>
        <color theme="1"/>
        <rFont val="Calibri"/>
        <family val="2"/>
        <scheme val="minor"/>
      </rPr>
      <t>, vol. 14, p. 12,13, 14]</t>
    </r>
  </si>
  <si>
    <r>
      <t>Hussain; Haque[</t>
    </r>
    <r>
      <rPr>
        <b/>
        <sz val="11"/>
        <color theme="1"/>
        <rFont val="Calibri"/>
        <family val="2"/>
        <scheme val="minor"/>
      </rPr>
      <t>Pakistan Journal of Scientific and Industrial Research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1963</t>
    </r>
    <r>
      <rPr>
        <sz val="11"/>
        <color theme="1"/>
        <rFont val="Calibri"/>
        <family val="2"/>
        <scheme val="minor"/>
      </rPr>
      <t>, vol. 6, p. 251]</t>
    </r>
  </si>
  <si>
    <r>
      <t>Onken[</t>
    </r>
    <r>
      <rPr>
        <b/>
        <sz val="11"/>
        <color theme="1"/>
        <rFont val="Calibri"/>
        <family val="2"/>
        <scheme val="minor"/>
      </rPr>
      <t>Zeitschrift fur physikalische Chemie (Neue Folge)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1962</t>
    </r>
    <r>
      <rPr>
        <sz val="11"/>
        <color theme="1"/>
        <rFont val="Calibri"/>
        <family val="2"/>
        <scheme val="minor"/>
      </rPr>
      <t>, vol. 33, p. 162,164]</t>
    </r>
  </si>
  <si>
    <r>
      <t>Rabinowitsch[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vol. 34, p. 198,199][</t>
    </r>
    <r>
      <rPr>
        <b/>
        <sz val="11"/>
        <color theme="1"/>
        <rFont val="Calibri"/>
        <family val="2"/>
        <scheme val="minor"/>
      </rPr>
      <t>Zhurnal Fizicheskoi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vol. 34, p. 423]</t>
    </r>
  </si>
  <si>
    <r>
      <t>Yamamoto; Kunimoto[</t>
    </r>
    <r>
      <rPr>
        <b/>
        <sz val="11"/>
        <color theme="1"/>
        <rFont val="Calibri"/>
        <family val="2"/>
        <scheme val="minor"/>
      </rPr>
      <t>Yuki Gosei Kagaku Kyokaishi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1958</t>
    </r>
    <r>
      <rPr>
        <sz val="11"/>
        <color theme="1"/>
        <rFont val="Calibri"/>
        <family val="2"/>
        <scheme val="minor"/>
      </rPr>
      <t>, vol. 16, p. 258][</t>
    </r>
    <r>
      <rPr>
        <b/>
        <sz val="11"/>
        <color theme="1"/>
        <rFont val="Calibri"/>
        <family val="2"/>
        <scheme val="minor"/>
      </rPr>
      <t>Chem.Abstr.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1958</t>
    </r>
    <r>
      <rPr>
        <sz val="11"/>
        <color theme="1"/>
        <rFont val="Calibri"/>
        <family val="2"/>
        <scheme val="minor"/>
      </rPr>
      <t>, p. 11505]</t>
    </r>
  </si>
  <si>
    <t>Griffiths, V. S.[Journal of the Chemical Society][Journal of the Chemical Society, 1954, p. 860 - 862]</t>
  </si>
  <si>
    <r>
      <t>No author[</t>
    </r>
    <r>
      <rPr>
        <b/>
        <sz val="11"/>
        <color theme="1"/>
        <rFont val="Calibri"/>
        <family val="2"/>
        <scheme val="minor"/>
      </rPr>
      <t>Gmelin Handbuch der Anorganischen Chemie</t>
    </r>
    <r>
      <rPr>
        <sz val="11"/>
        <color theme="1"/>
        <rFont val="Calibri"/>
        <family val="2"/>
        <scheme val="minor"/>
      </rPr>
      <t>, Gmelin Handbook: O: MVol.6, 12, page 1762 - 1764]</t>
    </r>
  </si>
  <si>
    <r>
      <t>Clifford, G.; Campbell, J. A.[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1951</t>
    </r>
    <r>
      <rPr>
        <sz val="11"/>
        <color theme="1"/>
        <rFont val="Calibri"/>
        <family val="2"/>
        <scheme val="minor"/>
      </rPr>
      <t>, vol. 73, p. 5449 - 5449]</t>
    </r>
  </si>
  <si>
    <r>
      <t>Pesce[</t>
    </r>
    <r>
      <rPr>
        <b/>
        <sz val="11"/>
        <color theme="1"/>
        <rFont val="Calibri"/>
        <family val="2"/>
        <scheme val="minor"/>
      </rPr>
      <t>Gazzetta Chimica Italiana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1940</t>
    </r>
    <r>
      <rPr>
        <sz val="11"/>
        <color theme="1"/>
        <rFont val="Calibri"/>
        <family val="2"/>
        <scheme val="minor"/>
      </rPr>
      <t>, vol. 70, p. 711]</t>
    </r>
  </si>
  <si>
    <r>
      <t>Wright, R. W.; Stuber, L. S.; Albright, P. S.[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1939</t>
    </r>
    <r>
      <rPr>
        <sz val="11"/>
        <color theme="1"/>
        <rFont val="Calibri"/>
        <family val="2"/>
        <scheme val="minor"/>
      </rPr>
      <t>, vol. 61, p. 228 - 230]</t>
    </r>
  </si>
  <si>
    <r>
      <t>No author[</t>
    </r>
    <r>
      <rPr>
        <b/>
        <sz val="11"/>
        <color theme="1"/>
        <rFont val="Calibri"/>
        <family val="2"/>
        <scheme val="minor"/>
      </rPr>
      <t>Gmelin Handbuch der Anorganischen Chemie</t>
    </r>
    <r>
      <rPr>
        <sz val="11"/>
        <color theme="1"/>
        <rFont val="Calibri"/>
        <family val="2"/>
        <scheme val="minor"/>
      </rPr>
      <t>, Gmelin Handbook: C: MVol.D1, 45.14.1, page 451 - 452]</t>
    </r>
  </si>
  <si>
    <r>
      <t>Loomis, E. H.[</t>
    </r>
    <r>
      <rPr>
        <b/>
        <sz val="11"/>
        <color theme="1"/>
        <rFont val="Calibri"/>
        <family val="2"/>
        <scheme val="minor"/>
      </rPr>
      <t>Zeitschrift fur Physikalische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1900</t>
    </r>
    <r>
      <rPr>
        <sz val="11"/>
        <color theme="1"/>
        <rFont val="Calibri"/>
        <family val="2"/>
        <scheme val="minor"/>
      </rPr>
      <t>, vol. 32, p. 578 - 606]</t>
    </r>
  </si>
  <si>
    <r>
      <t>Tomonari, T.[</t>
    </r>
    <r>
      <rPr>
        <b/>
        <sz val="11"/>
        <color theme="1"/>
        <rFont val="Calibri"/>
        <family val="2"/>
        <scheme val="minor"/>
      </rPr>
      <t>Zeitschrift fur Physikalische Chemie, Abteilung B: Chemie der Elementarprozesse, Aufbau der Materie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1936</t>
    </r>
    <r>
      <rPr>
        <sz val="11"/>
        <color theme="1"/>
        <rFont val="Calibri"/>
        <family val="2"/>
        <scheme val="minor"/>
      </rPr>
      <t>, vol. 32, p. 202 - 221]</t>
    </r>
  </si>
  <si>
    <r>
      <t>No author[</t>
    </r>
    <r>
      <rPr>
        <b/>
        <sz val="11"/>
        <color theme="1"/>
        <rFont val="Calibri"/>
        <family val="2"/>
        <scheme val="minor"/>
      </rPr>
      <t>Gmelin Handbuch der Anorganischen Chemie</t>
    </r>
    <r>
      <rPr>
        <sz val="11"/>
        <color theme="1"/>
        <rFont val="Calibri"/>
        <family val="2"/>
        <scheme val="minor"/>
      </rPr>
      <t>, Gmelin Handbook: Ca: MVol.B2, 156, page 620 - 622]</t>
    </r>
  </si>
  <si>
    <r>
      <t>Blokker, P. C.[</t>
    </r>
    <r>
      <rPr>
        <b/>
        <sz val="11"/>
        <color theme="1"/>
        <rFont val="Calibri"/>
        <family val="2"/>
        <scheme val="minor"/>
      </rPr>
      <t>Recueil des Travaux Chimiques des Pays-Bas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1935</t>
    </r>
    <r>
      <rPr>
        <sz val="11"/>
        <color theme="1"/>
        <rFont val="Calibri"/>
        <family val="2"/>
        <scheme val="minor"/>
      </rPr>
      <t>, vol. 54, p. 975 - 987]</t>
    </r>
  </si>
  <si>
    <r>
      <t>Kosakewitsch, P. P.; Kosakewitsch, N. S.[</t>
    </r>
    <r>
      <rPr>
        <b/>
        <sz val="11"/>
        <color theme="1"/>
        <rFont val="Calibri"/>
        <family val="2"/>
        <scheme val="minor"/>
      </rPr>
      <t>Zeitschrift fur Physikalische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1933</t>
    </r>
    <r>
      <rPr>
        <sz val="11"/>
        <color theme="1"/>
        <rFont val="Calibri"/>
        <family val="2"/>
        <scheme val="minor"/>
      </rPr>
      <t>, vol. 166, p. 113 - 135]</t>
    </r>
  </si>
  <si>
    <r>
      <t>No author[</t>
    </r>
    <r>
      <rPr>
        <b/>
        <sz val="11"/>
        <color theme="1"/>
        <rFont val="Calibri"/>
        <family val="2"/>
        <scheme val="minor"/>
      </rPr>
      <t>Gmelin Handbuch der Anorganischen Chemie</t>
    </r>
    <r>
      <rPr>
        <sz val="11"/>
        <color theme="1"/>
        <rFont val="Calibri"/>
        <family val="2"/>
        <scheme val="minor"/>
      </rPr>
      <t>, Gmelin Handbook: Ca: MVol.B2, 108, page 522 - 524]</t>
    </r>
  </si>
  <si>
    <r>
      <t>Timmermans; Hennaut-Roland[</t>
    </r>
    <r>
      <rPr>
        <b/>
        <sz val="11"/>
        <color theme="1"/>
        <rFont val="Calibri"/>
        <family val="2"/>
        <scheme val="minor"/>
      </rPr>
      <t>Journal de Chimie Physique et de Physico-Chimie Biologique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1930</t>
    </r>
    <r>
      <rPr>
        <sz val="11"/>
        <color theme="1"/>
        <rFont val="Calibri"/>
        <family val="2"/>
        <scheme val="minor"/>
      </rPr>
      <t>, vol. 27, p. 429]</t>
    </r>
  </si>
  <si>
    <r>
      <t>Lloyd, E.; Brown, C. B.; Glynwyn, D.; Bonnell, R.; Jones, W. J.[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>][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1928</t>
    </r>
    <r>
      <rPr>
        <sz val="11"/>
        <color theme="1"/>
        <rFont val="Calibri"/>
        <family val="2"/>
        <scheme val="minor"/>
      </rPr>
      <t>, p. 658 - 666]</t>
    </r>
  </si>
  <si>
    <r>
      <t>No author[</t>
    </r>
    <r>
      <rPr>
        <b/>
        <sz val="11"/>
        <color theme="1"/>
        <rFont val="Calibri"/>
        <family val="2"/>
        <scheme val="minor"/>
      </rPr>
      <t>Gmelin Handbuch der Anorganischen Chemie</t>
    </r>
    <r>
      <rPr>
        <sz val="11"/>
        <color theme="1"/>
        <rFont val="Calibri"/>
        <family val="2"/>
        <scheme val="minor"/>
      </rPr>
      <t>, Gmelin Handbook: Ca: MVol.B2, 146, page 598 - 599]</t>
    </r>
  </si>
  <si>
    <r>
      <t>Ewart; Raikes[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1926</t>
    </r>
    <r>
      <rPr>
        <sz val="11"/>
        <color theme="1"/>
        <rFont val="Calibri"/>
        <family val="2"/>
        <scheme val="minor"/>
      </rPr>
      <t>, p. 1911]</t>
    </r>
  </si>
  <si>
    <r>
      <t>Parks[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1925</t>
    </r>
    <r>
      <rPr>
        <sz val="11"/>
        <color theme="1"/>
        <rFont val="Calibri"/>
        <family val="2"/>
        <scheme val="minor"/>
      </rPr>
      <t>, vol. 47, p. 342]</t>
    </r>
  </si>
  <si>
    <r>
      <t>Tromp[</t>
    </r>
    <r>
      <rPr>
        <b/>
        <sz val="11"/>
        <color theme="1"/>
        <rFont val="Calibri"/>
        <family val="2"/>
        <scheme val="minor"/>
      </rPr>
      <t>Recueil des Travaux Chimiques des Pays-Bas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1922</t>
    </r>
    <r>
      <rPr>
        <sz val="11"/>
        <color theme="1"/>
        <rFont val="Calibri"/>
        <family val="2"/>
        <scheme val="minor"/>
      </rPr>
      <t>, vol. 41, p. 296]</t>
    </r>
  </si>
  <si>
    <r>
      <t>McKelvy; Simpson[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1922</t>
    </r>
    <r>
      <rPr>
        <sz val="11"/>
        <color theme="1"/>
        <rFont val="Calibri"/>
        <family val="2"/>
        <scheme val="minor"/>
      </rPr>
      <t>, vol. 44, p. 114]</t>
    </r>
  </si>
  <si>
    <r>
      <t>Holmes[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1915</t>
    </r>
    <r>
      <rPr>
        <sz val="11"/>
        <color theme="1"/>
        <rFont val="Calibri"/>
        <family val="2"/>
        <scheme val="minor"/>
      </rPr>
      <t>, vol. 107, p. 1473]</t>
    </r>
  </si>
  <si>
    <r>
      <t>Fischler[</t>
    </r>
    <r>
      <rPr>
        <b/>
        <sz val="11"/>
        <color theme="1"/>
        <rFont val="Calibri"/>
        <family val="2"/>
        <scheme val="minor"/>
      </rPr>
      <t>Zeitschrift fur Elektrochemie und angewandte physikalische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1913</t>
    </r>
    <r>
      <rPr>
        <sz val="11"/>
        <color theme="1"/>
        <rFont val="Calibri"/>
        <family val="2"/>
        <scheme val="minor"/>
      </rPr>
      <t>, vol. 19, p. 128]</t>
    </r>
  </si>
  <si>
    <r>
      <t>Rimbach, E.; Weitzel, K.[</t>
    </r>
    <r>
      <rPr>
        <b/>
        <sz val="11"/>
        <color theme="1"/>
        <rFont val="Calibri"/>
        <family val="2"/>
        <scheme val="minor"/>
      </rPr>
      <t>Zeitschrift fur Physikalische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1912</t>
    </r>
    <r>
      <rPr>
        <sz val="11"/>
        <color theme="1"/>
        <rFont val="Calibri"/>
        <family val="2"/>
        <scheme val="minor"/>
      </rPr>
      <t>, vol. 79, p. 279 - 302]</t>
    </r>
  </si>
  <si>
    <r>
      <t>Timmermans[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1912</t>
    </r>
    <r>
      <rPr>
        <sz val="11"/>
        <color theme="1"/>
        <rFont val="Calibri"/>
        <family val="2"/>
        <scheme val="minor"/>
      </rPr>
      <t>, vol. 83, # II, p. 472]</t>
    </r>
  </si>
  <si>
    <r>
      <t>Timmermans[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1910</t>
    </r>
    <r>
      <rPr>
        <sz val="11"/>
        <color theme="1"/>
        <rFont val="Calibri"/>
        <family val="2"/>
        <scheme val="minor"/>
      </rPr>
      <t>, vol. 81, # II, p. 442]</t>
    </r>
  </si>
  <si>
    <r>
      <t>Doroschewski; Roshdestwenski[</t>
    </r>
    <r>
      <rPr>
        <b/>
        <sz val="11"/>
        <color theme="1"/>
        <rFont val="Calibri"/>
        <family val="2"/>
        <scheme val="minor"/>
      </rPr>
      <t>Zhurnal Russkago Fiziko-Khimicheskago Obshchestva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1909</t>
    </r>
    <r>
      <rPr>
        <sz val="11"/>
        <color theme="1"/>
        <rFont val="Calibri"/>
        <family val="2"/>
        <scheme val="minor"/>
      </rPr>
      <t>, vol. 41, p. 989][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1910</t>
    </r>
    <r>
      <rPr>
        <sz val="11"/>
        <color theme="1"/>
        <rFont val="Calibri"/>
        <family val="2"/>
        <scheme val="minor"/>
      </rPr>
      <t>, vol. 81, # I, p. 154]</t>
    </r>
  </si>
  <si>
    <r>
      <t>Gyr[</t>
    </r>
    <r>
      <rPr>
        <b/>
        <sz val="11"/>
        <color theme="1"/>
        <rFont val="Calibri"/>
        <family val="2"/>
        <scheme val="minor"/>
      </rPr>
      <t>Chemische Berichte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1908</t>
    </r>
    <r>
      <rPr>
        <sz val="11"/>
        <color theme="1"/>
        <rFont val="Calibri"/>
        <family val="2"/>
        <scheme val="minor"/>
      </rPr>
      <t>, vol. 41, p. 4314]</t>
    </r>
  </si>
  <si>
    <r>
      <t>Walden[</t>
    </r>
    <r>
      <rPr>
        <b/>
        <sz val="11"/>
        <color theme="1"/>
        <rFont val="Calibri"/>
        <family val="2"/>
        <scheme val="minor"/>
      </rPr>
      <t>Zeitschrift fur Physikalische Chemie, Stoechiometrie und Verwandtschaftslehre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1906</t>
    </r>
    <r>
      <rPr>
        <sz val="11"/>
        <color theme="1"/>
        <rFont val="Calibri"/>
        <family val="2"/>
        <scheme val="minor"/>
      </rPr>
      <t>, vol. 55, p. 220]</t>
    </r>
  </si>
  <si>
    <r>
      <t>Dittmar, W.; Fawsitt, C. A.[</t>
    </r>
    <r>
      <rPr>
        <b/>
        <sz val="11"/>
        <color theme="1"/>
        <rFont val="Calibri"/>
        <family val="2"/>
        <scheme val="minor"/>
      </rPr>
      <t>Transactions of the Royal Society of Edinburgh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1888</t>
    </r>
    <r>
      <rPr>
        <sz val="11"/>
        <color theme="1"/>
        <rFont val="Calibri"/>
        <family val="2"/>
        <scheme val="minor"/>
      </rPr>
      <t>, vol. 33, p. 509 - 534]</t>
    </r>
  </si>
  <si>
    <r>
      <t>Dittmar, W.; Fawsitt, C. A.[</t>
    </r>
    <r>
      <rPr>
        <b/>
        <sz val="11"/>
        <color theme="1"/>
        <rFont val="Calibri"/>
        <family val="2"/>
        <scheme val="minor"/>
      </rPr>
      <t>Zeitschrift fur Analytische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1889</t>
    </r>
    <r>
      <rPr>
        <sz val="11"/>
        <color theme="1"/>
        <rFont val="Calibri"/>
        <family val="2"/>
        <scheme val="minor"/>
      </rPr>
      <t>, vol. 28, p. 82 - 85]</t>
    </r>
  </si>
  <si>
    <r>
      <t>Jones, H. C.; Getman, F. H.[</t>
    </r>
    <r>
      <rPr>
        <b/>
        <sz val="11"/>
        <color theme="1"/>
        <rFont val="Calibri"/>
        <family val="2"/>
        <scheme val="minor"/>
      </rPr>
      <t>American Chemical Journal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1904</t>
    </r>
    <r>
      <rPr>
        <sz val="11"/>
        <color theme="1"/>
        <rFont val="Calibri"/>
        <family val="2"/>
        <scheme val="minor"/>
      </rPr>
      <t>, vol. 32, p. 308 - 338]</t>
    </r>
  </si>
  <si>
    <r>
      <t>Dittmar; Fawsitt[</t>
    </r>
    <r>
      <rPr>
        <b/>
        <sz val="11"/>
        <color theme="1"/>
        <rFont val="Calibri"/>
        <family val="2"/>
        <scheme val="minor"/>
      </rPr>
      <t>1885</t>
    </r>
    <r>
      <rPr>
        <sz val="11"/>
        <color theme="1"/>
        <rFont val="Calibri"/>
        <family val="2"/>
        <scheme val="minor"/>
      </rPr>
      <t>, vol. 33, p. 523]</t>
    </r>
  </si>
  <si>
    <r>
      <t>I.G. Farbenind.[</t>
    </r>
    <r>
      <rPr>
        <b/>
        <sz val="11"/>
        <color theme="1"/>
        <rFont val="Calibri"/>
        <family val="2"/>
        <scheme val="minor"/>
      </rPr>
      <t>Landolt-Boernst. E II, 287</t>
    </r>
    <r>
      <rPr>
        <sz val="11"/>
        <color theme="1"/>
        <rFont val="Calibri"/>
        <family val="2"/>
        <scheme val="minor"/>
      </rPr>
      <t>]</t>
    </r>
  </si>
  <si>
    <t>Kind of measurement (Dynamic Viscosity)</t>
  </si>
  <si>
    <t>Ubbleohde viscometer</t>
  </si>
  <si>
    <t>by using Ubbelohde-type capillary viscometer</t>
  </si>
  <si>
    <r>
      <t>Merry; Turner[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1914</t>
    </r>
    <r>
      <rPr>
        <sz val="11"/>
        <color theme="1"/>
        <rFont val="Calibri"/>
        <family val="2"/>
        <scheme val="minor"/>
      </rPr>
      <t>, vol. 105, p. 758]</t>
    </r>
  </si>
  <si>
    <r>
      <t>Rodriguez; Canosa; Tojo[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1998</t>
    </r>
    <r>
      <rPr>
        <sz val="11"/>
        <color theme="1"/>
        <rFont val="Calibri"/>
        <family val="2"/>
        <scheme val="minor"/>
      </rPr>
      <t>, vol. 30, # 11, p. 1307 - 1318]</t>
    </r>
  </si>
  <si>
    <r>
      <t>Sakurai, Tadamitsu; Miyoshi, Kenichiro; Obitsu, Mitsuhiro; Inoue, Hiroyasu[</t>
    </r>
    <r>
      <rPr>
        <b/>
        <sz val="11"/>
        <color theme="1"/>
        <rFont val="Calibri"/>
        <family val="2"/>
        <scheme val="minor"/>
      </rPr>
      <t>Berichte der Bunsengesellschaft/Physical Chemistry Chemical Physics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1996</t>
    </r>
    <r>
      <rPr>
        <sz val="11"/>
        <color theme="1"/>
        <rFont val="Calibri"/>
        <family val="2"/>
        <scheme val="minor"/>
      </rPr>
      <t>, vol. 100, # 1, p. 46 - 54]</t>
    </r>
  </si>
  <si>
    <r>
      <t>Hartley; Raikes[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1925</t>
    </r>
    <r>
      <rPr>
        <sz val="11"/>
        <color theme="1"/>
        <rFont val="Calibri"/>
        <family val="2"/>
        <scheme val="minor"/>
      </rPr>
      <t>, vol. 127, p. 527]</t>
    </r>
  </si>
  <si>
    <r>
      <t>Gill, Dip Singh; Chauhan, Mohinder Singh[</t>
    </r>
    <r>
      <rPr>
        <b/>
        <sz val="11"/>
        <color theme="1"/>
        <rFont val="Calibri"/>
        <family val="2"/>
        <scheme val="minor"/>
      </rPr>
      <t>Zeitschrift fur physikalische Chemie (Neue Folge)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1984</t>
    </r>
    <r>
      <rPr>
        <sz val="11"/>
        <color theme="1"/>
        <rFont val="Calibri"/>
        <family val="2"/>
        <scheme val="minor"/>
      </rPr>
      <t>, vol. 140, p. 139 - 148]</t>
    </r>
  </si>
  <si>
    <r>
      <t>Cook, Richard L.; Herbst, Chris A.; King, H. E.[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97, # 10, p. 2355 - 2361]</t>
    </r>
  </si>
  <si>
    <r>
      <t>Mattes,S.L.; Farid,S.[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1986</t>
    </r>
    <r>
      <rPr>
        <sz val="11"/>
        <color theme="1"/>
        <rFont val="Calibri"/>
        <family val="2"/>
        <scheme val="minor"/>
      </rPr>
      <t>, vol. 108, p. 7356]</t>
    </r>
  </si>
  <si>
    <r>
      <t>Carr, C.; Riddick, J. A.[</t>
    </r>
    <r>
      <rPr>
        <b/>
        <sz val="11"/>
        <color theme="1"/>
        <rFont val="Calibri"/>
        <family val="2"/>
        <scheme val="minor"/>
      </rPr>
      <t>Industrial and Engineering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1951</t>
    </r>
    <r>
      <rPr>
        <sz val="11"/>
        <color theme="1"/>
        <rFont val="Calibri"/>
        <family val="2"/>
        <scheme val="minor"/>
      </rPr>
      <t>, vol. 43, p. 692 - 696]</t>
    </r>
  </si>
  <si>
    <r>
      <t>No author[</t>
    </r>
    <r>
      <rPr>
        <b/>
        <sz val="11"/>
        <color theme="1"/>
        <rFont val="Calibri"/>
        <family val="2"/>
        <scheme val="minor"/>
      </rPr>
      <t>Gmelin Handbuch der Anorganischen Chemie</t>
    </r>
    <r>
      <rPr>
        <sz val="11"/>
        <color theme="1"/>
        <rFont val="Calibri"/>
        <family val="2"/>
        <scheme val="minor"/>
      </rPr>
      <t>, Gmelin Handbook: O: MVol.6, 13, page 1764 - 1766]</t>
    </r>
  </si>
  <si>
    <r>
      <t>Elgort[</t>
    </r>
    <r>
      <rPr>
        <b/>
        <sz val="11"/>
        <color theme="1"/>
        <rFont val="Calibri"/>
        <family val="2"/>
        <scheme val="minor"/>
      </rPr>
      <t>Izvestiya Akademii Nauk SSSR, Seriya Khimicheskaya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1936</t>
    </r>
    <r>
      <rPr>
        <sz val="11"/>
        <color theme="1"/>
        <rFont val="Calibri"/>
        <family val="2"/>
        <scheme val="minor"/>
      </rPr>
      <t>, p. 496][</t>
    </r>
    <r>
      <rPr>
        <b/>
        <sz val="11"/>
        <color theme="1"/>
        <rFont val="Calibri"/>
        <family val="2"/>
        <scheme val="minor"/>
      </rPr>
      <t>Chem.Abstr.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1940</t>
    </r>
    <r>
      <rPr>
        <sz val="11"/>
        <color theme="1"/>
        <rFont val="Calibri"/>
        <family val="2"/>
        <scheme val="minor"/>
      </rPr>
      <t>, p. 4651][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1938</t>
    </r>
    <r>
      <rPr>
        <sz val="11"/>
        <color theme="1"/>
        <rFont val="Calibri"/>
        <family val="2"/>
        <scheme val="minor"/>
      </rPr>
      <t>, vol. 109, # I, p. 1098]</t>
    </r>
  </si>
  <si>
    <r>
      <t>Weissenberger; Schuster[</t>
    </r>
    <r>
      <rPr>
        <b/>
        <sz val="11"/>
        <color theme="1"/>
        <rFont val="Calibri"/>
        <family val="2"/>
        <scheme val="minor"/>
      </rPr>
      <t>Monatshefte fur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1924</t>
    </r>
    <r>
      <rPr>
        <sz val="11"/>
        <color theme="1"/>
        <rFont val="Calibri"/>
        <family val="2"/>
        <scheme val="minor"/>
      </rPr>
      <t>, vol. 45, p. 420]</t>
    </r>
  </si>
  <si>
    <r>
      <t>Dancaster[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1924</t>
    </r>
    <r>
      <rPr>
        <sz val="11"/>
        <color theme="1"/>
        <rFont val="Calibri"/>
        <family val="2"/>
        <scheme val="minor"/>
      </rPr>
      <t>, vol. 125, p. 2037]</t>
    </r>
  </si>
  <si>
    <r>
      <t>Whitman; Spencer[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1928</t>
    </r>
    <r>
      <rPr>
        <sz val="11"/>
        <color theme="1"/>
        <rFont val="Calibri"/>
        <family val="2"/>
        <scheme val="minor"/>
      </rPr>
      <t>, vol. 50, p. 1841]</t>
    </r>
  </si>
  <si>
    <r>
      <t>Tower[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1916</t>
    </r>
    <r>
      <rPr>
        <sz val="11"/>
        <color theme="1"/>
        <rFont val="Calibri"/>
        <family val="2"/>
        <scheme val="minor"/>
      </rPr>
      <t>, vol. 38, p. 837]</t>
    </r>
  </si>
  <si>
    <r>
      <t>Hilditch; Dunstan[</t>
    </r>
    <r>
      <rPr>
        <b/>
        <sz val="11"/>
        <color theme="1"/>
        <rFont val="Calibri"/>
        <family val="2"/>
        <scheme val="minor"/>
      </rPr>
      <t>Zeitschrift fur Elektrochemie und angewandte physikalische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1911</t>
    </r>
    <r>
      <rPr>
        <sz val="11"/>
        <color theme="1"/>
        <rFont val="Calibri"/>
        <family val="2"/>
        <scheme val="minor"/>
      </rPr>
      <t>, vol. 17, p. 930][</t>
    </r>
    <r>
      <rPr>
        <b/>
        <sz val="11"/>
        <color theme="1"/>
        <rFont val="Calibri"/>
        <family val="2"/>
        <scheme val="minor"/>
      </rPr>
      <t>Zeitschrift fuer Elektrochemie und Angewandte Physikalische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1912</t>
    </r>
    <r>
      <rPr>
        <sz val="11"/>
        <color theme="1"/>
        <rFont val="Calibri"/>
        <family val="2"/>
        <scheme val="minor"/>
      </rPr>
      <t>, vol. 18, p. 186]</t>
    </r>
  </si>
  <si>
    <r>
      <t>Getman, F. H.[</t>
    </r>
    <r>
      <rPr>
        <b/>
        <sz val="11"/>
        <color theme="1"/>
        <rFont val="Calibri"/>
        <family val="2"/>
        <scheme val="minor"/>
      </rPr>
      <t>Journal de Chimie Physique et de Physico-Chimie Biologique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1906</t>
    </r>
    <r>
      <rPr>
        <sz val="11"/>
        <color theme="1"/>
        <rFont val="Calibri"/>
        <family val="2"/>
        <scheme val="minor"/>
      </rPr>
      <t>, vol. 4, p. 386 - 404]</t>
    </r>
  </si>
  <si>
    <t>2...Reference</t>
  </si>
  <si>
    <r>
      <t>Kondaiah; Krishna Rao[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195, p. 110 - 115]</t>
    </r>
  </si>
  <si>
    <r>
      <t>Hauck, Martina; Stolte, Matthias; Schoenhaber, Jan; Kuball, Hans-Georg; Mueller, Thomas J. J.[</t>
    </r>
    <r>
      <rPr>
        <b/>
        <sz val="11"/>
        <color theme="1"/>
        <rFont val="Calibri"/>
        <family val="2"/>
        <scheme val="minor"/>
      </rPr>
      <t>Chemistry - A European Journal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17, # 36, p. 9984 - 9998]</t>
    </r>
  </si>
  <si>
    <r>
      <t>Roy, Mahendra Nath; Sarkar, Lovely; Dewan, Rajani[</t>
    </r>
    <r>
      <rPr>
        <b/>
        <sz val="11"/>
        <color theme="1"/>
        <rFont val="Calibri"/>
        <family val="2"/>
        <scheme val="minor"/>
      </rPr>
      <t>Bulletin of the Chemical Society of Ethiopia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24, # 1, p. 103 - 114]</t>
    </r>
  </si>
  <si>
    <r>
      <t>Carrera, Goncalo V. S. M.; Afonso, Carlos A. M.; Branco, Luis C.[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2, p. 609 - 615]</t>
    </r>
  </si>
  <si>
    <t>Pawar[Journal of Chemical and Engineering Data, 2006, vol. 51, # 3, p. 882 - 885]</t>
  </si>
  <si>
    <r>
      <t>Torres; Francesconi; Volpe[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2003</t>
    </r>
    <r>
      <rPr>
        <sz val="11"/>
        <color theme="1"/>
        <rFont val="Calibri"/>
        <family val="2"/>
        <scheme val="minor"/>
      </rPr>
      <t>, vol. 32, # 5, p. 417 - 434]</t>
    </r>
  </si>
  <si>
    <r>
      <t>Amalendu, Pal; Dass, Gurcharan[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2000</t>
    </r>
    <r>
      <rPr>
        <sz val="11"/>
        <color theme="1"/>
        <rFont val="Calibri"/>
        <family val="2"/>
        <scheme val="minor"/>
      </rPr>
      <t>, vol. 78, # 4, p. 444 - 448]</t>
    </r>
  </si>
  <si>
    <r>
      <t>Valkai; Liszi; Szalai[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1998</t>
    </r>
    <r>
      <rPr>
        <sz val="11"/>
        <color theme="1"/>
        <rFont val="Calibri"/>
        <family val="2"/>
        <scheme val="minor"/>
      </rPr>
      <t>, vol. 30, # 7, p. 825 - 832]</t>
    </r>
  </si>
  <si>
    <r>
      <t>Aznarez; Postigo; Pedrosa; Acevedo; Katz[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1998</t>
    </r>
    <r>
      <rPr>
        <sz val="11"/>
        <color theme="1"/>
        <rFont val="Calibri"/>
        <family val="2"/>
        <scheme val="minor"/>
      </rPr>
      <t>, vol. 27, # 10, p. 949 - 964]</t>
    </r>
  </si>
  <si>
    <r>
      <t>Dreisbach[</t>
    </r>
    <r>
      <rPr>
        <b/>
        <sz val="11"/>
        <color theme="1"/>
        <rFont val="Calibri"/>
        <family val="2"/>
        <scheme val="minor"/>
      </rPr>
      <t>Adv.Chem.Series 22, Phys.Prop.Chem.Compounds 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1959</t>
    </r>
    <r>
      <rPr>
        <sz val="11"/>
        <color theme="1"/>
        <rFont val="Calibri"/>
        <family val="2"/>
        <scheme val="minor"/>
      </rPr>
      <t>, p. 195]</t>
    </r>
  </si>
  <si>
    <r>
      <t>Hu; Sinke[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1, p. 507,509,510,512]</t>
    </r>
  </si>
  <si>
    <t>Nath, Jagan[Journal of Chemical Thermodynamics, 1996, vol. 28, # 5, p. 481 - 490]</t>
  </si>
  <si>
    <r>
      <t>Comelli, Fabio; Francesconi, Romolo[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6, p. 1184 - 1187]</t>
    </r>
  </si>
  <si>
    <r>
      <t>Comelli, Fabio; Francesconi, Romolo[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2, p. 509 - 511]</t>
    </r>
  </si>
  <si>
    <r>
      <t>Acevedo, Ines L.; Arancibia, Eleuterio L.; Katz, Miguel[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22, # 2, p. 191 - 200]</t>
    </r>
  </si>
  <si>
    <r>
      <t>Nurok, David; Kleyle, Robert M.; Lipkowitz, Kenneth B.; Myers, Steven S.; Kearns, Michelle L.[</t>
    </r>
    <r>
      <rPr>
        <b/>
        <sz val="11"/>
        <color theme="1"/>
        <rFont val="Calibri"/>
        <family val="2"/>
        <scheme val="minor"/>
      </rPr>
      <t>Analytical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65, # 24, p. 3701 - 3707]</t>
    </r>
  </si>
  <si>
    <r>
      <t>Mato, Fidel A.; Berro, Charles; Peneloux, Andre[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36, # 3, p. 259 - 262]</t>
    </r>
  </si>
  <si>
    <r>
      <t>Acevedo, Ines L.; Pedrosa, Graciela C.; Katz, Miguel[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1990</t>
    </r>
    <r>
      <rPr>
        <sz val="11"/>
        <color theme="1"/>
        <rFont val="Calibri"/>
        <family val="2"/>
        <scheme val="minor"/>
      </rPr>
      <t>, vol. 19, # 9, p. 911 - 921]</t>
    </r>
  </si>
  <si>
    <r>
      <t>Vul'fson, S.G.; Dianova, O.M.[</t>
    </r>
    <r>
      <rPr>
        <b/>
        <sz val="11"/>
        <color theme="1"/>
        <rFont val="Calibri"/>
        <family val="2"/>
        <scheme val="minor"/>
      </rPr>
      <t>Bulletin of the Academy of Sciences of the USSR Division of Chemical Science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1984</t>
    </r>
    <r>
      <rPr>
        <sz val="11"/>
        <color theme="1"/>
        <rFont val="Calibri"/>
        <family val="2"/>
        <scheme val="minor"/>
      </rPr>
      <t>, vol. 33, # 10, p. 2070 - 2074][</t>
    </r>
    <r>
      <rPr>
        <b/>
        <sz val="11"/>
        <color theme="1"/>
        <rFont val="Calibri"/>
        <family val="2"/>
        <scheme val="minor"/>
      </rPr>
      <t>Izvestiya Akademii Nauk SSSR, Seriya Khimicheskaya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1984</t>
    </r>
    <r>
      <rPr>
        <sz val="11"/>
        <color theme="1"/>
        <rFont val="Calibri"/>
        <family val="2"/>
        <scheme val="minor"/>
      </rPr>
      <t>, # 10, p. 2269 - 2274]</t>
    </r>
  </si>
  <si>
    <r>
      <t>Guerin; Gomel[</t>
    </r>
    <r>
      <rPr>
        <b/>
        <sz val="11"/>
        <color theme="1"/>
        <rFont val="Calibri"/>
        <family val="2"/>
        <scheme val="minor"/>
      </rPr>
      <t>Journal de Chimie Physique et de Physico-Chimie Biologique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70, p. 953,958]</t>
    </r>
  </si>
  <si>
    <r>
      <t>Korosi; Kovats[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1981</t>
    </r>
    <r>
      <rPr>
        <sz val="11"/>
        <color theme="1"/>
        <rFont val="Calibri"/>
        <family val="2"/>
        <scheme val="minor"/>
      </rPr>
      <t>, vol. 26, # 3, p. 323 - 332]</t>
    </r>
  </si>
  <si>
    <r>
      <t>Iwamoto, Etsuro; Ito, Kazuaki; Yamamoto, Yuroku[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1981</t>
    </r>
    <r>
      <rPr>
        <sz val="11"/>
        <color theme="1"/>
        <rFont val="Calibri"/>
        <family val="2"/>
        <scheme val="minor"/>
      </rPr>
      <t>, vol. 85, # 7, p. 894 - 901]</t>
    </r>
  </si>
  <si>
    <r>
      <t>Singh; Kudchadker[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11, p. 205,206, 210, 211]</t>
    </r>
  </si>
  <si>
    <r>
      <t>Mato; Coca[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68, p. 1043,1044]</t>
    </r>
  </si>
  <si>
    <r>
      <t>Bytenskii[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458][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453]</t>
    </r>
  </si>
  <si>
    <r>
      <t>Phillips; Murphy[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15, p. 304,305, 306]</t>
    </r>
  </si>
  <si>
    <r>
      <t>Pyatakina et al.[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44, p. 1122,1123]</t>
    </r>
  </si>
  <si>
    <r>
      <t>Murakami; Benson[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1, p. 559,563, 566, 567]</t>
    </r>
  </si>
  <si>
    <r>
      <t>Moelwyn-Hughes; Missen[</t>
    </r>
    <r>
      <rPr>
        <b/>
        <sz val="11"/>
        <color theme="1"/>
        <rFont val="Calibri"/>
        <family val="2"/>
        <scheme val="minor"/>
      </rPr>
      <t>Transactions of the Faraday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1957</t>
    </r>
    <r>
      <rPr>
        <sz val="11"/>
        <color theme="1"/>
        <rFont val="Calibri"/>
        <family val="2"/>
        <scheme val="minor"/>
      </rPr>
      <t>, vol. 53, p. 607,611]</t>
    </r>
  </si>
  <si>
    <t>Griffing et al.[Journal of Physical Chemistry, 1954, vol. 58, p. 1054]</t>
  </si>
  <si>
    <r>
      <t>Mumford; Phillips[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1950</t>
    </r>
    <r>
      <rPr>
        <sz val="11"/>
        <color theme="1"/>
        <rFont val="Calibri"/>
        <family val="2"/>
        <scheme val="minor"/>
      </rPr>
      <t>, p. 75,78]</t>
    </r>
  </si>
  <si>
    <r>
      <t>Barclay; Le Fevre[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1950</t>
    </r>
    <r>
      <rPr>
        <sz val="11"/>
        <color theme="1"/>
        <rFont val="Calibri"/>
        <family val="2"/>
        <scheme val="minor"/>
      </rPr>
      <t>, p. 556,557,561]</t>
    </r>
  </si>
  <si>
    <r>
      <t>Suhrmann; Klein[</t>
    </r>
    <r>
      <rPr>
        <b/>
        <sz val="11"/>
        <color theme="1"/>
        <rFont val="Calibri"/>
        <family val="2"/>
        <scheme val="minor"/>
      </rPr>
      <t>Zeitschrift fur Physikalische Chemie, Abteilung B: Chemie der Elementarprozesse, Aufbau der Materie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1941</t>
    </r>
    <r>
      <rPr>
        <sz val="11"/>
        <color theme="1"/>
        <rFont val="Calibri"/>
        <family val="2"/>
        <scheme val="minor"/>
      </rPr>
      <t>, vol. 50, p. 50]</t>
    </r>
  </si>
  <si>
    <r>
      <t>Timmermans; Hennaut-Roland[</t>
    </r>
    <r>
      <rPr>
        <b/>
        <sz val="11"/>
        <color theme="1"/>
        <rFont val="Calibri"/>
        <family val="2"/>
        <scheme val="minor"/>
      </rPr>
      <t>Journal de Chimie Physique et de Physico-Chimie Biologique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1932</t>
    </r>
    <r>
      <rPr>
        <sz val="11"/>
        <color theme="1"/>
        <rFont val="Calibri"/>
        <family val="2"/>
        <scheme val="minor"/>
      </rPr>
      <t>, vol. 29, p. 536]</t>
    </r>
  </si>
  <si>
    <r>
      <t>Patterson; Thomson[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1908</t>
    </r>
    <r>
      <rPr>
        <sz val="11"/>
        <color theme="1"/>
        <rFont val="Calibri"/>
        <family val="2"/>
        <scheme val="minor"/>
      </rPr>
      <t>, vol. 93, p. 356 Anm.]</t>
    </r>
  </si>
  <si>
    <r>
      <t>Gorke; Koeppe; Staiger[</t>
    </r>
    <r>
      <rPr>
        <b/>
        <sz val="11"/>
        <color theme="1"/>
        <rFont val="Calibri"/>
        <family val="2"/>
        <scheme val="minor"/>
      </rPr>
      <t>Chemische Berichte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1908</t>
    </r>
    <r>
      <rPr>
        <sz val="11"/>
        <color theme="1"/>
        <rFont val="Calibri"/>
        <family val="2"/>
        <scheme val="minor"/>
      </rPr>
      <t>, vol. 41, p. 1163]</t>
    </r>
  </si>
  <si>
    <r>
      <t>Thorpe[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1880</t>
    </r>
    <r>
      <rPr>
        <sz val="11"/>
        <color theme="1"/>
        <rFont val="Calibri"/>
        <family val="2"/>
        <scheme val="minor"/>
      </rPr>
      <t>, vol. 37, p. 189]</t>
    </r>
  </si>
  <si>
    <r>
      <t>Eftring,E.[</t>
    </r>
    <r>
      <rPr>
        <b/>
        <sz val="11"/>
        <color theme="1"/>
        <rFont val="Calibri"/>
        <family val="2"/>
        <scheme val="minor"/>
      </rPr>
      <t>Diss.S.106</t>
    </r>
    <r>
      <rPr>
        <sz val="11"/>
        <color theme="1"/>
        <rFont val="Calibri"/>
        <family val="2"/>
        <scheme val="minor"/>
      </rPr>
      <t>]</t>
    </r>
  </si>
  <si>
    <r>
      <t>Ribblett, Alec Q.; Poole, James S.[</t>
    </r>
    <r>
      <rPr>
        <b/>
        <sz val="11"/>
        <color theme="1"/>
        <rFont val="Calibri"/>
        <family val="2"/>
        <scheme val="minor"/>
      </rPr>
      <t>Journal of Physical Chemistry 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2016</t>
    </r>
    <r>
      <rPr>
        <sz val="11"/>
        <color theme="1"/>
        <rFont val="Calibri"/>
        <family val="2"/>
        <scheme val="minor"/>
      </rPr>
      <t>, vol. 120, # 25, p. 4267 - 4276]</t>
    </r>
  </si>
  <si>
    <r>
      <t>Wu, Zhi-Yong; Cui, Jing-Nan; Qian, Xu-Hong; Liu, Tian-Yu[</t>
    </r>
    <r>
      <rPr>
        <b/>
        <sz val="11"/>
        <color theme="1"/>
        <rFont val="Calibri"/>
        <family val="2"/>
        <scheme val="minor"/>
      </rPr>
      <t>Chinese Chemical Letters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24, # 5, p. 359 - 361]</t>
    </r>
  </si>
  <si>
    <r>
      <t>De Miguel; Marchena; Zitnan; Pandey; Hayase; Douhal[</t>
    </r>
    <r>
      <rPr>
        <b/>
        <sz val="11"/>
        <color theme="1"/>
        <rFont val="Calibri"/>
        <family val="2"/>
        <scheme val="minor"/>
      </rPr>
      <t>Physical Chemistry Chemical Physics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14, # 5, p. 1796 - 1805]</t>
    </r>
  </si>
  <si>
    <r>
      <t>Canongia Lopes; Costa Gomes, Margarida F.; Husson, Pascale; PaÌ¿dua, AgiÌ¿lio A. H.; Rebelo, Luis Paulo N.; Sarraute, Sabine; Tariq, Mohammad[</t>
    </r>
    <r>
      <rPr>
        <b/>
        <sz val="11"/>
        <color theme="1"/>
        <rFont val="Calibri"/>
        <family val="2"/>
        <scheme val="minor"/>
      </rPr>
      <t>Journal of Physical Chemistry B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115, # 19, p. 6088 - 6099]</t>
    </r>
  </si>
  <si>
    <r>
      <t>Abbott, Andrew P.; McKenzie, Katy J.[</t>
    </r>
    <r>
      <rPr>
        <b/>
        <sz val="11"/>
        <color theme="1"/>
        <rFont val="Calibri"/>
        <family val="2"/>
        <scheme val="minor"/>
      </rPr>
      <t>Physical Chemistry Chemical Physics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2006</t>
    </r>
    <r>
      <rPr>
        <sz val="11"/>
        <color theme="1"/>
        <rFont val="Calibri"/>
        <family val="2"/>
        <scheme val="minor"/>
      </rPr>
      <t>, vol. 8, # 37, p. 4265 - 4279]</t>
    </r>
  </si>
  <si>
    <r>
      <t>Stokkum, I. H. M. van; Scherer, T.; Brouwer, A. M.; Verhoeven, J. W.[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1994</t>
    </r>
    <r>
      <rPr>
        <sz val="11"/>
        <color theme="1"/>
        <rFont val="Calibri"/>
        <family val="2"/>
        <scheme val="minor"/>
      </rPr>
      <t>, vol. 98, # 3, p. 852 - 866]</t>
    </r>
  </si>
  <si>
    <r>
      <t>Ssachanow; Rjachowski[</t>
    </r>
    <r>
      <rPr>
        <b/>
        <sz val="11"/>
        <color theme="1"/>
        <rFont val="Calibri"/>
        <family val="2"/>
        <scheme val="minor"/>
      </rPr>
      <t>Zhurnal Russkago Fiziko-Khimicheskago Obshchestva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1915</t>
    </r>
    <r>
      <rPr>
        <sz val="11"/>
        <color theme="1"/>
        <rFont val="Calibri"/>
        <family val="2"/>
        <scheme val="minor"/>
      </rPr>
      <t>, vol. 47, p. 129][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1916</t>
    </r>
    <r>
      <rPr>
        <sz val="11"/>
        <color theme="1"/>
        <rFont val="Calibri"/>
        <family val="2"/>
        <scheme val="minor"/>
      </rPr>
      <t>, vol. 87, # I, p. 729]</t>
    </r>
  </si>
  <si>
    <r>
      <t>Hilditch; Dunstan[</t>
    </r>
    <r>
      <rPr>
        <b/>
        <sz val="11"/>
        <color theme="1"/>
        <rFont val="Calibri"/>
        <family val="2"/>
        <scheme val="minor"/>
      </rPr>
      <t>Zeitschrift fur Elektrochemie und angewandte physikalische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1912</t>
    </r>
    <r>
      <rPr>
        <sz val="11"/>
        <color theme="1"/>
        <rFont val="Calibri"/>
        <family val="2"/>
        <scheme val="minor"/>
      </rPr>
      <t>, vol. 18, p. 883]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</si>
</sst>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"/>
    <numFmt numFmtId="166" formatCode="0.00000E+00"/>
  </numFmts>
  <fonts count="10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2" fontId="0" fillId="0" borderId="0" xfId="0" applyNumberFormat="1" applyAlignment="1">
      <alignment horizontal="right" vertical="center" wrapText="1"/>
    </xf>
    <xf numFmtId="1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3" fillId="0" borderId="0" xfId="1"/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CRC Handbook 20 </a:t>
            </a:r>
            <a:r>
              <a:rPr lang="en-GB" sz="1800" b="0" i="0" baseline="30000">
                <a:effectLst/>
              </a:rPr>
              <a:t>o</a:t>
            </a:r>
            <a:r>
              <a:rPr lang="en-GB" sz="1800" b="0" i="0" baseline="0">
                <a:effectLst/>
              </a:rPr>
              <a:t>C Reference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'IPA H2O Mix'!$I$107:$I$121</c:f>
              <c:numCache>
                <c:formatCode>General</c:formatCode>
                <c:ptCount val="15"/>
                <c:pt idx="0">
                  <c:v>0.10805208350593051</c:v>
                </c:pt>
                <c:pt idx="1">
                  <c:v>0.1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5.7223561033967182E-2</c:v>
                </c:pt>
                <c:pt idx="7">
                  <c:v>0.05</c:v>
                </c:pt>
                <c:pt idx="8">
                  <c:v>0.04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  <c:pt idx="12">
                  <c:v>1.01E-3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'IPA H2O Mix'!$K$107:$K$121</c:f>
              <c:numCache>
                <c:formatCode>General</c:formatCode>
                <c:ptCount val="15"/>
                <c:pt idx="0">
                  <c:v>1.4530000000000001</c:v>
                </c:pt>
                <c:pt idx="1">
                  <c:v>1.629</c:v>
                </c:pt>
                <c:pt idx="2">
                  <c:v>1.5529999999999999</c:v>
                </c:pt>
                <c:pt idx="3">
                  <c:v>1.4850000000000001</c:v>
                </c:pt>
                <c:pt idx="4">
                  <c:v>1.417</c:v>
                </c:pt>
                <c:pt idx="5">
                  <c:v>1.357</c:v>
                </c:pt>
                <c:pt idx="6">
                  <c:v>1.155</c:v>
                </c:pt>
                <c:pt idx="7">
                  <c:v>1.2869999999999999</c:v>
                </c:pt>
                <c:pt idx="8">
                  <c:v>1.2250000000000001</c:v>
                </c:pt>
                <c:pt idx="9">
                  <c:v>1.1659999999999999</c:v>
                </c:pt>
                <c:pt idx="10">
                  <c:v>1.1120000000000001</c:v>
                </c:pt>
                <c:pt idx="11">
                  <c:v>1.056</c:v>
                </c:pt>
                <c:pt idx="12">
                  <c:v>0.89071999999999996</c:v>
                </c:pt>
                <c:pt idx="13">
                  <c:v>0.89039999999999997</c:v>
                </c:pt>
                <c:pt idx="14">
                  <c:v>0.89100000000000001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6-40D1-8CCF-892530567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652624"/>
        <c:axId val="1788081568"/>
      </c:scatterChart>
      <c:valAx>
        <c:axId val="1731652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081568"/>
        <c:crosses val="autoZero"/>
        <c:crossBetween val="midCat"/>
      </c:valAx>
      <c:valAx>
        <c:axId val="1788081568"/>
        <c:scaling>
          <c:orientation val="minMax"/>
          <c:max val="3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5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73"/>
              <c:pt idx="0">
                <c:v>34.99</c:v>
              </c:pt>
              <c:pt idx="1">
                <c:v>49.99</c:v>
              </c:pt>
              <c:pt idx="2">
                <c:v>44.99</c:v>
              </c:pt>
              <c:pt idx="3">
                <c:v>39.99</c:v>
              </c:pt>
              <c:pt idx="4">
                <c:v>29.99</c:v>
              </c:pt>
              <c:pt idx="5">
                <c:v>24.99</c:v>
              </c:pt>
              <c:pt idx="6">
                <c:v>20</c:v>
              </c:pt>
              <c:pt idx="7">
                <c:v>30</c:v>
              </c:pt>
              <c:pt idx="8">
                <c:v>40</c:v>
              </c:pt>
              <c:pt idx="9">
                <c:v>50</c:v>
              </c:pt>
              <c:pt idx="10">
                <c:v>60</c:v>
              </c:pt>
              <c:pt idx="11">
                <c:v>30</c:v>
              </c:pt>
              <c:pt idx="13">
                <c:v>40</c:v>
              </c:pt>
              <c:pt idx="15">
                <c:v>50</c:v>
              </c:pt>
              <c:pt idx="17">
                <c:v>19.989999999999998</c:v>
              </c:pt>
              <c:pt idx="18">
                <c:v>24.99</c:v>
              </c:pt>
              <c:pt idx="19">
                <c:v>29.97</c:v>
              </c:pt>
              <c:pt idx="20">
                <c:v>34.99</c:v>
              </c:pt>
              <c:pt idx="21">
                <c:v>24.99</c:v>
              </c:pt>
              <c:pt idx="22">
                <c:v>34.99</c:v>
              </c:pt>
              <c:pt idx="23">
                <c:v>24.99</c:v>
              </c:pt>
              <c:pt idx="24">
                <c:v>14.99</c:v>
              </c:pt>
              <c:pt idx="25">
                <c:v>24.99</c:v>
              </c:pt>
              <c:pt idx="26">
                <c:v>39.99</c:v>
              </c:pt>
              <c:pt idx="27">
                <c:v>25</c:v>
              </c:pt>
              <c:pt idx="28">
                <c:v>25</c:v>
              </c:pt>
              <c:pt idx="29">
                <c:v>25</c:v>
              </c:pt>
              <c:pt idx="31">
                <c:v>25</c:v>
              </c:pt>
              <c:pt idx="32">
                <c:v>25</c:v>
              </c:pt>
              <c:pt idx="34">
                <c:v>30</c:v>
              </c:pt>
              <c:pt idx="35">
                <c:v>25</c:v>
              </c:pt>
              <c:pt idx="37">
                <c:v>25</c:v>
              </c:pt>
              <c:pt idx="38">
                <c:v>25</c:v>
              </c:pt>
              <c:pt idx="39">
                <c:v>25</c:v>
              </c:pt>
              <c:pt idx="41">
                <c:v>25</c:v>
              </c:pt>
              <c:pt idx="42">
                <c:v>30</c:v>
              </c:pt>
              <c:pt idx="43">
                <c:v>25</c:v>
              </c:pt>
              <c:pt idx="46">
                <c:v>25</c:v>
              </c:pt>
              <c:pt idx="47">
                <c:v>25</c:v>
              </c:pt>
              <c:pt idx="48">
                <c:v>25</c:v>
              </c:pt>
              <c:pt idx="49">
                <c:v>20</c:v>
              </c:pt>
              <c:pt idx="50">
                <c:v>20</c:v>
              </c:pt>
              <c:pt idx="52">
                <c:v>20</c:v>
              </c:pt>
              <c:pt idx="53">
                <c:v>20</c:v>
              </c:pt>
              <c:pt idx="54">
                <c:v>21</c:v>
              </c:pt>
              <c:pt idx="56">
                <c:v>20</c:v>
              </c:pt>
              <c:pt idx="57">
                <c:v>20</c:v>
              </c:pt>
              <c:pt idx="61">
                <c:v>20</c:v>
              </c:pt>
              <c:pt idx="62">
                <c:v>20</c:v>
              </c:pt>
              <c:pt idx="63">
                <c:v>30</c:v>
              </c:pt>
              <c:pt idx="64">
                <c:v>20</c:v>
              </c:pt>
              <c:pt idx="65">
                <c:v>20</c:v>
              </c:pt>
              <c:pt idx="66">
                <c:v>20</c:v>
              </c:pt>
              <c:pt idx="67">
                <c:v>30</c:v>
              </c:pt>
              <c:pt idx="68">
                <c:v>20</c:v>
              </c:pt>
              <c:pt idx="69">
                <c:v>20</c:v>
              </c:pt>
              <c:pt idx="70">
                <c:v>25</c:v>
              </c:pt>
              <c:pt idx="71">
                <c:v>50</c:v>
              </c:pt>
              <c:pt idx="72">
                <c:v>18</c:v>
              </c:pt>
            </c:numLit>
          </c:xVal>
          <c:yVal>
            <c:numLit>
              <c:formatCode>General</c:formatCode>
              <c:ptCount val="73"/>
              <c:pt idx="0">
                <c:v>0.87167899999999998</c:v>
              </c:pt>
              <c:pt idx="1">
                <c:v>0.85558599999999996</c:v>
              </c:pt>
              <c:pt idx="2">
                <c:v>0.86151200000000006</c:v>
              </c:pt>
              <c:pt idx="3">
                <c:v>0.86644200000000005</c:v>
              </c:pt>
              <c:pt idx="4">
                <c:v>0.87769299999999995</c:v>
              </c:pt>
              <c:pt idx="5">
                <c:v>0.88217199999999996</c:v>
              </c:pt>
              <c:pt idx="6">
                <c:v>0.88749</c:v>
              </c:pt>
              <c:pt idx="7">
                <c:v>0.87653000000000003</c:v>
              </c:pt>
              <c:pt idx="8">
                <c:v>0.86543000000000003</c:v>
              </c:pt>
              <c:pt idx="9">
                <c:v>0.85416999999999998</c:v>
              </c:pt>
              <c:pt idx="10">
                <c:v>0.84272999999999998</c:v>
              </c:pt>
              <c:pt idx="11">
                <c:v>0.87690000000000001</c:v>
              </c:pt>
              <c:pt idx="13">
                <c:v>0.86570000000000003</c:v>
              </c:pt>
              <c:pt idx="15">
                <c:v>0.8548</c:v>
              </c:pt>
              <c:pt idx="17">
                <c:v>0.88741000000000003</c:v>
              </c:pt>
              <c:pt idx="18">
                <c:v>0.88197999999999999</c:v>
              </c:pt>
              <c:pt idx="19">
                <c:v>0.87646999999999997</c:v>
              </c:pt>
              <c:pt idx="20">
                <c:v>0.87095999999999996</c:v>
              </c:pt>
              <c:pt idx="21">
                <c:v>0.88149999999999995</c:v>
              </c:pt>
              <c:pt idx="22">
                <c:v>0.87133000000000005</c:v>
              </c:pt>
              <c:pt idx="23">
                <c:v>0.88236999999999999</c:v>
              </c:pt>
              <c:pt idx="24">
                <c:v>0.89302000000000004</c:v>
              </c:pt>
              <c:pt idx="25">
                <c:v>0.88200000000000001</c:v>
              </c:pt>
              <c:pt idx="26">
                <c:v>0.86539999999999995</c:v>
              </c:pt>
              <c:pt idx="27">
                <c:v>0.8821</c:v>
              </c:pt>
              <c:pt idx="28">
                <c:v>0.88900000000000001</c:v>
              </c:pt>
              <c:pt idx="29">
                <c:v>0.88209000000000004</c:v>
              </c:pt>
              <c:pt idx="31">
                <c:v>0.88219000000000003</c:v>
              </c:pt>
              <c:pt idx="32">
                <c:v>0.88219999999999998</c:v>
              </c:pt>
              <c:pt idx="34">
                <c:v>0.87914000000000003</c:v>
              </c:pt>
              <c:pt idx="35">
                <c:v>0.88173999999999997</c:v>
              </c:pt>
              <c:pt idx="37">
                <c:v>0.88270000000000004</c:v>
              </c:pt>
              <c:pt idx="38">
                <c:v>0.88173000000000001</c:v>
              </c:pt>
              <c:pt idx="39">
                <c:v>0.88229999999999997</c:v>
              </c:pt>
              <c:pt idx="41">
                <c:v>0.88195000000000001</c:v>
              </c:pt>
              <c:pt idx="42">
                <c:v>0.87651999999999997</c:v>
              </c:pt>
              <c:pt idx="43">
                <c:v>0.88192999999999999</c:v>
              </c:pt>
              <c:pt idx="46">
                <c:v>0.88239999999999996</c:v>
              </c:pt>
              <c:pt idx="47">
                <c:v>0.88200000000000001</c:v>
              </c:pt>
              <c:pt idx="48">
                <c:v>0.88300000000000001</c:v>
              </c:pt>
              <c:pt idx="49">
                <c:v>0.88900000000000001</c:v>
              </c:pt>
              <c:pt idx="50">
                <c:v>0.88939999999999997</c:v>
              </c:pt>
              <c:pt idx="52">
                <c:v>0.88249999999999995</c:v>
              </c:pt>
              <c:pt idx="53">
                <c:v>0.88719999999999999</c:v>
              </c:pt>
              <c:pt idx="54">
                <c:v>0.88800000000000001</c:v>
              </c:pt>
              <c:pt idx="56">
                <c:v>0.88205</c:v>
              </c:pt>
              <c:pt idx="57">
                <c:v>0.88800000000000001</c:v>
              </c:pt>
              <c:pt idx="61">
                <c:v>0.88700000000000001</c:v>
              </c:pt>
              <c:pt idx="62">
                <c:v>0.88919999999999999</c:v>
              </c:pt>
              <c:pt idx="63">
                <c:v>0.87729999999999997</c:v>
              </c:pt>
              <c:pt idx="64">
                <c:v>0.88839999999999997</c:v>
              </c:pt>
              <c:pt idx="65">
                <c:v>0.88780000000000003</c:v>
              </c:pt>
              <c:pt idx="66">
                <c:v>0.88919999999999999</c:v>
              </c:pt>
              <c:pt idx="67">
                <c:v>0.87849999999999995</c:v>
              </c:pt>
              <c:pt idx="68">
                <c:v>0.88970000000000005</c:v>
              </c:pt>
              <c:pt idx="69">
                <c:v>0.89659999999999995</c:v>
              </c:pt>
              <c:pt idx="70">
                <c:v>0.89100000000000001</c:v>
              </c:pt>
              <c:pt idx="71">
                <c:v>0.86309999999999998</c:v>
              </c:pt>
              <c:pt idx="72">
                <c:v>0.88700000000000001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2F2-4845-B0BA-50E765A97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766608"/>
        <c:axId val="792766968"/>
      </c:scatterChart>
      <c:valAx>
        <c:axId val="7927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66968"/>
        <c:crosses val="autoZero"/>
        <c:crossBetween val="midCat"/>
      </c:valAx>
      <c:valAx>
        <c:axId val="7927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6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2"/>
              <c:pt idx="0">
                <c:v>3.0946339048090613E-3</c:v>
              </c:pt>
              <c:pt idx="1">
                <c:v>3.1432702583768153E-3</c:v>
              </c:pt>
              <c:pt idx="2">
                <c:v>3.1934597943411892E-3</c:v>
              </c:pt>
              <c:pt idx="3">
                <c:v>3.2452781203349129E-3</c:v>
              </c:pt>
              <c:pt idx="4">
                <c:v>3.2988058322887116E-3</c:v>
              </c:pt>
              <c:pt idx="5">
                <c:v>3.3541289327161739E-3</c:v>
              </c:pt>
              <c:pt idx="6">
                <c:v>3.3541289327161739E-3</c:v>
              </c:pt>
              <c:pt idx="7">
                <c:v>3.4705351565211357E-3</c:v>
              </c:pt>
              <c:pt idx="8">
                <c:v>3.3541289327161739E-3</c:v>
              </c:pt>
              <c:pt idx="9">
                <c:v>3.2452781203349129E-3</c:v>
              </c:pt>
              <c:pt idx="10">
                <c:v>3.4112229234180458E-3</c:v>
              </c:pt>
              <c:pt idx="11">
                <c:v>3.4112229234180458E-3</c:v>
              </c:pt>
              <c:pt idx="12">
                <c:v>3.3540164346805303E-3</c:v>
              </c:pt>
              <c:pt idx="13">
                <c:v>3.298697014679202E-3</c:v>
              </c:pt>
              <c:pt idx="14">
                <c:v>3.298697014679202E-3</c:v>
              </c:pt>
              <c:pt idx="15">
                <c:v>3.3540164346805303E-3</c:v>
              </c:pt>
              <c:pt idx="16">
                <c:v>3.4112229234180458E-3</c:v>
              </c:pt>
              <c:pt idx="17">
                <c:v>3.4704147145583901E-3</c:v>
              </c:pt>
              <c:pt idx="18">
                <c:v>3.5316969803990822E-3</c:v>
              </c:pt>
              <c:pt idx="19">
                <c:v>3.5951824555096176E-3</c:v>
              </c:pt>
              <c:pt idx="20">
                <c:v>3.298697014679202E-3</c:v>
              </c:pt>
              <c:pt idx="21">
                <c:v>3.1933578157432542E-3</c:v>
              </c:pt>
            </c:numLit>
          </c:xVal>
          <c:yVal>
            <c:numLit>
              <c:formatCode>General</c:formatCode>
              <c:ptCount val="22"/>
              <c:pt idx="0">
                <c:v>-0.92004778075186744</c:v>
              </c:pt>
              <c:pt idx="1">
                <c:v>-0.90931511813772969</c:v>
              </c:pt>
              <c:pt idx="2">
                <c:v>-0.87131736623142397</c:v>
              </c:pt>
              <c:pt idx="3">
                <c:v>-0.83057185647161769</c:v>
              </c:pt>
              <c:pt idx="4">
                <c:v>-0.78833736756369432</c:v>
              </c:pt>
              <c:pt idx="5">
                <c:v>-0.75459714287616797</c:v>
              </c:pt>
              <c:pt idx="6">
                <c:v>-0.77642009975376669</c:v>
              </c:pt>
              <c:pt idx="7">
                <c:v>-0.65392646740666394</c:v>
              </c:pt>
              <c:pt idx="8">
                <c:v>-0.7550225842780327</c:v>
              </c:pt>
              <c:pt idx="9">
                <c:v>-0.83701755097964736</c:v>
              </c:pt>
              <c:pt idx="10">
                <c:v>-0.69314718055994529</c:v>
              </c:pt>
              <c:pt idx="11">
                <c:v>-0.71334988787746478</c:v>
              </c:pt>
              <c:pt idx="12">
                <c:v>-0.78307188808793227</c:v>
              </c:pt>
              <c:pt idx="13">
                <c:v>-0.76442838256490897</c:v>
              </c:pt>
              <c:pt idx="14">
                <c:v>-0.75715251053585775</c:v>
              </c:pt>
              <c:pt idx="15">
                <c:v>-0.78965808094078915</c:v>
              </c:pt>
              <c:pt idx="16">
                <c:v>-0.73396917508020043</c:v>
              </c:pt>
              <c:pt idx="17">
                <c:v>-0.68121860969467152</c:v>
              </c:pt>
              <c:pt idx="18">
                <c:v>-0.62735944002194211</c:v>
              </c:pt>
              <c:pt idx="19">
                <c:v>-0.57270102748407803</c:v>
              </c:pt>
              <c:pt idx="20">
                <c:v>-0.7765287894989964</c:v>
              </c:pt>
              <c:pt idx="21">
                <c:v>-0.87707001872087387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1E3-4953-8CA2-A4EDDDBB0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455504"/>
        <c:axId val="791453344"/>
      </c:scatterChart>
      <c:valAx>
        <c:axId val="7914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53344"/>
        <c:crosses val="autoZero"/>
        <c:crossBetween val="midCat"/>
      </c:valAx>
      <c:valAx>
        <c:axId val="791453344"/>
        <c:scaling>
          <c:orientation val="minMax"/>
          <c:max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2"/>
              <c:pt idx="0">
                <c:v>49.99</c:v>
              </c:pt>
              <c:pt idx="1">
                <c:v>44.99</c:v>
              </c:pt>
              <c:pt idx="2">
                <c:v>39.99</c:v>
              </c:pt>
              <c:pt idx="3">
                <c:v>34.99</c:v>
              </c:pt>
              <c:pt idx="4">
                <c:v>29.99</c:v>
              </c:pt>
              <c:pt idx="5">
                <c:v>24.99</c:v>
              </c:pt>
              <c:pt idx="6">
                <c:v>24.99</c:v>
              </c:pt>
              <c:pt idx="7">
                <c:v>14.99</c:v>
              </c:pt>
              <c:pt idx="8">
                <c:v>24.99</c:v>
              </c:pt>
              <c:pt idx="9">
                <c:v>34.99</c:v>
              </c:pt>
              <c:pt idx="10">
                <c:v>20</c:v>
              </c:pt>
              <c:pt idx="11">
                <c:v>20</c:v>
              </c:pt>
              <c:pt idx="12">
                <c:v>25</c:v>
              </c:pt>
              <c:pt idx="13">
                <c:v>30</c:v>
              </c:pt>
              <c:pt idx="14">
                <c:v>30</c:v>
              </c:pt>
              <c:pt idx="15">
                <c:v>25</c:v>
              </c:pt>
              <c:pt idx="16">
                <c:v>20</c:v>
              </c:pt>
              <c:pt idx="17">
                <c:v>15</c:v>
              </c:pt>
              <c:pt idx="18">
                <c:v>10</c:v>
              </c:pt>
              <c:pt idx="19">
                <c:v>5</c:v>
              </c:pt>
              <c:pt idx="20">
                <c:v>30</c:v>
              </c:pt>
              <c:pt idx="21">
                <c:v>40</c:v>
              </c:pt>
            </c:numLit>
          </c:xVal>
          <c:yVal>
            <c:numLit>
              <c:formatCode>General</c:formatCode>
              <c:ptCount val="22"/>
              <c:pt idx="0">
                <c:v>0.39849999999999997</c:v>
              </c:pt>
              <c:pt idx="1">
                <c:v>0.40280000000000005</c:v>
              </c:pt>
              <c:pt idx="2">
                <c:v>0.41839999999999999</c:v>
              </c:pt>
              <c:pt idx="3">
                <c:v>0.43579999999999997</c:v>
              </c:pt>
              <c:pt idx="4">
                <c:v>0.45459999999999995</c:v>
              </c:pt>
              <c:pt idx="5">
                <c:v>0.47019999999999995</c:v>
              </c:pt>
              <c:pt idx="6">
                <c:v>0.46005000000000007</c:v>
              </c:pt>
              <c:pt idx="7">
                <c:v>0.52</c:v>
              </c:pt>
              <c:pt idx="8">
                <c:v>0.47000000000000003</c:v>
              </c:pt>
              <c:pt idx="9">
                <c:v>0.43299999999999994</c:v>
              </c:pt>
              <c:pt idx="10">
                <c:v>0.5</c:v>
              </c:pt>
              <c:pt idx="11">
                <c:v>0.49</c:v>
              </c:pt>
              <c:pt idx="12">
                <c:v>0.45700000000000002</c:v>
              </c:pt>
              <c:pt idx="13">
                <c:v>0.46560000000000001</c:v>
              </c:pt>
              <c:pt idx="14">
                <c:v>0.46899999999999997</c:v>
              </c:pt>
              <c:pt idx="15">
                <c:v>0.45399999999999996</c:v>
              </c:pt>
              <c:pt idx="16">
                <c:v>0.48</c:v>
              </c:pt>
              <c:pt idx="17">
                <c:v>0.50600000000000001</c:v>
              </c:pt>
              <c:pt idx="18">
                <c:v>0.53400000000000003</c:v>
              </c:pt>
              <c:pt idx="19">
                <c:v>0.56400000000000006</c:v>
              </c:pt>
              <c:pt idx="20">
                <c:v>0.45999999999999996</c:v>
              </c:pt>
              <c:pt idx="21">
                <c:v>0.41599999999999998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666-4B77-AA3E-FE97FAD32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78832"/>
        <c:axId val="550080632"/>
      </c:scatterChart>
      <c:valAx>
        <c:axId val="5500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80632"/>
        <c:crosses val="autoZero"/>
        <c:crossBetween val="midCat"/>
      </c:valAx>
      <c:valAx>
        <c:axId val="550080632"/>
        <c:scaling>
          <c:orientation val="minMax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0"/>
              <c:pt idx="0">
                <c:v>44.99</c:v>
              </c:pt>
              <c:pt idx="1">
                <c:v>39.99</c:v>
              </c:pt>
              <c:pt idx="2">
                <c:v>34.99</c:v>
              </c:pt>
              <c:pt idx="3">
                <c:v>29.99</c:v>
              </c:pt>
              <c:pt idx="4">
                <c:v>29.99</c:v>
              </c:pt>
              <c:pt idx="5">
                <c:v>24.99</c:v>
              </c:pt>
              <c:pt idx="6">
                <c:v>49.99</c:v>
              </c:pt>
              <c:pt idx="7">
                <c:v>44.99</c:v>
              </c:pt>
              <c:pt idx="8">
                <c:v>39.99</c:v>
              </c:pt>
              <c:pt idx="9">
                <c:v>34.99</c:v>
              </c:pt>
              <c:pt idx="10">
                <c:v>29.99</c:v>
              </c:pt>
              <c:pt idx="11">
                <c:v>24.99</c:v>
              </c:pt>
              <c:pt idx="12">
                <c:v>19.989999999999998</c:v>
              </c:pt>
              <c:pt idx="13">
                <c:v>14.99</c:v>
              </c:pt>
              <c:pt idx="14">
                <c:v>49.99</c:v>
              </c:pt>
              <c:pt idx="15">
                <c:v>44.99</c:v>
              </c:pt>
              <c:pt idx="16">
                <c:v>39.99</c:v>
              </c:pt>
              <c:pt idx="17">
                <c:v>34.99</c:v>
              </c:pt>
              <c:pt idx="18">
                <c:v>29.99</c:v>
              </c:pt>
              <c:pt idx="19">
                <c:v>24.99</c:v>
              </c:pt>
              <c:pt idx="20">
                <c:v>19.989999999999998</c:v>
              </c:pt>
              <c:pt idx="21">
                <c:v>24.94</c:v>
              </c:pt>
              <c:pt idx="22">
                <c:v>25</c:v>
              </c:pt>
              <c:pt idx="23">
                <c:v>25</c:v>
              </c:pt>
              <c:pt idx="24">
                <c:v>24.99</c:v>
              </c:pt>
              <c:pt idx="25">
                <c:v>19.989999999999998</c:v>
              </c:pt>
              <c:pt idx="26">
                <c:v>29.99</c:v>
              </c:pt>
              <c:pt idx="27">
                <c:v>39.99</c:v>
              </c:pt>
              <c:pt idx="28">
                <c:v>49.99</c:v>
              </c:pt>
              <c:pt idx="29">
                <c:v>29.99</c:v>
              </c:pt>
              <c:pt idx="30">
                <c:v>39.99</c:v>
              </c:pt>
              <c:pt idx="31">
                <c:v>49.99</c:v>
              </c:pt>
              <c:pt idx="32">
                <c:v>69.989999999999995</c:v>
              </c:pt>
              <c:pt idx="33">
                <c:v>59.99</c:v>
              </c:pt>
              <c:pt idx="34">
                <c:v>24.99</c:v>
              </c:pt>
              <c:pt idx="35">
                <c:v>29.99</c:v>
              </c:pt>
              <c:pt idx="36">
                <c:v>39.99</c:v>
              </c:pt>
              <c:pt idx="37">
                <c:v>49.99</c:v>
              </c:pt>
              <c:pt idx="38">
                <c:v>59.99</c:v>
              </c:pt>
              <c:pt idx="39">
                <c:v>69.989999999999995</c:v>
              </c:pt>
            </c:numLit>
          </c:xVal>
          <c:yVal>
            <c:numLit>
              <c:formatCode>General</c:formatCode>
              <c:ptCount val="40"/>
              <c:pt idx="0">
                <c:v>1.21E-2</c:v>
              </c:pt>
              <c:pt idx="1">
                <c:v>1.332E-2</c:v>
              </c:pt>
              <c:pt idx="2">
                <c:v>1.409E-2</c:v>
              </c:pt>
              <c:pt idx="3">
                <c:v>1.511E-2</c:v>
              </c:pt>
              <c:pt idx="4">
                <c:v>1.49E-2</c:v>
              </c:pt>
              <c:pt idx="5">
                <c:v>1.66E-2</c:v>
              </c:pt>
              <c:pt idx="6">
                <c:v>1.1816E-2</c:v>
              </c:pt>
              <c:pt idx="7">
                <c:v>1.2593E-2</c:v>
              </c:pt>
              <c:pt idx="8">
                <c:v>1.3464E-2</c:v>
              </c:pt>
              <c:pt idx="9">
                <c:v>1.4442999999999999E-2</c:v>
              </c:pt>
              <c:pt idx="10">
                <c:v>1.5546000000000001E-2</c:v>
              </c:pt>
              <c:pt idx="11">
                <c:v>1.6795000000000001E-2</c:v>
              </c:pt>
              <c:pt idx="12">
                <c:v>1.8232000000000002E-2</c:v>
              </c:pt>
              <c:pt idx="13">
                <c:v>1.9896E-2</c:v>
              </c:pt>
              <c:pt idx="14">
                <c:v>1.184E-2</c:v>
              </c:pt>
              <c:pt idx="15">
                <c:v>1.2579999999999999E-2</c:v>
              </c:pt>
              <c:pt idx="16">
                <c:v>1.3429999999999999E-2</c:v>
              </c:pt>
              <c:pt idx="17">
                <c:v>1.4370000000000001E-2</c:v>
              </c:pt>
              <c:pt idx="18">
                <c:v>1.5429999999999999E-2</c:v>
              </c:pt>
              <c:pt idx="19">
                <c:v>1.6670000000000001E-2</c:v>
              </c:pt>
              <c:pt idx="20">
                <c:v>1.8110000000000001E-2</c:v>
              </c:pt>
              <c:pt idx="21">
                <c:v>1.6809999999999999E-2</c:v>
              </c:pt>
              <c:pt idx="22">
                <c:v>1.6500000000000001E-2</c:v>
              </c:pt>
              <c:pt idx="23">
                <c:v>1.6500000000000001E-2</c:v>
              </c:pt>
              <c:pt idx="24">
                <c:v>1.6809999999999999E-2</c:v>
              </c:pt>
              <c:pt idx="25">
                <c:v>1.899E-2</c:v>
              </c:pt>
              <c:pt idx="26">
                <c:v>1.592E-2</c:v>
              </c:pt>
              <c:pt idx="27">
                <c:v>1.353E-2</c:v>
              </c:pt>
              <c:pt idx="28">
                <c:v>1.17E-2</c:v>
              </c:pt>
              <c:pt idx="29">
                <c:v>1.521E-2</c:v>
              </c:pt>
              <c:pt idx="30">
                <c:v>1.319E-2</c:v>
              </c:pt>
              <c:pt idx="31">
                <c:v>1.174E-2</c:v>
              </c:pt>
              <c:pt idx="32">
                <c:v>9.1400000000000006E-3</c:v>
              </c:pt>
              <c:pt idx="33">
                <c:v>1.0330000000000001E-2</c:v>
              </c:pt>
              <c:pt idx="34">
                <c:v>1.6830000000000001E-2</c:v>
              </c:pt>
              <c:pt idx="35">
                <c:v>1.554E-2</c:v>
              </c:pt>
              <c:pt idx="36">
                <c:v>1.332E-2</c:v>
              </c:pt>
              <c:pt idx="37">
                <c:v>1.1599999999999999E-2</c:v>
              </c:pt>
              <c:pt idx="38">
                <c:v>1.022E-2</c:v>
              </c:pt>
              <c:pt idx="39">
                <c:v>9.0799999999999995E-3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6C7-489C-B1C9-92AD93F4F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592480"/>
        <c:axId val="1818150544"/>
      </c:scatterChart>
      <c:valAx>
        <c:axId val="1525592480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 / </a:t>
                </a:r>
                <a:r>
                  <a:rPr lang="en-GB" baseline="30000"/>
                  <a:t>o</a:t>
                </a:r>
                <a:r>
                  <a:rPr lang="en-GB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50544"/>
        <c:crosses val="autoZero"/>
        <c:crossBetween val="midCat"/>
      </c:valAx>
      <c:valAx>
        <c:axId val="1818150544"/>
        <c:scaling>
          <c:orientation val="minMax"/>
          <c:max val="2.5000000000000005E-2"/>
          <c:min val="5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Viscosity / 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9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5"/>
            <c:dispRSqr val="1"/>
            <c:dispEq val="1"/>
            <c:trendlineLbl>
              <c:layout>
                <c:manualLayout>
                  <c:x val="-0.24935202265995279"/>
                  <c:y val="-9.1519409827466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35"/>
              <c:pt idx="0">
                <c:v>25</c:v>
              </c:pt>
              <c:pt idx="1">
                <c:v>24.99</c:v>
              </c:pt>
              <c:pt idx="2">
                <c:v>19.989999999999998</c:v>
              </c:pt>
              <c:pt idx="3">
                <c:v>44.99</c:v>
              </c:pt>
              <c:pt idx="4">
                <c:v>59.99</c:v>
              </c:pt>
              <c:pt idx="5">
                <c:v>54.99</c:v>
              </c:pt>
              <c:pt idx="6">
                <c:v>49.99</c:v>
              </c:pt>
              <c:pt idx="7">
                <c:v>44.99</c:v>
              </c:pt>
              <c:pt idx="8">
                <c:v>39.99</c:v>
              </c:pt>
              <c:pt idx="9">
                <c:v>34.99</c:v>
              </c:pt>
              <c:pt idx="10">
                <c:v>29.99</c:v>
              </c:pt>
              <c:pt idx="11">
                <c:v>24.99</c:v>
              </c:pt>
              <c:pt idx="12">
                <c:v>19.989999999999998</c:v>
              </c:pt>
              <c:pt idx="13">
                <c:v>49.99</c:v>
              </c:pt>
              <c:pt idx="14">
                <c:v>44.99</c:v>
              </c:pt>
              <c:pt idx="15">
                <c:v>39.99</c:v>
              </c:pt>
              <c:pt idx="16">
                <c:v>34.99</c:v>
              </c:pt>
              <c:pt idx="17">
                <c:v>29.99</c:v>
              </c:pt>
              <c:pt idx="18">
                <c:v>24.99</c:v>
              </c:pt>
              <c:pt idx="19">
                <c:v>44.99</c:v>
              </c:pt>
              <c:pt idx="20">
                <c:v>34.99</c:v>
              </c:pt>
              <c:pt idx="21">
                <c:v>24.99</c:v>
              </c:pt>
              <c:pt idx="22">
                <c:v>14.99</c:v>
              </c:pt>
              <c:pt idx="23">
                <c:v>34.99</c:v>
              </c:pt>
              <c:pt idx="24">
                <c:v>29.99</c:v>
              </c:pt>
              <c:pt idx="25">
                <c:v>24.99</c:v>
              </c:pt>
              <c:pt idx="26">
                <c:v>19.989999999999998</c:v>
              </c:pt>
              <c:pt idx="27">
                <c:v>29.99</c:v>
              </c:pt>
              <c:pt idx="28">
                <c:v>34.99</c:v>
              </c:pt>
              <c:pt idx="29">
                <c:v>29.99</c:v>
              </c:pt>
              <c:pt idx="30">
                <c:v>24.99</c:v>
              </c:pt>
              <c:pt idx="31">
                <c:v>19.989999999999998</c:v>
              </c:pt>
              <c:pt idx="32">
                <c:v>44.99</c:v>
              </c:pt>
              <c:pt idx="33">
                <c:v>39.99</c:v>
              </c:pt>
              <c:pt idx="34">
                <c:v>34.99</c:v>
              </c:pt>
              <c:pt idx="35">
                <c:v>29.99</c:v>
              </c:pt>
              <c:pt idx="36">
                <c:v>29.99</c:v>
              </c:pt>
              <c:pt idx="37">
                <c:v>24.99</c:v>
              </c:pt>
              <c:pt idx="38">
                <c:v>44.99</c:v>
              </c:pt>
              <c:pt idx="39">
                <c:v>39.99</c:v>
              </c:pt>
              <c:pt idx="40">
                <c:v>34.99</c:v>
              </c:pt>
              <c:pt idx="41">
                <c:v>29.99</c:v>
              </c:pt>
              <c:pt idx="42">
                <c:v>34.99</c:v>
              </c:pt>
              <c:pt idx="43">
                <c:v>29.99</c:v>
              </c:pt>
              <c:pt idx="44">
                <c:v>24.99</c:v>
              </c:pt>
              <c:pt idx="45">
                <c:v>19.989999999999998</c:v>
              </c:pt>
              <c:pt idx="46">
                <c:v>34.99</c:v>
              </c:pt>
              <c:pt idx="49">
                <c:v>29.99</c:v>
              </c:pt>
              <c:pt idx="52">
                <c:v>24.99</c:v>
              </c:pt>
              <c:pt idx="56">
                <c:v>19.989999999999998</c:v>
              </c:pt>
              <c:pt idx="59">
                <c:v>24.99</c:v>
              </c:pt>
              <c:pt idx="60">
                <c:v>24.99</c:v>
              </c:pt>
              <c:pt idx="61">
                <c:v>24.99</c:v>
              </c:pt>
              <c:pt idx="62">
                <c:v>49.99</c:v>
              </c:pt>
              <c:pt idx="63">
                <c:v>44.99</c:v>
              </c:pt>
              <c:pt idx="64">
                <c:v>39.99</c:v>
              </c:pt>
              <c:pt idx="65">
                <c:v>34.99</c:v>
              </c:pt>
              <c:pt idx="66">
                <c:v>29.99</c:v>
              </c:pt>
              <c:pt idx="67">
                <c:v>24.99</c:v>
              </c:pt>
              <c:pt idx="68">
                <c:v>19.989999999999998</c:v>
              </c:pt>
              <c:pt idx="69">
                <c:v>14.99</c:v>
              </c:pt>
              <c:pt idx="70">
                <c:v>29.99</c:v>
              </c:pt>
              <c:pt idx="71">
                <c:v>24.99</c:v>
              </c:pt>
              <c:pt idx="72">
                <c:v>19.989999999999998</c:v>
              </c:pt>
              <c:pt idx="73">
                <c:v>49.99</c:v>
              </c:pt>
              <c:pt idx="74">
                <c:v>44.99</c:v>
              </c:pt>
              <c:pt idx="75">
                <c:v>39.99</c:v>
              </c:pt>
              <c:pt idx="76">
                <c:v>34.99</c:v>
              </c:pt>
              <c:pt idx="77">
                <c:v>29.99</c:v>
              </c:pt>
              <c:pt idx="78">
                <c:v>24.99</c:v>
              </c:pt>
              <c:pt idx="79">
                <c:v>19.989999999999998</c:v>
              </c:pt>
              <c:pt idx="80">
                <c:v>24.94</c:v>
              </c:pt>
              <c:pt idx="81">
                <c:v>25</c:v>
              </c:pt>
              <c:pt idx="82">
                <c:v>24.99</c:v>
              </c:pt>
              <c:pt idx="83">
                <c:v>34.99</c:v>
              </c:pt>
              <c:pt idx="84">
                <c:v>24.99</c:v>
              </c:pt>
              <c:pt idx="85">
                <c:v>19.989999999999998</c:v>
              </c:pt>
              <c:pt idx="86">
                <c:v>29.99</c:v>
              </c:pt>
              <c:pt idx="87">
                <c:v>39.99</c:v>
              </c:pt>
              <c:pt idx="88">
                <c:v>49.99</c:v>
              </c:pt>
              <c:pt idx="89">
                <c:v>24.99</c:v>
              </c:pt>
              <c:pt idx="90">
                <c:v>29.99</c:v>
              </c:pt>
              <c:pt idx="91">
                <c:v>24.99</c:v>
              </c:pt>
              <c:pt idx="93">
                <c:v>39.99</c:v>
              </c:pt>
              <c:pt idx="94">
                <c:v>49.99</c:v>
              </c:pt>
              <c:pt idx="95">
                <c:v>29.99</c:v>
              </c:pt>
              <c:pt idx="96">
                <c:v>59.99</c:v>
              </c:pt>
              <c:pt idx="97">
                <c:v>69.989999999999995</c:v>
              </c:pt>
              <c:pt idx="98">
                <c:v>24.99</c:v>
              </c:pt>
              <c:pt idx="99">
                <c:v>29.99</c:v>
              </c:pt>
              <c:pt idx="100">
                <c:v>39.99</c:v>
              </c:pt>
              <c:pt idx="101">
                <c:v>49.99</c:v>
              </c:pt>
              <c:pt idx="102">
                <c:v>59.99</c:v>
              </c:pt>
              <c:pt idx="103">
                <c:v>69.989999999999995</c:v>
              </c:pt>
              <c:pt idx="104">
                <c:v>24.99</c:v>
              </c:pt>
              <c:pt idx="105">
                <c:v>25</c:v>
              </c:pt>
              <c:pt idx="106">
                <c:v>25</c:v>
              </c:pt>
              <c:pt idx="108">
                <c:v>40</c:v>
              </c:pt>
              <c:pt idx="109">
                <c:v>30</c:v>
              </c:pt>
              <c:pt idx="110">
                <c:v>25</c:v>
              </c:pt>
              <c:pt idx="111">
                <c:v>25</c:v>
              </c:pt>
              <c:pt idx="113">
                <c:v>25</c:v>
              </c:pt>
              <c:pt idx="114">
                <c:v>30</c:v>
              </c:pt>
              <c:pt idx="115">
                <c:v>25</c:v>
              </c:pt>
              <c:pt idx="116">
                <c:v>20</c:v>
              </c:pt>
              <c:pt idx="117">
                <c:v>30</c:v>
              </c:pt>
              <c:pt idx="118">
                <c:v>25</c:v>
              </c:pt>
              <c:pt idx="119">
                <c:v>35</c:v>
              </c:pt>
              <c:pt idx="120">
                <c:v>25</c:v>
              </c:pt>
              <c:pt idx="121">
                <c:v>30</c:v>
              </c:pt>
              <c:pt idx="122">
                <c:v>25</c:v>
              </c:pt>
              <c:pt idx="123">
                <c:v>20</c:v>
              </c:pt>
              <c:pt idx="124">
                <c:v>20</c:v>
              </c:pt>
              <c:pt idx="125">
                <c:v>20</c:v>
              </c:pt>
              <c:pt idx="127">
                <c:v>25</c:v>
              </c:pt>
              <c:pt idx="128">
                <c:v>25</c:v>
              </c:pt>
              <c:pt idx="129">
                <c:v>20</c:v>
              </c:pt>
              <c:pt idx="130">
                <c:v>15</c:v>
              </c:pt>
              <c:pt idx="131">
                <c:v>25</c:v>
              </c:pt>
              <c:pt idx="132">
                <c:v>40</c:v>
              </c:pt>
            </c:numLit>
          </c:xVal>
          <c:yVal>
            <c:numLit>
              <c:formatCode>General</c:formatCode>
              <c:ptCount val="135"/>
              <c:pt idx="0">
                <c:v>1.03</c:v>
              </c:pt>
              <c:pt idx="1">
                <c:v>1.0277000000000001</c:v>
              </c:pt>
              <c:pt idx="2">
                <c:v>1.026</c:v>
              </c:pt>
              <c:pt idx="3">
                <c:v>1.0119</c:v>
              </c:pt>
              <c:pt idx="4">
                <c:v>0.99663999999999997</c:v>
              </c:pt>
              <c:pt idx="5">
                <c:v>1.0011099999999999</c:v>
              </c:pt>
              <c:pt idx="6">
                <c:v>1.0055799999999999</c:v>
              </c:pt>
              <c:pt idx="7">
                <c:v>1.01004</c:v>
              </c:pt>
              <c:pt idx="8">
                <c:v>1.01451</c:v>
              </c:pt>
              <c:pt idx="9">
                <c:v>1.0189600000000001</c:v>
              </c:pt>
              <c:pt idx="10">
                <c:v>1.02342</c:v>
              </c:pt>
              <c:pt idx="11">
                <c:v>1.0278799999999999</c:v>
              </c:pt>
              <c:pt idx="12">
                <c:v>1.03234</c:v>
              </c:pt>
              <c:pt idx="13">
                <c:v>1.00478</c:v>
              </c:pt>
              <c:pt idx="14">
                <c:v>1.00925</c:v>
              </c:pt>
              <c:pt idx="15">
                <c:v>1.01372</c:v>
              </c:pt>
              <c:pt idx="16">
                <c:v>1.0181800000000001</c:v>
              </c:pt>
              <c:pt idx="17">
                <c:v>1.02264</c:v>
              </c:pt>
              <c:pt idx="18">
                <c:v>1.0270999999999999</c:v>
              </c:pt>
              <c:pt idx="19">
                <c:v>1.0102199999999999</c:v>
              </c:pt>
              <c:pt idx="20">
                <c:v>1.0191399999999999</c:v>
              </c:pt>
              <c:pt idx="21">
                <c:v>1.02806</c:v>
              </c:pt>
              <c:pt idx="22">
                <c:v>1.0369699999999999</c:v>
              </c:pt>
              <c:pt idx="23">
                <c:v>1.0186900000000001</c:v>
              </c:pt>
              <c:pt idx="24">
                <c:v>1.02349</c:v>
              </c:pt>
              <c:pt idx="25">
                <c:v>1.02826</c:v>
              </c:pt>
              <c:pt idx="26">
                <c:v>1.03328</c:v>
              </c:pt>
              <c:pt idx="27">
                <c:v>1.02345</c:v>
              </c:pt>
              <c:pt idx="28">
                <c:v>1.01867</c:v>
              </c:pt>
              <c:pt idx="29">
                <c:v>1.0234700000000001</c:v>
              </c:pt>
              <c:pt idx="30">
                <c:v>1.02824</c:v>
              </c:pt>
              <c:pt idx="31">
                <c:v>1.0332399999999999</c:v>
              </c:pt>
              <c:pt idx="32">
                <c:v>1.01006</c:v>
              </c:pt>
              <c:pt idx="33">
                <c:v>1.0148200000000001</c:v>
              </c:pt>
              <c:pt idx="34">
                <c:v>1.0193399999999999</c:v>
              </c:pt>
              <c:pt idx="35">
                <c:v>1.02345</c:v>
              </c:pt>
              <c:pt idx="36">
                <c:v>1.0237400000000001</c:v>
              </c:pt>
              <c:pt idx="37">
                <c:v>1.0259</c:v>
              </c:pt>
              <c:pt idx="38">
                <c:v>1.0103</c:v>
              </c:pt>
              <c:pt idx="39">
                <c:v>1.0150999999999999</c:v>
              </c:pt>
              <c:pt idx="40">
                <c:v>1.0199</c:v>
              </c:pt>
              <c:pt idx="41">
                <c:v>1.0238</c:v>
              </c:pt>
              <c:pt idx="42">
                <c:v>1.0186900000000001</c:v>
              </c:pt>
              <c:pt idx="43">
                <c:v>1.02349</c:v>
              </c:pt>
              <c:pt idx="44">
                <c:v>1.02826</c:v>
              </c:pt>
              <c:pt idx="45">
                <c:v>1.03328</c:v>
              </c:pt>
              <c:pt idx="46">
                <c:v>1.0186599999999999</c:v>
              </c:pt>
              <c:pt idx="49">
                <c:v>1.02346</c:v>
              </c:pt>
              <c:pt idx="52">
                <c:v>1.02823</c:v>
              </c:pt>
              <c:pt idx="56">
                <c:v>1.0332300000000001</c:v>
              </c:pt>
              <c:pt idx="59">
                <c:v>1.02833</c:v>
              </c:pt>
              <c:pt idx="60">
                <c:v>1.0280199999999999</c:v>
              </c:pt>
              <c:pt idx="61">
                <c:v>1.0280100000000001</c:v>
              </c:pt>
              <c:pt idx="62">
                <c:v>1.00606</c:v>
              </c:pt>
              <c:pt idx="63">
                <c:v>1.0105299999999999</c:v>
              </c:pt>
              <c:pt idx="64">
                <c:v>1.0149999999999999</c:v>
              </c:pt>
              <c:pt idx="65">
                <c:v>1.01946</c:v>
              </c:pt>
              <c:pt idx="66">
                <c:v>1.0239199999999999</c:v>
              </c:pt>
              <c:pt idx="67">
                <c:v>1.0283800000000001</c:v>
              </c:pt>
              <c:pt idx="68">
                <c:v>1.03284</c:v>
              </c:pt>
              <c:pt idx="69">
                <c:v>1.0373000000000001</c:v>
              </c:pt>
              <c:pt idx="70">
                <c:v>1.02349</c:v>
              </c:pt>
              <c:pt idx="71">
                <c:v>1.028</c:v>
              </c:pt>
              <c:pt idx="72">
                <c:v>1.03328</c:v>
              </c:pt>
              <c:pt idx="73">
                <c:v>1.0056799999999999</c:v>
              </c:pt>
              <c:pt idx="74">
                <c:v>1.01014</c:v>
              </c:pt>
              <c:pt idx="75">
                <c:v>1.01461</c:v>
              </c:pt>
              <c:pt idx="76">
                <c:v>1.0190600000000001</c:v>
              </c:pt>
              <c:pt idx="77">
                <c:v>1.02352</c:v>
              </c:pt>
              <c:pt idx="78">
                <c:v>1.02796</c:v>
              </c:pt>
              <c:pt idx="79">
                <c:v>1.0323100000000001</c:v>
              </c:pt>
              <c:pt idx="80">
                <c:v>1.0283</c:v>
              </c:pt>
              <c:pt idx="81">
                <c:v>1.0269999999999999</c:v>
              </c:pt>
              <c:pt idx="82">
                <c:v>1.0283</c:v>
              </c:pt>
              <c:pt idx="83">
                <c:v>1.0197000000000001</c:v>
              </c:pt>
              <c:pt idx="84">
                <c:v>1.0283</c:v>
              </c:pt>
              <c:pt idx="85">
                <c:v>1.0336000000000001</c:v>
              </c:pt>
              <c:pt idx="86">
                <c:v>1.0246999999999999</c:v>
              </c:pt>
              <c:pt idx="87">
                <c:v>1.0157</c:v>
              </c:pt>
              <c:pt idx="88">
                <c:v>1.0067999999999999</c:v>
              </c:pt>
              <c:pt idx="89">
                <c:v>1.0283</c:v>
              </c:pt>
              <c:pt idx="90">
                <c:v>1.0234000000000001</c:v>
              </c:pt>
              <c:pt idx="91">
                <c:v>1.0282</c:v>
              </c:pt>
              <c:pt idx="93">
                <c:v>1.01508</c:v>
              </c:pt>
              <c:pt idx="94">
                <c:v>1.0063</c:v>
              </c:pt>
              <c:pt idx="95">
                <c:v>1.02376</c:v>
              </c:pt>
              <c:pt idx="96">
                <c:v>0.99689000000000005</c:v>
              </c:pt>
              <c:pt idx="97">
                <c:v>0.98804999999999998</c:v>
              </c:pt>
              <c:pt idx="98">
                <c:v>1.0282500000000001</c:v>
              </c:pt>
              <c:pt idx="99">
                <c:v>1.0234700000000001</c:v>
              </c:pt>
              <c:pt idx="100">
                <c:v>1.0145500000000001</c:v>
              </c:pt>
              <c:pt idx="101">
                <c:v>1.00566</c:v>
              </c:pt>
              <c:pt idx="102">
                <c:v>0.99670999999999998</c:v>
              </c:pt>
              <c:pt idx="103">
                <c:v>0.98775000000000002</c:v>
              </c:pt>
              <c:pt idx="104">
                <c:v>1.0279400000000001</c:v>
              </c:pt>
              <c:pt idx="105">
                <c:v>1.0278799999999999</c:v>
              </c:pt>
              <c:pt idx="106">
                <c:v>1.0279100000000001</c:v>
              </c:pt>
              <c:pt idx="108">
                <c:v>1.0145999999999999</c:v>
              </c:pt>
              <c:pt idx="109">
                <c:v>1.0234000000000001</c:v>
              </c:pt>
              <c:pt idx="110">
                <c:v>1.02796</c:v>
              </c:pt>
              <c:pt idx="111">
                <c:v>1.028</c:v>
              </c:pt>
              <c:pt idx="113">
                <c:v>1.0278</c:v>
              </c:pt>
              <c:pt idx="114">
                <c:v>1.0330999999999999</c:v>
              </c:pt>
              <c:pt idx="115">
                <c:v>1.0283199999999999</c:v>
              </c:pt>
              <c:pt idx="116">
                <c:v>1.0322199999999999</c:v>
              </c:pt>
              <c:pt idx="117">
                <c:v>1.0237000000000001</c:v>
              </c:pt>
              <c:pt idx="118">
                <c:v>1.0279</c:v>
              </c:pt>
              <c:pt idx="119">
                <c:v>1.0190999999999999</c:v>
              </c:pt>
              <c:pt idx="120">
                <c:v>1.0282100000000001</c:v>
              </c:pt>
              <c:pt idx="121">
                <c:v>1.0221</c:v>
              </c:pt>
              <c:pt idx="122">
                <c:v>1.0281199999999999</c:v>
              </c:pt>
              <c:pt idx="123">
                <c:v>1.0326</c:v>
              </c:pt>
              <c:pt idx="124">
                <c:v>1.03</c:v>
              </c:pt>
              <c:pt idx="125">
                <c:v>1.026</c:v>
              </c:pt>
              <c:pt idx="127">
                <c:v>1.0302</c:v>
              </c:pt>
              <c:pt idx="128">
                <c:v>1.0251999999999999</c:v>
              </c:pt>
              <c:pt idx="129">
                <c:v>1.0327999999999999</c:v>
              </c:pt>
              <c:pt idx="130">
                <c:v>1.0357000000000001</c:v>
              </c:pt>
              <c:pt idx="131">
                <c:v>1.0287999999999999</c:v>
              </c:pt>
              <c:pt idx="132">
                <c:v>1.016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DD6-4AD9-9FA0-252B01DA1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593680"/>
        <c:axId val="1938060032"/>
      </c:scatterChart>
      <c:valAx>
        <c:axId val="1525593680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/ </a:t>
                </a:r>
                <a:r>
                  <a:rPr lang="en-GB" baseline="30000"/>
                  <a:t>o</a:t>
                </a:r>
                <a:r>
                  <a:rPr lang="en-GB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60032"/>
        <c:crosses val="autoZero"/>
        <c:crossBetween val="midCat"/>
      </c:valAx>
      <c:valAx>
        <c:axId val="193806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Density / g cm</a:t>
                </a:r>
                <a:r>
                  <a:rPr lang="en-GB" baseline="30000"/>
                  <a:t>-3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9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5"/>
            <c:dispRSqr val="1"/>
            <c:dispEq val="1"/>
            <c:trendlineLbl>
              <c:layout>
                <c:manualLayout>
                  <c:x val="-0.24935202265995279"/>
                  <c:y val="-9.1519409827466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35"/>
              <c:pt idx="0">
                <c:v>25</c:v>
              </c:pt>
              <c:pt idx="1">
                <c:v>24.99</c:v>
              </c:pt>
              <c:pt idx="2">
                <c:v>19.989999999999998</c:v>
              </c:pt>
              <c:pt idx="3">
                <c:v>44.99</c:v>
              </c:pt>
              <c:pt idx="4">
                <c:v>59.99</c:v>
              </c:pt>
              <c:pt idx="5">
                <c:v>54.99</c:v>
              </c:pt>
              <c:pt idx="6">
                <c:v>49.99</c:v>
              </c:pt>
              <c:pt idx="7">
                <c:v>44.99</c:v>
              </c:pt>
              <c:pt idx="8">
                <c:v>39.99</c:v>
              </c:pt>
              <c:pt idx="9">
                <c:v>34.99</c:v>
              </c:pt>
              <c:pt idx="10">
                <c:v>29.99</c:v>
              </c:pt>
              <c:pt idx="11">
                <c:v>24.99</c:v>
              </c:pt>
              <c:pt idx="12">
                <c:v>19.989999999999998</c:v>
              </c:pt>
              <c:pt idx="13">
                <c:v>49.99</c:v>
              </c:pt>
              <c:pt idx="14">
                <c:v>44.99</c:v>
              </c:pt>
              <c:pt idx="15">
                <c:v>39.99</c:v>
              </c:pt>
              <c:pt idx="16">
                <c:v>34.99</c:v>
              </c:pt>
              <c:pt idx="17">
                <c:v>29.99</c:v>
              </c:pt>
              <c:pt idx="18">
                <c:v>24.99</c:v>
              </c:pt>
              <c:pt idx="19">
                <c:v>44.99</c:v>
              </c:pt>
              <c:pt idx="20">
                <c:v>34.99</c:v>
              </c:pt>
              <c:pt idx="21">
                <c:v>24.99</c:v>
              </c:pt>
              <c:pt idx="22">
                <c:v>14.99</c:v>
              </c:pt>
              <c:pt idx="23">
                <c:v>34.99</c:v>
              </c:pt>
              <c:pt idx="24">
                <c:v>29.99</c:v>
              </c:pt>
              <c:pt idx="25">
                <c:v>24.99</c:v>
              </c:pt>
              <c:pt idx="26">
                <c:v>19.989999999999998</c:v>
              </c:pt>
              <c:pt idx="27">
                <c:v>29.99</c:v>
              </c:pt>
              <c:pt idx="28">
                <c:v>34.99</c:v>
              </c:pt>
              <c:pt idx="29">
                <c:v>29.99</c:v>
              </c:pt>
              <c:pt idx="30">
                <c:v>24.99</c:v>
              </c:pt>
              <c:pt idx="31">
                <c:v>19.989999999999998</c:v>
              </c:pt>
              <c:pt idx="32">
                <c:v>44.99</c:v>
              </c:pt>
              <c:pt idx="33">
                <c:v>39.99</c:v>
              </c:pt>
              <c:pt idx="34">
                <c:v>34.99</c:v>
              </c:pt>
              <c:pt idx="35">
                <c:v>29.99</c:v>
              </c:pt>
              <c:pt idx="36">
                <c:v>29.99</c:v>
              </c:pt>
              <c:pt idx="37">
                <c:v>24.99</c:v>
              </c:pt>
              <c:pt idx="38">
                <c:v>44.99</c:v>
              </c:pt>
              <c:pt idx="39">
                <c:v>39.99</c:v>
              </c:pt>
              <c:pt idx="40">
                <c:v>34.99</c:v>
              </c:pt>
              <c:pt idx="41">
                <c:v>29.99</c:v>
              </c:pt>
              <c:pt idx="42">
                <c:v>34.99</c:v>
              </c:pt>
              <c:pt idx="43">
                <c:v>29.99</c:v>
              </c:pt>
              <c:pt idx="44">
                <c:v>24.99</c:v>
              </c:pt>
              <c:pt idx="45">
                <c:v>19.989999999999998</c:v>
              </c:pt>
              <c:pt idx="46">
                <c:v>34.99</c:v>
              </c:pt>
              <c:pt idx="49">
                <c:v>29.99</c:v>
              </c:pt>
              <c:pt idx="52">
                <c:v>24.99</c:v>
              </c:pt>
              <c:pt idx="56">
                <c:v>19.989999999999998</c:v>
              </c:pt>
              <c:pt idx="59">
                <c:v>24.99</c:v>
              </c:pt>
              <c:pt idx="60">
                <c:v>24.99</c:v>
              </c:pt>
              <c:pt idx="61">
                <c:v>24.99</c:v>
              </c:pt>
              <c:pt idx="62">
                <c:v>49.99</c:v>
              </c:pt>
              <c:pt idx="63">
                <c:v>44.99</c:v>
              </c:pt>
              <c:pt idx="64">
                <c:v>39.99</c:v>
              </c:pt>
              <c:pt idx="65">
                <c:v>34.99</c:v>
              </c:pt>
              <c:pt idx="66">
                <c:v>29.99</c:v>
              </c:pt>
              <c:pt idx="67">
                <c:v>24.99</c:v>
              </c:pt>
              <c:pt idx="68">
                <c:v>19.989999999999998</c:v>
              </c:pt>
              <c:pt idx="69">
                <c:v>14.99</c:v>
              </c:pt>
              <c:pt idx="70">
                <c:v>29.99</c:v>
              </c:pt>
              <c:pt idx="71">
                <c:v>24.99</c:v>
              </c:pt>
              <c:pt idx="72">
                <c:v>19.989999999999998</c:v>
              </c:pt>
              <c:pt idx="73">
                <c:v>49.99</c:v>
              </c:pt>
              <c:pt idx="74">
                <c:v>44.99</c:v>
              </c:pt>
              <c:pt idx="75">
                <c:v>39.99</c:v>
              </c:pt>
              <c:pt idx="76">
                <c:v>34.99</c:v>
              </c:pt>
              <c:pt idx="77">
                <c:v>29.99</c:v>
              </c:pt>
              <c:pt idx="78">
                <c:v>24.99</c:v>
              </c:pt>
              <c:pt idx="79">
                <c:v>19.989999999999998</c:v>
              </c:pt>
              <c:pt idx="80">
                <c:v>24.94</c:v>
              </c:pt>
              <c:pt idx="81">
                <c:v>25</c:v>
              </c:pt>
              <c:pt idx="82">
                <c:v>24.99</c:v>
              </c:pt>
              <c:pt idx="83">
                <c:v>34.99</c:v>
              </c:pt>
              <c:pt idx="84">
                <c:v>24.99</c:v>
              </c:pt>
              <c:pt idx="85">
                <c:v>19.989999999999998</c:v>
              </c:pt>
              <c:pt idx="86">
                <c:v>29.99</c:v>
              </c:pt>
              <c:pt idx="87">
                <c:v>39.99</c:v>
              </c:pt>
              <c:pt idx="88">
                <c:v>49.99</c:v>
              </c:pt>
              <c:pt idx="89">
                <c:v>24.99</c:v>
              </c:pt>
              <c:pt idx="90">
                <c:v>29.99</c:v>
              </c:pt>
              <c:pt idx="91">
                <c:v>24.99</c:v>
              </c:pt>
              <c:pt idx="93">
                <c:v>39.99</c:v>
              </c:pt>
              <c:pt idx="94">
                <c:v>49.99</c:v>
              </c:pt>
              <c:pt idx="95">
                <c:v>29.99</c:v>
              </c:pt>
              <c:pt idx="96">
                <c:v>59.99</c:v>
              </c:pt>
              <c:pt idx="97">
                <c:v>69.989999999999995</c:v>
              </c:pt>
              <c:pt idx="98">
                <c:v>24.99</c:v>
              </c:pt>
              <c:pt idx="99">
                <c:v>29.99</c:v>
              </c:pt>
              <c:pt idx="100">
                <c:v>39.99</c:v>
              </c:pt>
              <c:pt idx="101">
                <c:v>49.99</c:v>
              </c:pt>
              <c:pt idx="102">
                <c:v>59.99</c:v>
              </c:pt>
              <c:pt idx="103">
                <c:v>69.989999999999995</c:v>
              </c:pt>
              <c:pt idx="104">
                <c:v>24.99</c:v>
              </c:pt>
              <c:pt idx="105">
                <c:v>25</c:v>
              </c:pt>
              <c:pt idx="106">
                <c:v>25</c:v>
              </c:pt>
              <c:pt idx="108">
                <c:v>40</c:v>
              </c:pt>
              <c:pt idx="109">
                <c:v>30</c:v>
              </c:pt>
              <c:pt idx="110">
                <c:v>25</c:v>
              </c:pt>
              <c:pt idx="111">
                <c:v>25</c:v>
              </c:pt>
              <c:pt idx="113">
                <c:v>25</c:v>
              </c:pt>
              <c:pt idx="114">
                <c:v>30</c:v>
              </c:pt>
              <c:pt idx="115">
                <c:v>25</c:v>
              </c:pt>
              <c:pt idx="116">
                <c:v>20</c:v>
              </c:pt>
              <c:pt idx="117">
                <c:v>30</c:v>
              </c:pt>
              <c:pt idx="118">
                <c:v>25</c:v>
              </c:pt>
              <c:pt idx="119">
                <c:v>35</c:v>
              </c:pt>
              <c:pt idx="120">
                <c:v>25</c:v>
              </c:pt>
              <c:pt idx="121">
                <c:v>30</c:v>
              </c:pt>
              <c:pt idx="122">
                <c:v>25</c:v>
              </c:pt>
              <c:pt idx="123">
                <c:v>20</c:v>
              </c:pt>
              <c:pt idx="124">
                <c:v>20</c:v>
              </c:pt>
              <c:pt idx="125">
                <c:v>20</c:v>
              </c:pt>
              <c:pt idx="127">
                <c:v>25</c:v>
              </c:pt>
              <c:pt idx="128">
                <c:v>25</c:v>
              </c:pt>
              <c:pt idx="129">
                <c:v>20</c:v>
              </c:pt>
              <c:pt idx="130">
                <c:v>15</c:v>
              </c:pt>
              <c:pt idx="131">
                <c:v>25</c:v>
              </c:pt>
              <c:pt idx="132">
                <c:v>40</c:v>
              </c:pt>
            </c:numLit>
          </c:xVal>
          <c:yVal>
            <c:numLit>
              <c:formatCode>General</c:formatCode>
              <c:ptCount val="135"/>
              <c:pt idx="0">
                <c:v>1.03</c:v>
              </c:pt>
              <c:pt idx="1">
                <c:v>1.0277000000000001</c:v>
              </c:pt>
              <c:pt idx="2">
                <c:v>1.026</c:v>
              </c:pt>
              <c:pt idx="3">
                <c:v>1.0119</c:v>
              </c:pt>
              <c:pt idx="4">
                <c:v>0.99663999999999997</c:v>
              </c:pt>
              <c:pt idx="5">
                <c:v>1.0011099999999999</c:v>
              </c:pt>
              <c:pt idx="6">
                <c:v>1.0055799999999999</c:v>
              </c:pt>
              <c:pt idx="7">
                <c:v>1.01004</c:v>
              </c:pt>
              <c:pt idx="8">
                <c:v>1.01451</c:v>
              </c:pt>
              <c:pt idx="9">
                <c:v>1.0189600000000001</c:v>
              </c:pt>
              <c:pt idx="10">
                <c:v>1.02342</c:v>
              </c:pt>
              <c:pt idx="11">
                <c:v>1.0278799999999999</c:v>
              </c:pt>
              <c:pt idx="12">
                <c:v>1.03234</c:v>
              </c:pt>
              <c:pt idx="13">
                <c:v>1.00478</c:v>
              </c:pt>
              <c:pt idx="14">
                <c:v>1.00925</c:v>
              </c:pt>
              <c:pt idx="15">
                <c:v>1.01372</c:v>
              </c:pt>
              <c:pt idx="16">
                <c:v>1.0181800000000001</c:v>
              </c:pt>
              <c:pt idx="17">
                <c:v>1.02264</c:v>
              </c:pt>
              <c:pt idx="18">
                <c:v>1.0270999999999999</c:v>
              </c:pt>
              <c:pt idx="19">
                <c:v>1.0102199999999999</c:v>
              </c:pt>
              <c:pt idx="20">
                <c:v>1.0191399999999999</c:v>
              </c:pt>
              <c:pt idx="21">
                <c:v>1.02806</c:v>
              </c:pt>
              <c:pt idx="22">
                <c:v>1.0369699999999999</c:v>
              </c:pt>
              <c:pt idx="23">
                <c:v>1.0186900000000001</c:v>
              </c:pt>
              <c:pt idx="24">
                <c:v>1.02349</c:v>
              </c:pt>
              <c:pt idx="25">
                <c:v>1.02826</c:v>
              </c:pt>
              <c:pt idx="26">
                <c:v>1.03328</c:v>
              </c:pt>
              <c:pt idx="27">
                <c:v>1.02345</c:v>
              </c:pt>
              <c:pt idx="28">
                <c:v>1.01867</c:v>
              </c:pt>
              <c:pt idx="29">
                <c:v>1.0234700000000001</c:v>
              </c:pt>
              <c:pt idx="30">
                <c:v>1.02824</c:v>
              </c:pt>
              <c:pt idx="31">
                <c:v>1.0332399999999999</c:v>
              </c:pt>
              <c:pt idx="32">
                <c:v>1.01006</c:v>
              </c:pt>
              <c:pt idx="33">
                <c:v>1.0148200000000001</c:v>
              </c:pt>
              <c:pt idx="34">
                <c:v>1.0193399999999999</c:v>
              </c:pt>
              <c:pt idx="35">
                <c:v>1.02345</c:v>
              </c:pt>
              <c:pt idx="36">
                <c:v>1.0237400000000001</c:v>
              </c:pt>
              <c:pt idx="37">
                <c:v>1.0259</c:v>
              </c:pt>
              <c:pt idx="38">
                <c:v>1.0103</c:v>
              </c:pt>
              <c:pt idx="39">
                <c:v>1.0150999999999999</c:v>
              </c:pt>
              <c:pt idx="40">
                <c:v>1.0199</c:v>
              </c:pt>
              <c:pt idx="41">
                <c:v>1.0238</c:v>
              </c:pt>
              <c:pt idx="42">
                <c:v>1.0186900000000001</c:v>
              </c:pt>
              <c:pt idx="43">
                <c:v>1.02349</c:v>
              </c:pt>
              <c:pt idx="44">
                <c:v>1.02826</c:v>
              </c:pt>
              <c:pt idx="45">
                <c:v>1.03328</c:v>
              </c:pt>
              <c:pt idx="46">
                <c:v>1.0186599999999999</c:v>
              </c:pt>
              <c:pt idx="49">
                <c:v>1.02346</c:v>
              </c:pt>
              <c:pt idx="52">
                <c:v>1.02823</c:v>
              </c:pt>
              <c:pt idx="56">
                <c:v>1.0332300000000001</c:v>
              </c:pt>
              <c:pt idx="59">
                <c:v>1.02833</c:v>
              </c:pt>
              <c:pt idx="60">
                <c:v>1.0280199999999999</c:v>
              </c:pt>
              <c:pt idx="61">
                <c:v>1.0280100000000001</c:v>
              </c:pt>
              <c:pt idx="62">
                <c:v>1.00606</c:v>
              </c:pt>
              <c:pt idx="63">
                <c:v>1.0105299999999999</c:v>
              </c:pt>
              <c:pt idx="64">
                <c:v>1.0149999999999999</c:v>
              </c:pt>
              <c:pt idx="65">
                <c:v>1.01946</c:v>
              </c:pt>
              <c:pt idx="66">
                <c:v>1.0239199999999999</c:v>
              </c:pt>
              <c:pt idx="67">
                <c:v>1.0283800000000001</c:v>
              </c:pt>
              <c:pt idx="68">
                <c:v>1.03284</c:v>
              </c:pt>
              <c:pt idx="69">
                <c:v>1.0373000000000001</c:v>
              </c:pt>
              <c:pt idx="70">
                <c:v>1.02349</c:v>
              </c:pt>
              <c:pt idx="71">
                <c:v>1.028</c:v>
              </c:pt>
              <c:pt idx="72">
                <c:v>1.03328</c:v>
              </c:pt>
              <c:pt idx="73">
                <c:v>1.0056799999999999</c:v>
              </c:pt>
              <c:pt idx="74">
                <c:v>1.01014</c:v>
              </c:pt>
              <c:pt idx="75">
                <c:v>1.01461</c:v>
              </c:pt>
              <c:pt idx="76">
                <c:v>1.0190600000000001</c:v>
              </c:pt>
              <c:pt idx="77">
                <c:v>1.02352</c:v>
              </c:pt>
              <c:pt idx="78">
                <c:v>1.02796</c:v>
              </c:pt>
              <c:pt idx="79">
                <c:v>1.0323100000000001</c:v>
              </c:pt>
              <c:pt idx="80">
                <c:v>1.0283</c:v>
              </c:pt>
              <c:pt idx="81">
                <c:v>1.0269999999999999</c:v>
              </c:pt>
              <c:pt idx="82">
                <c:v>1.0283</c:v>
              </c:pt>
              <c:pt idx="83">
                <c:v>1.0197000000000001</c:v>
              </c:pt>
              <c:pt idx="84">
                <c:v>1.0283</c:v>
              </c:pt>
              <c:pt idx="85">
                <c:v>1.0336000000000001</c:v>
              </c:pt>
              <c:pt idx="86">
                <c:v>1.0246999999999999</c:v>
              </c:pt>
              <c:pt idx="87">
                <c:v>1.0157</c:v>
              </c:pt>
              <c:pt idx="88">
                <c:v>1.0067999999999999</c:v>
              </c:pt>
              <c:pt idx="89">
                <c:v>1.0283</c:v>
              </c:pt>
              <c:pt idx="90">
                <c:v>1.0234000000000001</c:v>
              </c:pt>
              <c:pt idx="91">
                <c:v>1.0282</c:v>
              </c:pt>
              <c:pt idx="93">
                <c:v>1.01508</c:v>
              </c:pt>
              <c:pt idx="94">
                <c:v>1.0063</c:v>
              </c:pt>
              <c:pt idx="95">
                <c:v>1.02376</c:v>
              </c:pt>
              <c:pt idx="96">
                <c:v>0.99689000000000005</c:v>
              </c:pt>
              <c:pt idx="97">
                <c:v>0.98804999999999998</c:v>
              </c:pt>
              <c:pt idx="98">
                <c:v>1.0282500000000001</c:v>
              </c:pt>
              <c:pt idx="99">
                <c:v>1.0234700000000001</c:v>
              </c:pt>
              <c:pt idx="100">
                <c:v>1.0145500000000001</c:v>
              </c:pt>
              <c:pt idx="101">
                <c:v>1.00566</c:v>
              </c:pt>
              <c:pt idx="102">
                <c:v>0.99670999999999998</c:v>
              </c:pt>
              <c:pt idx="103">
                <c:v>0.98775000000000002</c:v>
              </c:pt>
              <c:pt idx="104">
                <c:v>1.0279400000000001</c:v>
              </c:pt>
              <c:pt idx="105">
                <c:v>1.0278799999999999</c:v>
              </c:pt>
              <c:pt idx="106">
                <c:v>1.0279100000000001</c:v>
              </c:pt>
              <c:pt idx="108">
                <c:v>1.0145999999999999</c:v>
              </c:pt>
              <c:pt idx="109">
                <c:v>1.0234000000000001</c:v>
              </c:pt>
              <c:pt idx="110">
                <c:v>1.02796</c:v>
              </c:pt>
              <c:pt idx="111">
                <c:v>1.028</c:v>
              </c:pt>
              <c:pt idx="113">
                <c:v>1.0278</c:v>
              </c:pt>
              <c:pt idx="114">
                <c:v>1.0330999999999999</c:v>
              </c:pt>
              <c:pt idx="115">
                <c:v>1.0283199999999999</c:v>
              </c:pt>
              <c:pt idx="116">
                <c:v>1.0322199999999999</c:v>
              </c:pt>
              <c:pt idx="117">
                <c:v>1.0237000000000001</c:v>
              </c:pt>
              <c:pt idx="118">
                <c:v>1.0279</c:v>
              </c:pt>
              <c:pt idx="119">
                <c:v>1.0190999999999999</c:v>
              </c:pt>
              <c:pt idx="120">
                <c:v>1.0282100000000001</c:v>
              </c:pt>
              <c:pt idx="121">
                <c:v>1.0221</c:v>
              </c:pt>
              <c:pt idx="122">
                <c:v>1.0281199999999999</c:v>
              </c:pt>
              <c:pt idx="123">
                <c:v>1.0326</c:v>
              </c:pt>
              <c:pt idx="124">
                <c:v>1.03</c:v>
              </c:pt>
              <c:pt idx="125">
                <c:v>1.026</c:v>
              </c:pt>
              <c:pt idx="127">
                <c:v>1.0302</c:v>
              </c:pt>
              <c:pt idx="128">
                <c:v>1.0251999999999999</c:v>
              </c:pt>
              <c:pt idx="129">
                <c:v>1.0327999999999999</c:v>
              </c:pt>
              <c:pt idx="130">
                <c:v>1.0357000000000001</c:v>
              </c:pt>
              <c:pt idx="131">
                <c:v>1.0287999999999999</c:v>
              </c:pt>
              <c:pt idx="132">
                <c:v>1.016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7A0-44DF-81C5-243088882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593680"/>
        <c:axId val="1938060032"/>
      </c:scatterChart>
      <c:valAx>
        <c:axId val="1525593680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/ </a:t>
                </a:r>
                <a:r>
                  <a:rPr lang="en-GB" baseline="30000"/>
                  <a:t>o</a:t>
                </a:r>
                <a:r>
                  <a:rPr lang="en-GB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60032"/>
        <c:crosses val="autoZero"/>
        <c:crossBetween val="midCat"/>
      </c:valAx>
      <c:valAx>
        <c:axId val="193806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Density / g cm</a:t>
                </a:r>
                <a:r>
                  <a:rPr lang="en-GB" baseline="30000"/>
                  <a:t>-3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9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Cyrene!$B$2:$B$14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Cyrene!$C$2:$C$14</c:f>
              <c:numCache>
                <c:formatCode>General</c:formatCode>
                <c:ptCount val="13"/>
                <c:pt idx="0">
                  <c:v>1.2522</c:v>
                </c:pt>
                <c:pt idx="1">
                  <c:v>1.2473000000000001</c:v>
                </c:pt>
                <c:pt idx="2">
                  <c:v>1.2423999999999999</c:v>
                </c:pt>
                <c:pt idx="3">
                  <c:v>1.2375</c:v>
                </c:pt>
                <c:pt idx="4">
                  <c:v>1.2325999999999999</c:v>
                </c:pt>
                <c:pt idx="5">
                  <c:v>1.2277</c:v>
                </c:pt>
                <c:pt idx="6">
                  <c:v>1.2228000000000001</c:v>
                </c:pt>
                <c:pt idx="7">
                  <c:v>1.218</c:v>
                </c:pt>
                <c:pt idx="8">
                  <c:v>1.2131000000000001</c:v>
                </c:pt>
                <c:pt idx="9">
                  <c:v>1.2082999999999999</c:v>
                </c:pt>
                <c:pt idx="10">
                  <c:v>1.2034</c:v>
                </c:pt>
                <c:pt idx="11">
                  <c:v>1.1986000000000001</c:v>
                </c:pt>
                <c:pt idx="12">
                  <c:v>1.1938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E-4EDF-91D4-6CDC62DD1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40496"/>
        <c:axId val="1818155120"/>
      </c:scatterChart>
      <c:valAx>
        <c:axId val="172334049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/ </a:t>
                </a:r>
                <a:r>
                  <a:rPr lang="en-GB" baseline="30000"/>
                  <a:t>o</a:t>
                </a:r>
                <a:r>
                  <a:rPr lang="en-GB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55120"/>
        <c:crosses val="autoZero"/>
        <c:crossBetween val="midCat"/>
      </c:valAx>
      <c:valAx>
        <c:axId val="1818155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Density / g cm</a:t>
                </a:r>
                <a:r>
                  <a:rPr lang="en-GB" baseline="30000"/>
                  <a:t>-3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4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Cyrene!$B$2:$B$14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Cyrene!$E$2:$E$14</c:f>
              <c:numCache>
                <c:formatCode>General</c:formatCode>
                <c:ptCount val="13"/>
                <c:pt idx="0">
                  <c:v>13.71</c:v>
                </c:pt>
                <c:pt idx="1">
                  <c:v>11.46</c:v>
                </c:pt>
                <c:pt idx="2">
                  <c:v>9.68</c:v>
                </c:pt>
                <c:pt idx="3">
                  <c:v>8.27</c:v>
                </c:pt>
                <c:pt idx="4">
                  <c:v>7.13</c:v>
                </c:pt>
                <c:pt idx="5">
                  <c:v>6.21</c:v>
                </c:pt>
                <c:pt idx="6">
                  <c:v>5.45</c:v>
                </c:pt>
                <c:pt idx="7">
                  <c:v>4.8099999999999996</c:v>
                </c:pt>
                <c:pt idx="8">
                  <c:v>4.29</c:v>
                </c:pt>
                <c:pt idx="9">
                  <c:v>3.84</c:v>
                </c:pt>
                <c:pt idx="10">
                  <c:v>3.45</c:v>
                </c:pt>
                <c:pt idx="11">
                  <c:v>3.13</c:v>
                </c:pt>
                <c:pt idx="12">
                  <c:v>2.84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E-40E0-92D5-9A4429FC6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40496"/>
        <c:axId val="1818155120"/>
      </c:scatterChart>
      <c:valAx>
        <c:axId val="172334049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/ </a:t>
                </a:r>
                <a:r>
                  <a:rPr lang="en-GB" baseline="30000"/>
                  <a:t>o</a:t>
                </a:r>
                <a:r>
                  <a:rPr lang="en-GB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55120"/>
        <c:crosses val="autoZero"/>
        <c:crossBetween val="midCat"/>
      </c:valAx>
      <c:valAx>
        <c:axId val="1818155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Density / g cm</a:t>
                </a:r>
                <a:r>
                  <a:rPr lang="en-GB" baseline="30000"/>
                  <a:t>-3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4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'Toluene Density'!$C$3:$C$265</c:f>
              <c:numCache>
                <c:formatCode>General</c:formatCode>
                <c:ptCount val="263"/>
                <c:pt idx="0">
                  <c:v>34.99</c:v>
                </c:pt>
                <c:pt idx="1">
                  <c:v>24.99</c:v>
                </c:pt>
                <c:pt idx="2">
                  <c:v>49.99</c:v>
                </c:pt>
                <c:pt idx="3">
                  <c:v>44.99</c:v>
                </c:pt>
                <c:pt idx="4">
                  <c:v>39.99</c:v>
                </c:pt>
                <c:pt idx="5">
                  <c:v>34.99</c:v>
                </c:pt>
                <c:pt idx="6">
                  <c:v>29.99</c:v>
                </c:pt>
                <c:pt idx="7">
                  <c:v>34.99</c:v>
                </c:pt>
                <c:pt idx="8">
                  <c:v>29.99</c:v>
                </c:pt>
                <c:pt idx="9">
                  <c:v>24.99</c:v>
                </c:pt>
                <c:pt idx="10">
                  <c:v>24.99</c:v>
                </c:pt>
                <c:pt idx="11">
                  <c:v>19.989999999999998</c:v>
                </c:pt>
                <c:pt idx="12">
                  <c:v>24.99</c:v>
                </c:pt>
                <c:pt idx="13">
                  <c:v>24.99</c:v>
                </c:pt>
                <c:pt idx="14">
                  <c:v>34.99</c:v>
                </c:pt>
                <c:pt idx="15">
                  <c:v>19.989999999999998</c:v>
                </c:pt>
                <c:pt idx="16">
                  <c:v>29.99</c:v>
                </c:pt>
                <c:pt idx="17">
                  <c:v>24.99</c:v>
                </c:pt>
                <c:pt idx="18">
                  <c:v>24.99</c:v>
                </c:pt>
                <c:pt idx="19">
                  <c:v>34.99</c:v>
                </c:pt>
                <c:pt idx="20">
                  <c:v>49.99</c:v>
                </c:pt>
                <c:pt idx="21">
                  <c:v>39.99</c:v>
                </c:pt>
                <c:pt idx="22">
                  <c:v>29.99</c:v>
                </c:pt>
                <c:pt idx="23">
                  <c:v>19.989999999999998</c:v>
                </c:pt>
                <c:pt idx="24">
                  <c:v>9.99</c:v>
                </c:pt>
                <c:pt idx="25">
                  <c:v>24.99</c:v>
                </c:pt>
                <c:pt idx="26">
                  <c:v>34.99</c:v>
                </c:pt>
                <c:pt idx="27">
                  <c:v>44.99</c:v>
                </c:pt>
                <c:pt idx="28">
                  <c:v>24.99</c:v>
                </c:pt>
                <c:pt idx="29">
                  <c:v>29.99</c:v>
                </c:pt>
                <c:pt idx="30">
                  <c:v>59.99</c:v>
                </c:pt>
                <c:pt idx="31">
                  <c:v>54.99</c:v>
                </c:pt>
                <c:pt idx="32">
                  <c:v>49.99</c:v>
                </c:pt>
                <c:pt idx="33">
                  <c:v>44.99</c:v>
                </c:pt>
                <c:pt idx="34">
                  <c:v>39.99</c:v>
                </c:pt>
                <c:pt idx="35">
                  <c:v>34.99</c:v>
                </c:pt>
                <c:pt idx="36">
                  <c:v>24</c:v>
                </c:pt>
                <c:pt idx="37">
                  <c:v>25</c:v>
                </c:pt>
                <c:pt idx="38">
                  <c:v>20</c:v>
                </c:pt>
                <c:pt idx="39">
                  <c:v>25</c:v>
                </c:pt>
                <c:pt idx="40">
                  <c:v>30</c:v>
                </c:pt>
                <c:pt idx="41">
                  <c:v>35</c:v>
                </c:pt>
                <c:pt idx="42">
                  <c:v>40</c:v>
                </c:pt>
                <c:pt idx="43">
                  <c:v>24.99</c:v>
                </c:pt>
                <c:pt idx="44">
                  <c:v>25</c:v>
                </c:pt>
                <c:pt idx="45">
                  <c:v>25</c:v>
                </c:pt>
                <c:pt idx="47">
                  <c:v>10</c:v>
                </c:pt>
                <c:pt idx="48">
                  <c:v>20</c:v>
                </c:pt>
                <c:pt idx="49">
                  <c:v>25</c:v>
                </c:pt>
                <c:pt idx="50">
                  <c:v>40</c:v>
                </c:pt>
                <c:pt idx="51">
                  <c:v>60</c:v>
                </c:pt>
                <c:pt idx="52">
                  <c:v>25</c:v>
                </c:pt>
                <c:pt idx="53">
                  <c:v>35</c:v>
                </c:pt>
                <c:pt idx="54">
                  <c:v>25</c:v>
                </c:pt>
                <c:pt idx="56">
                  <c:v>30</c:v>
                </c:pt>
                <c:pt idx="57">
                  <c:v>30</c:v>
                </c:pt>
                <c:pt idx="59">
                  <c:v>30</c:v>
                </c:pt>
                <c:pt idx="61">
                  <c:v>35</c:v>
                </c:pt>
                <c:pt idx="62">
                  <c:v>30</c:v>
                </c:pt>
                <c:pt idx="63">
                  <c:v>25</c:v>
                </c:pt>
                <c:pt idx="64">
                  <c:v>30</c:v>
                </c:pt>
                <c:pt idx="65">
                  <c:v>30</c:v>
                </c:pt>
                <c:pt idx="66">
                  <c:v>25</c:v>
                </c:pt>
                <c:pt idx="67">
                  <c:v>20</c:v>
                </c:pt>
                <c:pt idx="68">
                  <c:v>25</c:v>
                </c:pt>
                <c:pt idx="69">
                  <c:v>25</c:v>
                </c:pt>
                <c:pt idx="71">
                  <c:v>25</c:v>
                </c:pt>
                <c:pt idx="72">
                  <c:v>30</c:v>
                </c:pt>
                <c:pt idx="73">
                  <c:v>20</c:v>
                </c:pt>
                <c:pt idx="74">
                  <c:v>45</c:v>
                </c:pt>
                <c:pt idx="75">
                  <c:v>35</c:v>
                </c:pt>
                <c:pt idx="76">
                  <c:v>25</c:v>
                </c:pt>
                <c:pt idx="77">
                  <c:v>15</c:v>
                </c:pt>
                <c:pt idx="78">
                  <c:v>5</c:v>
                </c:pt>
                <c:pt idx="79">
                  <c:v>10</c:v>
                </c:pt>
                <c:pt idx="80">
                  <c:v>35</c:v>
                </c:pt>
                <c:pt idx="81">
                  <c:v>30</c:v>
                </c:pt>
                <c:pt idx="82">
                  <c:v>30</c:v>
                </c:pt>
                <c:pt idx="83">
                  <c:v>25</c:v>
                </c:pt>
                <c:pt idx="85">
                  <c:v>40.4</c:v>
                </c:pt>
                <c:pt idx="86">
                  <c:v>25</c:v>
                </c:pt>
                <c:pt idx="87">
                  <c:v>30</c:v>
                </c:pt>
                <c:pt idx="88">
                  <c:v>25</c:v>
                </c:pt>
                <c:pt idx="90">
                  <c:v>25</c:v>
                </c:pt>
                <c:pt idx="91">
                  <c:v>20</c:v>
                </c:pt>
                <c:pt idx="93">
                  <c:v>25</c:v>
                </c:pt>
                <c:pt idx="94">
                  <c:v>25</c:v>
                </c:pt>
                <c:pt idx="95">
                  <c:v>40</c:v>
                </c:pt>
                <c:pt idx="119">
                  <c:v>20</c:v>
                </c:pt>
                <c:pt idx="121">
                  <c:v>30</c:v>
                </c:pt>
                <c:pt idx="122">
                  <c:v>27</c:v>
                </c:pt>
                <c:pt idx="123">
                  <c:v>30</c:v>
                </c:pt>
                <c:pt idx="124">
                  <c:v>25</c:v>
                </c:pt>
                <c:pt idx="125">
                  <c:v>25</c:v>
                </c:pt>
                <c:pt idx="127">
                  <c:v>30</c:v>
                </c:pt>
                <c:pt idx="128">
                  <c:v>30</c:v>
                </c:pt>
                <c:pt idx="129">
                  <c:v>35</c:v>
                </c:pt>
                <c:pt idx="130">
                  <c:v>30</c:v>
                </c:pt>
                <c:pt idx="131">
                  <c:v>30</c:v>
                </c:pt>
                <c:pt idx="132">
                  <c:v>25</c:v>
                </c:pt>
                <c:pt idx="133">
                  <c:v>30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40">
                  <c:v>25</c:v>
                </c:pt>
                <c:pt idx="141">
                  <c:v>25</c:v>
                </c:pt>
                <c:pt idx="143">
                  <c:v>30</c:v>
                </c:pt>
                <c:pt idx="144">
                  <c:v>20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20</c:v>
                </c:pt>
                <c:pt idx="150">
                  <c:v>30</c:v>
                </c:pt>
                <c:pt idx="153">
                  <c:v>25</c:v>
                </c:pt>
                <c:pt idx="155">
                  <c:v>25</c:v>
                </c:pt>
                <c:pt idx="156">
                  <c:v>20</c:v>
                </c:pt>
                <c:pt idx="162">
                  <c:v>30</c:v>
                </c:pt>
                <c:pt idx="163">
                  <c:v>20</c:v>
                </c:pt>
                <c:pt idx="165">
                  <c:v>20</c:v>
                </c:pt>
                <c:pt idx="166">
                  <c:v>25</c:v>
                </c:pt>
                <c:pt idx="167">
                  <c:v>40</c:v>
                </c:pt>
                <c:pt idx="168">
                  <c:v>20</c:v>
                </c:pt>
                <c:pt idx="170">
                  <c:v>25</c:v>
                </c:pt>
                <c:pt idx="171">
                  <c:v>25</c:v>
                </c:pt>
                <c:pt idx="172">
                  <c:v>20</c:v>
                </c:pt>
                <c:pt idx="175">
                  <c:v>25</c:v>
                </c:pt>
                <c:pt idx="176">
                  <c:v>25</c:v>
                </c:pt>
                <c:pt idx="177">
                  <c:v>20</c:v>
                </c:pt>
                <c:pt idx="178">
                  <c:v>25</c:v>
                </c:pt>
                <c:pt idx="179">
                  <c:v>20</c:v>
                </c:pt>
                <c:pt idx="180">
                  <c:v>20</c:v>
                </c:pt>
                <c:pt idx="181">
                  <c:v>25</c:v>
                </c:pt>
                <c:pt idx="182">
                  <c:v>25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7">
                  <c:v>20</c:v>
                </c:pt>
                <c:pt idx="188">
                  <c:v>90</c:v>
                </c:pt>
                <c:pt idx="190">
                  <c:v>80</c:v>
                </c:pt>
                <c:pt idx="192">
                  <c:v>70</c:v>
                </c:pt>
                <c:pt idx="194">
                  <c:v>60</c:v>
                </c:pt>
                <c:pt idx="196">
                  <c:v>50</c:v>
                </c:pt>
                <c:pt idx="198">
                  <c:v>40</c:v>
                </c:pt>
                <c:pt idx="200">
                  <c:v>30</c:v>
                </c:pt>
                <c:pt idx="202">
                  <c:v>25</c:v>
                </c:pt>
                <c:pt idx="203">
                  <c:v>20</c:v>
                </c:pt>
                <c:pt idx="204">
                  <c:v>20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20</c:v>
                </c:pt>
                <c:pt idx="209">
                  <c:v>20</c:v>
                </c:pt>
                <c:pt idx="210">
                  <c:v>70</c:v>
                </c:pt>
                <c:pt idx="211">
                  <c:v>60</c:v>
                </c:pt>
                <c:pt idx="212">
                  <c:v>50</c:v>
                </c:pt>
                <c:pt idx="213">
                  <c:v>40</c:v>
                </c:pt>
                <c:pt idx="214">
                  <c:v>20</c:v>
                </c:pt>
                <c:pt idx="216">
                  <c:v>30</c:v>
                </c:pt>
                <c:pt idx="220">
                  <c:v>95</c:v>
                </c:pt>
                <c:pt idx="221">
                  <c:v>75</c:v>
                </c:pt>
                <c:pt idx="222">
                  <c:v>55</c:v>
                </c:pt>
                <c:pt idx="223">
                  <c:v>25</c:v>
                </c:pt>
                <c:pt idx="224">
                  <c:v>20</c:v>
                </c:pt>
                <c:pt idx="226">
                  <c:v>20</c:v>
                </c:pt>
                <c:pt idx="228">
                  <c:v>20</c:v>
                </c:pt>
                <c:pt idx="229">
                  <c:v>20</c:v>
                </c:pt>
                <c:pt idx="231">
                  <c:v>20</c:v>
                </c:pt>
                <c:pt idx="232">
                  <c:v>25</c:v>
                </c:pt>
                <c:pt idx="234">
                  <c:v>20</c:v>
                </c:pt>
                <c:pt idx="236">
                  <c:v>40</c:v>
                </c:pt>
                <c:pt idx="237">
                  <c:v>30</c:v>
                </c:pt>
                <c:pt idx="238">
                  <c:v>20</c:v>
                </c:pt>
                <c:pt idx="239">
                  <c:v>20</c:v>
                </c:pt>
                <c:pt idx="241">
                  <c:v>80</c:v>
                </c:pt>
                <c:pt idx="242">
                  <c:v>0</c:v>
                </c:pt>
                <c:pt idx="243">
                  <c:v>70.3</c:v>
                </c:pt>
                <c:pt idx="244">
                  <c:v>60.2</c:v>
                </c:pt>
                <c:pt idx="245">
                  <c:v>50.1</c:v>
                </c:pt>
                <c:pt idx="247">
                  <c:v>60</c:v>
                </c:pt>
                <c:pt idx="248">
                  <c:v>15</c:v>
                </c:pt>
                <c:pt idx="249">
                  <c:v>0</c:v>
                </c:pt>
                <c:pt idx="251">
                  <c:v>12.6</c:v>
                </c:pt>
                <c:pt idx="252">
                  <c:v>0</c:v>
                </c:pt>
                <c:pt idx="253">
                  <c:v>100</c:v>
                </c:pt>
                <c:pt idx="254">
                  <c:v>50</c:v>
                </c:pt>
                <c:pt idx="255">
                  <c:v>25</c:v>
                </c:pt>
                <c:pt idx="256">
                  <c:v>15</c:v>
                </c:pt>
                <c:pt idx="257">
                  <c:v>4</c:v>
                </c:pt>
                <c:pt idx="258">
                  <c:v>25</c:v>
                </c:pt>
                <c:pt idx="259">
                  <c:v>14</c:v>
                </c:pt>
                <c:pt idx="260">
                  <c:v>16</c:v>
                </c:pt>
                <c:pt idx="261">
                  <c:v>16</c:v>
                </c:pt>
                <c:pt idx="262">
                  <c:v>20</c:v>
                </c:pt>
              </c:numCache>
            </c:numRef>
          </c:xVal>
          <c:yVal>
            <c:numRef>
              <c:f>'Toluene Density'!$B$3:$B$265</c:f>
              <c:numCache>
                <c:formatCode>General</c:formatCode>
                <c:ptCount val="263"/>
                <c:pt idx="0">
                  <c:v>0.85267000000000004</c:v>
                </c:pt>
                <c:pt idx="1">
                  <c:v>0.86201000000000005</c:v>
                </c:pt>
                <c:pt idx="2">
                  <c:v>0.83850000000000002</c:v>
                </c:pt>
                <c:pt idx="3">
                  <c:v>0.84330000000000005</c:v>
                </c:pt>
                <c:pt idx="4">
                  <c:v>0.84799999999999998</c:v>
                </c:pt>
                <c:pt idx="5">
                  <c:v>0.8528</c:v>
                </c:pt>
                <c:pt idx="6">
                  <c:v>0.85750000000000004</c:v>
                </c:pt>
                <c:pt idx="7">
                  <c:v>0.85287999999999997</c:v>
                </c:pt>
                <c:pt idx="8">
                  <c:v>0.85753000000000001</c:v>
                </c:pt>
                <c:pt idx="9">
                  <c:v>0.86221999999999999</c:v>
                </c:pt>
                <c:pt idx="10">
                  <c:v>0.86240000000000006</c:v>
                </c:pt>
                <c:pt idx="11">
                  <c:v>0.86709999999999998</c:v>
                </c:pt>
                <c:pt idx="12">
                  <c:v>0.86219999999999997</c:v>
                </c:pt>
                <c:pt idx="13">
                  <c:v>0.86221000000000003</c:v>
                </c:pt>
                <c:pt idx="14">
                  <c:v>0.85285999999999995</c:v>
                </c:pt>
                <c:pt idx="15">
                  <c:v>0.86599999999999999</c:v>
                </c:pt>
                <c:pt idx="16">
                  <c:v>0.86760000000000004</c:v>
                </c:pt>
                <c:pt idx="17">
                  <c:v>0.86219000000000001</c:v>
                </c:pt>
                <c:pt idx="18">
                  <c:v>0.86216999999999999</c:v>
                </c:pt>
                <c:pt idx="19">
                  <c:v>0.85250999999999999</c:v>
                </c:pt>
                <c:pt idx="20">
                  <c:v>0.8387</c:v>
                </c:pt>
                <c:pt idx="21">
                  <c:v>0.84807999999999995</c:v>
                </c:pt>
                <c:pt idx="22">
                  <c:v>0.85748000000000002</c:v>
                </c:pt>
                <c:pt idx="23">
                  <c:v>0.86675000000000002</c:v>
                </c:pt>
                <c:pt idx="24">
                  <c:v>0.87609999999999999</c:v>
                </c:pt>
                <c:pt idx="25">
                  <c:v>0.86216999999999999</c:v>
                </c:pt>
                <c:pt idx="26">
                  <c:v>0.85280999999999996</c:v>
                </c:pt>
                <c:pt idx="27">
                  <c:v>0.84340000000000004</c:v>
                </c:pt>
                <c:pt idx="28">
                  <c:v>0.86217999999999995</c:v>
                </c:pt>
                <c:pt idx="29">
                  <c:v>0.85750000000000004</c:v>
                </c:pt>
                <c:pt idx="30">
                  <c:v>0.82909999999999995</c:v>
                </c:pt>
                <c:pt idx="31">
                  <c:v>0.83399999999999996</c:v>
                </c:pt>
                <c:pt idx="32">
                  <c:v>0.8387</c:v>
                </c:pt>
                <c:pt idx="33">
                  <c:v>0.84350000000000003</c:v>
                </c:pt>
                <c:pt idx="34">
                  <c:v>0.84789999999999999</c:v>
                </c:pt>
                <c:pt idx="35">
                  <c:v>0.85289999999999999</c:v>
                </c:pt>
                <c:pt idx="36">
                  <c:v>0.87760000000000005</c:v>
                </c:pt>
                <c:pt idx="37">
                  <c:v>0.86221999999999999</c:v>
                </c:pt>
                <c:pt idx="38">
                  <c:v>0.86678699999999997</c:v>
                </c:pt>
                <c:pt idx="39">
                  <c:v>0.86205500000000002</c:v>
                </c:pt>
                <c:pt idx="40">
                  <c:v>0.85746299999999998</c:v>
                </c:pt>
                <c:pt idx="41">
                  <c:v>0.85270299999999999</c:v>
                </c:pt>
                <c:pt idx="42">
                  <c:v>0.84808600000000001</c:v>
                </c:pt>
                <c:pt idx="43">
                  <c:v>0.86219000000000001</c:v>
                </c:pt>
                <c:pt idx="44">
                  <c:v>0.86212500000000003</c:v>
                </c:pt>
                <c:pt idx="45">
                  <c:v>0.86234999999999995</c:v>
                </c:pt>
                <c:pt idx="47">
                  <c:v>0.87616000000000005</c:v>
                </c:pt>
                <c:pt idx="48">
                  <c:v>0.86692999999999998</c:v>
                </c:pt>
                <c:pt idx="49">
                  <c:v>0.86229</c:v>
                </c:pt>
                <c:pt idx="50">
                  <c:v>0.84823999999999999</c:v>
                </c:pt>
                <c:pt idx="51">
                  <c:v>0.82930999999999999</c:v>
                </c:pt>
                <c:pt idx="52">
                  <c:v>0.86280000000000001</c:v>
                </c:pt>
                <c:pt idx="53">
                  <c:v>0.85219999999999996</c:v>
                </c:pt>
                <c:pt idx="54">
                  <c:v>0.86160000000000003</c:v>
                </c:pt>
                <c:pt idx="56">
                  <c:v>0.85763999999999996</c:v>
                </c:pt>
                <c:pt idx="57">
                  <c:v>0.85777999999999999</c:v>
                </c:pt>
                <c:pt idx="59">
                  <c:v>0.85780000000000001</c:v>
                </c:pt>
                <c:pt idx="61">
                  <c:v>0.85280999999999996</c:v>
                </c:pt>
                <c:pt idx="62">
                  <c:v>0.85753999999999997</c:v>
                </c:pt>
                <c:pt idx="63">
                  <c:v>0.86206000000000005</c:v>
                </c:pt>
                <c:pt idx="64">
                  <c:v>0.85775999999999997</c:v>
                </c:pt>
                <c:pt idx="65">
                  <c:v>0.85750000000000004</c:v>
                </c:pt>
                <c:pt idx="66">
                  <c:v>0.86270000000000002</c:v>
                </c:pt>
                <c:pt idx="67">
                  <c:v>0.86699999999999999</c:v>
                </c:pt>
                <c:pt idx="68">
                  <c:v>0.86219999999999997</c:v>
                </c:pt>
                <c:pt idx="69">
                  <c:v>0.86209999999999998</c:v>
                </c:pt>
                <c:pt idx="71">
                  <c:v>0.86221999999999999</c:v>
                </c:pt>
                <c:pt idx="72">
                  <c:v>0.85768999999999995</c:v>
                </c:pt>
                <c:pt idx="73">
                  <c:v>0.86697999999999997</c:v>
                </c:pt>
                <c:pt idx="74">
                  <c:v>0.84343000000000001</c:v>
                </c:pt>
                <c:pt idx="75">
                  <c:v>0.85282999999999998</c:v>
                </c:pt>
                <c:pt idx="76">
                  <c:v>0.86217999999999995</c:v>
                </c:pt>
                <c:pt idx="77">
                  <c:v>0.87146000000000001</c:v>
                </c:pt>
                <c:pt idx="78">
                  <c:v>0.88071999999999995</c:v>
                </c:pt>
                <c:pt idx="79">
                  <c:v>0.87578999999999996</c:v>
                </c:pt>
                <c:pt idx="80">
                  <c:v>0.85292999999999997</c:v>
                </c:pt>
                <c:pt idx="81">
                  <c:v>0.85779000000000005</c:v>
                </c:pt>
                <c:pt idx="82">
                  <c:v>0.85763</c:v>
                </c:pt>
                <c:pt idx="83">
                  <c:v>0.86229999999999996</c:v>
                </c:pt>
                <c:pt idx="85">
                  <c:v>0.84850000000000003</c:v>
                </c:pt>
                <c:pt idx="86">
                  <c:v>0.86214999999999997</c:v>
                </c:pt>
                <c:pt idx="87">
                  <c:v>0.85770000000000002</c:v>
                </c:pt>
                <c:pt idx="88">
                  <c:v>0.86207</c:v>
                </c:pt>
                <c:pt idx="89">
                  <c:v>1.0469999999999999</c:v>
                </c:pt>
                <c:pt idx="90">
                  <c:v>0.86231999999999998</c:v>
                </c:pt>
                <c:pt idx="91">
                  <c:v>0.8669</c:v>
                </c:pt>
                <c:pt idx="93">
                  <c:v>0.86238000000000004</c:v>
                </c:pt>
                <c:pt idx="94">
                  <c:v>0.86238000000000004</c:v>
                </c:pt>
                <c:pt idx="95">
                  <c:v>0.84724999999999995</c:v>
                </c:pt>
                <c:pt idx="119">
                  <c:v>0.86670000000000003</c:v>
                </c:pt>
                <c:pt idx="121">
                  <c:v>0.86199999999999999</c:v>
                </c:pt>
                <c:pt idx="122">
                  <c:v>0.86060000000000003</c:v>
                </c:pt>
                <c:pt idx="123">
                  <c:v>0.85829999999999995</c:v>
                </c:pt>
                <c:pt idx="124">
                  <c:v>0.86224999999999996</c:v>
                </c:pt>
                <c:pt idx="125">
                  <c:v>0.86212999999999995</c:v>
                </c:pt>
                <c:pt idx="127">
                  <c:v>0.85772999999999999</c:v>
                </c:pt>
                <c:pt idx="128">
                  <c:v>0.85755000000000003</c:v>
                </c:pt>
                <c:pt idx="129">
                  <c:v>0.85219999999999996</c:v>
                </c:pt>
                <c:pt idx="130">
                  <c:v>0.85709999999999997</c:v>
                </c:pt>
                <c:pt idx="131">
                  <c:v>0.85762000000000005</c:v>
                </c:pt>
                <c:pt idx="132">
                  <c:v>0.86231000000000002</c:v>
                </c:pt>
                <c:pt idx="133">
                  <c:v>0.85780000000000001</c:v>
                </c:pt>
                <c:pt idx="135">
                  <c:v>0.86223000000000005</c:v>
                </c:pt>
                <c:pt idx="136">
                  <c:v>0.872</c:v>
                </c:pt>
                <c:pt idx="137">
                  <c:v>0.86224000000000001</c:v>
                </c:pt>
                <c:pt idx="140">
                  <c:v>0.86201000000000005</c:v>
                </c:pt>
                <c:pt idx="141">
                  <c:v>0.86231000000000002</c:v>
                </c:pt>
                <c:pt idx="143">
                  <c:v>0.85819999999999996</c:v>
                </c:pt>
                <c:pt idx="144">
                  <c:v>0.86680000000000001</c:v>
                </c:pt>
                <c:pt idx="146">
                  <c:v>0.86209999999999998</c:v>
                </c:pt>
                <c:pt idx="147">
                  <c:v>0.86250000000000004</c:v>
                </c:pt>
                <c:pt idx="148">
                  <c:v>0.8649</c:v>
                </c:pt>
                <c:pt idx="149">
                  <c:v>0.86648000000000003</c:v>
                </c:pt>
                <c:pt idx="150">
                  <c:v>0.85760000000000003</c:v>
                </c:pt>
                <c:pt idx="153">
                  <c:v>0.86219999999999997</c:v>
                </c:pt>
                <c:pt idx="155">
                  <c:v>0.86229</c:v>
                </c:pt>
                <c:pt idx="156">
                  <c:v>0.86699999999999999</c:v>
                </c:pt>
                <c:pt idx="162">
                  <c:v>0.85745000000000005</c:v>
                </c:pt>
                <c:pt idx="163">
                  <c:v>0.879</c:v>
                </c:pt>
                <c:pt idx="165">
                  <c:v>0.86650000000000005</c:v>
                </c:pt>
                <c:pt idx="166">
                  <c:v>0.86299999999999999</c:v>
                </c:pt>
                <c:pt idx="167">
                  <c:v>0.84741999999999995</c:v>
                </c:pt>
                <c:pt idx="168">
                  <c:v>0.8669</c:v>
                </c:pt>
                <c:pt idx="170">
                  <c:v>0.86226000000000003</c:v>
                </c:pt>
                <c:pt idx="171">
                  <c:v>0.86221000000000003</c:v>
                </c:pt>
                <c:pt idx="172">
                  <c:v>0.8669</c:v>
                </c:pt>
                <c:pt idx="175">
                  <c:v>0.86219999999999997</c:v>
                </c:pt>
                <c:pt idx="176">
                  <c:v>0.86273</c:v>
                </c:pt>
                <c:pt idx="177">
                  <c:v>0.86709999999999998</c:v>
                </c:pt>
                <c:pt idx="178">
                  <c:v>0.86241999999999996</c:v>
                </c:pt>
                <c:pt idx="179">
                  <c:v>0.86650000000000005</c:v>
                </c:pt>
                <c:pt idx="180">
                  <c:v>0.86599999999999999</c:v>
                </c:pt>
                <c:pt idx="181">
                  <c:v>0.85829999999999995</c:v>
                </c:pt>
                <c:pt idx="182">
                  <c:v>0.86229999999999996</c:v>
                </c:pt>
                <c:pt idx="183">
                  <c:v>0.86380000000000001</c:v>
                </c:pt>
                <c:pt idx="184">
                  <c:v>0.86641000000000001</c:v>
                </c:pt>
                <c:pt idx="185">
                  <c:v>0.86670000000000003</c:v>
                </c:pt>
                <c:pt idx="187">
                  <c:v>0.86750000000000005</c:v>
                </c:pt>
                <c:pt idx="188">
                  <c:v>0.79949000000000003</c:v>
                </c:pt>
                <c:pt idx="190">
                  <c:v>0.80939000000000005</c:v>
                </c:pt>
                <c:pt idx="192">
                  <c:v>0.81911999999999996</c:v>
                </c:pt>
                <c:pt idx="194">
                  <c:v>0.82874000000000003</c:v>
                </c:pt>
                <c:pt idx="196">
                  <c:v>0.83828999999999998</c:v>
                </c:pt>
                <c:pt idx="198">
                  <c:v>0.84774000000000005</c:v>
                </c:pt>
                <c:pt idx="200">
                  <c:v>0.85709999999999997</c:v>
                </c:pt>
                <c:pt idx="202">
                  <c:v>0.86199999999999999</c:v>
                </c:pt>
                <c:pt idx="203">
                  <c:v>0.86599999999999999</c:v>
                </c:pt>
                <c:pt idx="204">
                  <c:v>0.86580000000000001</c:v>
                </c:pt>
                <c:pt idx="205">
                  <c:v>0.86150000000000004</c:v>
                </c:pt>
                <c:pt idx="206">
                  <c:v>0.86224000000000001</c:v>
                </c:pt>
                <c:pt idx="207">
                  <c:v>0.86206000000000005</c:v>
                </c:pt>
                <c:pt idx="208">
                  <c:v>0.86799999999999999</c:v>
                </c:pt>
                <c:pt idx="209">
                  <c:v>0.86699999999999999</c:v>
                </c:pt>
                <c:pt idx="210">
                  <c:v>0.81979999999999997</c:v>
                </c:pt>
                <c:pt idx="211">
                  <c:v>0.82950000000000002</c:v>
                </c:pt>
                <c:pt idx="212">
                  <c:v>0.83889999999999998</c:v>
                </c:pt>
                <c:pt idx="213">
                  <c:v>0.84830000000000005</c:v>
                </c:pt>
                <c:pt idx="214">
                  <c:v>0.8669</c:v>
                </c:pt>
                <c:pt idx="216">
                  <c:v>0.85770000000000002</c:v>
                </c:pt>
                <c:pt idx="220">
                  <c:v>0.79800000000000004</c:v>
                </c:pt>
                <c:pt idx="221">
                  <c:v>0.81620000000000004</c:v>
                </c:pt>
                <c:pt idx="222">
                  <c:v>0.8347</c:v>
                </c:pt>
                <c:pt idx="223">
                  <c:v>0.86243999999999998</c:v>
                </c:pt>
                <c:pt idx="224">
                  <c:v>0.86670999999999998</c:v>
                </c:pt>
                <c:pt idx="226">
                  <c:v>0.86697000000000002</c:v>
                </c:pt>
                <c:pt idx="228">
                  <c:v>0.86670999999999998</c:v>
                </c:pt>
                <c:pt idx="229">
                  <c:v>0.86682999999999999</c:v>
                </c:pt>
                <c:pt idx="231">
                  <c:v>0.86682999999999999</c:v>
                </c:pt>
                <c:pt idx="232">
                  <c:v>0.86229999999999996</c:v>
                </c:pt>
                <c:pt idx="234">
                  <c:v>0.86694000000000004</c:v>
                </c:pt>
                <c:pt idx="236">
                  <c:v>0.84836</c:v>
                </c:pt>
                <c:pt idx="237">
                  <c:v>0.85765999999999998</c:v>
                </c:pt>
                <c:pt idx="238">
                  <c:v>0.86695999999999995</c:v>
                </c:pt>
                <c:pt idx="239">
                  <c:v>0.86694000000000004</c:v>
                </c:pt>
                <c:pt idx="241">
                  <c:v>0.80969999999999998</c:v>
                </c:pt>
                <c:pt idx="242">
                  <c:v>0.88548000000000004</c:v>
                </c:pt>
                <c:pt idx="243">
                  <c:v>0.81579999999999997</c:v>
                </c:pt>
                <c:pt idx="244">
                  <c:v>0.82709999999999995</c:v>
                </c:pt>
                <c:pt idx="245">
                  <c:v>0.83609999999999995</c:v>
                </c:pt>
                <c:pt idx="247">
                  <c:v>0.82950000000000002</c:v>
                </c:pt>
                <c:pt idx="248">
                  <c:v>0.87160000000000004</c:v>
                </c:pt>
                <c:pt idx="249">
                  <c:v>0.88544999999999996</c:v>
                </c:pt>
                <c:pt idx="251">
                  <c:v>0.87417</c:v>
                </c:pt>
                <c:pt idx="252">
                  <c:v>0.88454999999999995</c:v>
                </c:pt>
                <c:pt idx="253">
                  <c:v>0.82369999999999999</c:v>
                </c:pt>
                <c:pt idx="254">
                  <c:v>0.84799999999999998</c:v>
                </c:pt>
                <c:pt idx="255">
                  <c:v>0.8649</c:v>
                </c:pt>
                <c:pt idx="256">
                  <c:v>0.87229999999999996</c:v>
                </c:pt>
                <c:pt idx="257">
                  <c:v>0.88119999999999998</c:v>
                </c:pt>
                <c:pt idx="258">
                  <c:v>0.85680000000000001</c:v>
                </c:pt>
                <c:pt idx="259">
                  <c:v>0.87131000000000003</c:v>
                </c:pt>
                <c:pt idx="260">
                  <c:v>0.86939999999999995</c:v>
                </c:pt>
                <c:pt idx="261">
                  <c:v>0.86597000000000002</c:v>
                </c:pt>
                <c:pt idx="262">
                  <c:v>0.86560000000000004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6-4920-866B-E83E1978B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45200"/>
        <c:axId val="1424757424"/>
      </c:scatterChart>
      <c:valAx>
        <c:axId val="1647945200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57424"/>
        <c:crosses val="autoZero"/>
        <c:crossBetween val="midCat"/>
      </c:valAx>
      <c:valAx>
        <c:axId val="1424757424"/>
        <c:scaling>
          <c:orientation val="minMax"/>
          <c:max val="0.9"/>
          <c:min val="0.8200000000000000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4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'[1]Toluene Viscosity'!$D$3:$D$71</c:f>
              <c:numCache>
                <c:formatCode>General</c:formatCode>
                <c:ptCount val="69"/>
                <c:pt idx="0">
                  <c:v>44.99</c:v>
                </c:pt>
                <c:pt idx="1">
                  <c:v>39.99</c:v>
                </c:pt>
                <c:pt idx="2">
                  <c:v>34.99</c:v>
                </c:pt>
                <c:pt idx="3">
                  <c:v>29.99</c:v>
                </c:pt>
                <c:pt idx="4">
                  <c:v>24.99</c:v>
                </c:pt>
                <c:pt idx="5">
                  <c:v>19.989999999999998</c:v>
                </c:pt>
                <c:pt idx="6">
                  <c:v>49.99</c:v>
                </c:pt>
                <c:pt idx="7">
                  <c:v>44.99</c:v>
                </c:pt>
                <c:pt idx="8">
                  <c:v>39.99</c:v>
                </c:pt>
                <c:pt idx="9">
                  <c:v>34.99</c:v>
                </c:pt>
                <c:pt idx="10">
                  <c:v>29.99</c:v>
                </c:pt>
                <c:pt idx="11">
                  <c:v>29.99</c:v>
                </c:pt>
                <c:pt idx="12">
                  <c:v>34.99</c:v>
                </c:pt>
                <c:pt idx="13">
                  <c:v>9.99</c:v>
                </c:pt>
                <c:pt idx="14">
                  <c:v>19.989999999999998</c:v>
                </c:pt>
                <c:pt idx="15">
                  <c:v>39.99</c:v>
                </c:pt>
                <c:pt idx="16">
                  <c:v>29.99</c:v>
                </c:pt>
                <c:pt idx="17">
                  <c:v>9.99</c:v>
                </c:pt>
                <c:pt idx="18">
                  <c:v>29.99</c:v>
                </c:pt>
                <c:pt idx="19">
                  <c:v>49.99</c:v>
                </c:pt>
                <c:pt idx="20">
                  <c:v>39.99</c:v>
                </c:pt>
                <c:pt idx="21">
                  <c:v>19.989999999999998</c:v>
                </c:pt>
                <c:pt idx="22">
                  <c:v>49.99</c:v>
                </c:pt>
                <c:pt idx="23">
                  <c:v>24.99</c:v>
                </c:pt>
                <c:pt idx="24">
                  <c:v>34.99</c:v>
                </c:pt>
                <c:pt idx="25">
                  <c:v>44.99</c:v>
                </c:pt>
                <c:pt idx="26">
                  <c:v>29.99</c:v>
                </c:pt>
                <c:pt idx="27">
                  <c:v>34.99</c:v>
                </c:pt>
                <c:pt idx="28">
                  <c:v>39.99</c:v>
                </c:pt>
                <c:pt idx="29">
                  <c:v>49.99</c:v>
                </c:pt>
                <c:pt idx="30">
                  <c:v>59.99</c:v>
                </c:pt>
                <c:pt idx="31">
                  <c:v>54.99</c:v>
                </c:pt>
                <c:pt idx="32">
                  <c:v>44.99</c:v>
                </c:pt>
                <c:pt idx="33">
                  <c:v>24.99</c:v>
                </c:pt>
                <c:pt idx="34">
                  <c:v>24.85</c:v>
                </c:pt>
                <c:pt idx="35">
                  <c:v>30</c:v>
                </c:pt>
                <c:pt idx="38">
                  <c:v>25</c:v>
                </c:pt>
                <c:pt idx="39">
                  <c:v>20</c:v>
                </c:pt>
                <c:pt idx="40">
                  <c:v>30</c:v>
                </c:pt>
                <c:pt idx="42">
                  <c:v>19.899999999999999</c:v>
                </c:pt>
                <c:pt idx="43">
                  <c:v>35</c:v>
                </c:pt>
                <c:pt idx="44">
                  <c:v>30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54">
                  <c:v>40</c:v>
                </c:pt>
                <c:pt idx="55">
                  <c:v>20</c:v>
                </c:pt>
                <c:pt idx="56">
                  <c:v>0</c:v>
                </c:pt>
                <c:pt idx="57">
                  <c:v>110</c:v>
                </c:pt>
                <c:pt idx="58">
                  <c:v>33.5</c:v>
                </c:pt>
                <c:pt idx="59">
                  <c:v>60</c:v>
                </c:pt>
                <c:pt idx="60">
                  <c:v>30</c:v>
                </c:pt>
                <c:pt idx="62">
                  <c:v>15</c:v>
                </c:pt>
                <c:pt idx="63">
                  <c:v>15</c:v>
                </c:pt>
                <c:pt idx="64">
                  <c:v>19.899999999999999</c:v>
                </c:pt>
                <c:pt idx="65">
                  <c:v>8.6999999999999993</c:v>
                </c:pt>
                <c:pt idx="66">
                  <c:v>25</c:v>
                </c:pt>
                <c:pt idx="67">
                  <c:v>25</c:v>
                </c:pt>
                <c:pt idx="68">
                  <c:v>30</c:v>
                </c:pt>
              </c:numCache>
            </c:numRef>
          </c:xVal>
          <c:yVal>
            <c:numRef>
              <c:f>'[1]Toluene Viscosity'!$C$3:$C$71</c:f>
              <c:numCache>
                <c:formatCode>General</c:formatCode>
                <c:ptCount val="69"/>
                <c:pt idx="0">
                  <c:v>4.6800000000000001E-3</c:v>
                </c:pt>
                <c:pt idx="1">
                  <c:v>4.8599999999999997E-3</c:v>
                </c:pt>
                <c:pt idx="2">
                  <c:v>5.1000000000000004E-3</c:v>
                </c:pt>
                <c:pt idx="3">
                  <c:v>5.3299999999999997E-3</c:v>
                </c:pt>
                <c:pt idx="4">
                  <c:v>5.62E-3</c:v>
                </c:pt>
                <c:pt idx="5">
                  <c:v>5.9100000000000003E-3</c:v>
                </c:pt>
                <c:pt idx="6">
                  <c:v>4.2560000000000002E-3</c:v>
                </c:pt>
                <c:pt idx="7">
                  <c:v>4.4749999999999998E-3</c:v>
                </c:pt>
                <c:pt idx="8">
                  <c:v>4.7099999999999998E-3</c:v>
                </c:pt>
                <c:pt idx="9">
                  <c:v>4.9719999999999999E-3</c:v>
                </c:pt>
                <c:pt idx="10">
                  <c:v>5.2599999999999999E-3</c:v>
                </c:pt>
                <c:pt idx="11">
                  <c:v>5.1409999999999997E-3</c:v>
                </c:pt>
                <c:pt idx="12">
                  <c:v>4.901E-3</c:v>
                </c:pt>
                <c:pt idx="13">
                  <c:v>6.659E-3</c:v>
                </c:pt>
                <c:pt idx="14">
                  <c:v>5.96E-3</c:v>
                </c:pt>
                <c:pt idx="15">
                  <c:v>4.8580000000000003E-3</c:v>
                </c:pt>
                <c:pt idx="16">
                  <c:v>5.3680000000000004E-3</c:v>
                </c:pt>
                <c:pt idx="17">
                  <c:v>6.6568E-3</c:v>
                </c:pt>
                <c:pt idx="18">
                  <c:v>5.3676000000000001E-3</c:v>
                </c:pt>
                <c:pt idx="19">
                  <c:v>4.4079999999999996E-3</c:v>
                </c:pt>
                <c:pt idx="20">
                  <c:v>4.8593999999999998E-3</c:v>
                </c:pt>
                <c:pt idx="21">
                  <c:v>5.9579999999999998E-3</c:v>
                </c:pt>
                <c:pt idx="22">
                  <c:v>4.4000000000000003E-3</c:v>
                </c:pt>
                <c:pt idx="23">
                  <c:v>5.6100000000000004E-3</c:v>
                </c:pt>
                <c:pt idx="24">
                  <c:v>4.9899999999999996E-3</c:v>
                </c:pt>
                <c:pt idx="25">
                  <c:v>4.4600000000000004E-3</c:v>
                </c:pt>
                <c:pt idx="26">
                  <c:v>5.2529999999999999E-3</c:v>
                </c:pt>
                <c:pt idx="27">
                  <c:v>4.9329999999999999E-3</c:v>
                </c:pt>
                <c:pt idx="28">
                  <c:v>4.7169999999999998E-3</c:v>
                </c:pt>
                <c:pt idx="29">
                  <c:v>4.2440000000000004E-3</c:v>
                </c:pt>
                <c:pt idx="30">
                  <c:v>3.8349999999999999E-3</c:v>
                </c:pt>
                <c:pt idx="31">
                  <c:v>4.0819999999999997E-3</c:v>
                </c:pt>
                <c:pt idx="32">
                  <c:v>4.4910000000000002E-3</c:v>
                </c:pt>
                <c:pt idx="33">
                  <c:v>5.5199999999999997E-3</c:v>
                </c:pt>
                <c:pt idx="34">
                  <c:v>5.5599999999999998E-3</c:v>
                </c:pt>
                <c:pt idx="35">
                  <c:v>5.1999999999999998E-3</c:v>
                </c:pt>
                <c:pt idx="38">
                  <c:v>6.0359999999999997E-3</c:v>
                </c:pt>
                <c:pt idx="39">
                  <c:v>6.1199999999999996E-3</c:v>
                </c:pt>
                <c:pt idx="40">
                  <c:v>5.4339999999999996E-3</c:v>
                </c:pt>
                <c:pt idx="42">
                  <c:v>5.8399999999999997E-3</c:v>
                </c:pt>
                <c:pt idx="43">
                  <c:v>5.2480000000000001E-3</c:v>
                </c:pt>
                <c:pt idx="44">
                  <c:v>5.1700000000000001E-3</c:v>
                </c:pt>
                <c:pt idx="45">
                  <c:v>5.5160000000000001E-3</c:v>
                </c:pt>
                <c:pt idx="46">
                  <c:v>5.5209999999999999E-3</c:v>
                </c:pt>
                <c:pt idx="47">
                  <c:v>5.5599999999999998E-3</c:v>
                </c:pt>
                <c:pt idx="54">
                  <c:v>4.6499999999999996E-3</c:v>
                </c:pt>
                <c:pt idx="55">
                  <c:v>5.8500000000000002E-3</c:v>
                </c:pt>
                <c:pt idx="56">
                  <c:v>7.7400000000000004E-3</c:v>
                </c:pt>
                <c:pt idx="57">
                  <c:v>2.588E-3</c:v>
                </c:pt>
                <c:pt idx="58">
                  <c:v>5.0610000000000004E-3</c:v>
                </c:pt>
                <c:pt idx="59">
                  <c:v>3.8700000000000002E-3</c:v>
                </c:pt>
                <c:pt idx="60">
                  <c:v>5.2300000000000003E-3</c:v>
                </c:pt>
                <c:pt idx="62">
                  <c:v>6.2300000000000003E-3</c:v>
                </c:pt>
                <c:pt idx="63">
                  <c:v>6.1999999999999998E-3</c:v>
                </c:pt>
                <c:pt idx="64">
                  <c:v>5.8199999999999997E-3</c:v>
                </c:pt>
                <c:pt idx="65">
                  <c:v>6.6699999999999997E-3</c:v>
                </c:pt>
                <c:pt idx="66">
                  <c:v>5.5199999999999997E-3</c:v>
                </c:pt>
                <c:pt idx="67">
                  <c:v>5.4799999999999996E-3</c:v>
                </c:pt>
                <c:pt idx="68">
                  <c:v>5.2599999999999999E-3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3-4C21-B7E0-EC340FA84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84208"/>
        <c:axId val="145125488"/>
      </c:scatterChart>
      <c:valAx>
        <c:axId val="14548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5488"/>
        <c:crosses val="autoZero"/>
        <c:crossBetween val="midCat"/>
      </c:valAx>
      <c:valAx>
        <c:axId val="14512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CRC Handbook 20 </a:t>
            </a:r>
            <a:r>
              <a:rPr lang="en-GB" baseline="30000"/>
              <a:t>o</a:t>
            </a:r>
            <a:r>
              <a:rPr lang="en-GB"/>
              <a:t>C 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'IPA H2O Mix'!$C$114:$C$132</c:f>
              <c:numCache>
                <c:formatCode>General</c:formatCode>
                <c:ptCount val="19"/>
                <c:pt idx="0">
                  <c:v>0.14913392479932405</c:v>
                </c:pt>
                <c:pt idx="1">
                  <c:v>0.14913392479932405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</c:v>
                </c:pt>
                <c:pt idx="5">
                  <c:v>9.1499999999999998E-2</c:v>
                </c:pt>
                <c:pt idx="6">
                  <c:v>0.09</c:v>
                </c:pt>
                <c:pt idx="7">
                  <c:v>0.08</c:v>
                </c:pt>
                <c:pt idx="8">
                  <c:v>7.7183259483362451E-2</c:v>
                </c:pt>
                <c:pt idx="9">
                  <c:v>7.6885173904815571E-2</c:v>
                </c:pt>
                <c:pt idx="10">
                  <c:v>7.0000000000000007E-2</c:v>
                </c:pt>
                <c:pt idx="11">
                  <c:v>0.06</c:v>
                </c:pt>
                <c:pt idx="12">
                  <c:v>0.05</c:v>
                </c:pt>
                <c:pt idx="13">
                  <c:v>0.04</c:v>
                </c:pt>
                <c:pt idx="14">
                  <c:v>0.03</c:v>
                </c:pt>
                <c:pt idx="15">
                  <c:v>0.02</c:v>
                </c:pt>
                <c:pt idx="16">
                  <c:v>0.01</c:v>
                </c:pt>
                <c:pt idx="17">
                  <c:v>1.01E-3</c:v>
                </c:pt>
                <c:pt idx="18">
                  <c:v>0</c:v>
                </c:pt>
              </c:numCache>
            </c:numRef>
          </c:xVal>
          <c:yVal>
            <c:numRef>
              <c:f>'IPA H2O Mix'!$E$114:$E$132</c:f>
              <c:numCache>
                <c:formatCode>General</c:formatCode>
                <c:ptCount val="19"/>
                <c:pt idx="0">
                  <c:v>0.96831999999999996</c:v>
                </c:pt>
                <c:pt idx="1">
                  <c:v>0.97319</c:v>
                </c:pt>
                <c:pt idx="2">
                  <c:v>0.97719999999999996</c:v>
                </c:pt>
                <c:pt idx="3">
                  <c:v>0.97929999999999995</c:v>
                </c:pt>
                <c:pt idx="4">
                  <c:v>0.98160000000000003</c:v>
                </c:pt>
                <c:pt idx="5">
                  <c:v>0.98204999999999998</c:v>
                </c:pt>
                <c:pt idx="6">
                  <c:v>0.98309999999999997</c:v>
                </c:pt>
                <c:pt idx="7">
                  <c:v>0.98429999999999995</c:v>
                </c:pt>
                <c:pt idx="8">
                  <c:v>0.98399999999999999</c:v>
                </c:pt>
                <c:pt idx="9">
                  <c:v>0.98404000000000003</c:v>
                </c:pt>
                <c:pt idx="10">
                  <c:v>0.98550000000000004</c:v>
                </c:pt>
                <c:pt idx="11">
                  <c:v>0.98709999999999998</c:v>
                </c:pt>
                <c:pt idx="12">
                  <c:v>0.98839999999999995</c:v>
                </c:pt>
                <c:pt idx="13">
                  <c:v>0.99019999999999997</c:v>
                </c:pt>
                <c:pt idx="14">
                  <c:v>0.99199999999999999</c:v>
                </c:pt>
                <c:pt idx="15">
                  <c:v>0.99390000000000001</c:v>
                </c:pt>
                <c:pt idx="16">
                  <c:v>0.996</c:v>
                </c:pt>
                <c:pt idx="17">
                  <c:v>0.99651000000000001</c:v>
                </c:pt>
                <c:pt idx="18">
                  <c:v>0.98802999999999996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8-4208-A008-E58E04B8C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119536"/>
        <c:axId val="1722352656"/>
      </c:scatterChart>
      <c:valAx>
        <c:axId val="119111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IPA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52656"/>
        <c:crosses val="autoZero"/>
        <c:crossBetween val="midCat"/>
      </c:valAx>
      <c:valAx>
        <c:axId val="1722352656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1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'DMF Density'!$B$3:$B$293</c:f>
              <c:numCache>
                <c:formatCode>General</c:formatCode>
                <c:ptCount val="291"/>
                <c:pt idx="0">
                  <c:v>29.99</c:v>
                </c:pt>
                <c:pt idx="1">
                  <c:v>24.99</c:v>
                </c:pt>
                <c:pt idx="2">
                  <c:v>19.989999999999998</c:v>
                </c:pt>
                <c:pt idx="3">
                  <c:v>14.99</c:v>
                </c:pt>
                <c:pt idx="4">
                  <c:v>49.84</c:v>
                </c:pt>
                <c:pt idx="5">
                  <c:v>44.84</c:v>
                </c:pt>
                <c:pt idx="6">
                  <c:v>39.840000000000003</c:v>
                </c:pt>
                <c:pt idx="7">
                  <c:v>34.840000000000003</c:v>
                </c:pt>
                <c:pt idx="8">
                  <c:v>29.84</c:v>
                </c:pt>
                <c:pt idx="9">
                  <c:v>24.84</c:v>
                </c:pt>
                <c:pt idx="10">
                  <c:v>49.99</c:v>
                </c:pt>
                <c:pt idx="11">
                  <c:v>44.99</c:v>
                </c:pt>
                <c:pt idx="12">
                  <c:v>39.99</c:v>
                </c:pt>
                <c:pt idx="13">
                  <c:v>34.99</c:v>
                </c:pt>
                <c:pt idx="14">
                  <c:v>29.99</c:v>
                </c:pt>
                <c:pt idx="15">
                  <c:v>24.99</c:v>
                </c:pt>
                <c:pt idx="16">
                  <c:v>19.989999999999998</c:v>
                </c:pt>
                <c:pt idx="17">
                  <c:v>44.99</c:v>
                </c:pt>
                <c:pt idx="18">
                  <c:v>39.99</c:v>
                </c:pt>
                <c:pt idx="19">
                  <c:v>34.99</c:v>
                </c:pt>
                <c:pt idx="20">
                  <c:v>29.99</c:v>
                </c:pt>
                <c:pt idx="21">
                  <c:v>24.99</c:v>
                </c:pt>
                <c:pt idx="22">
                  <c:v>19.989999999999998</c:v>
                </c:pt>
                <c:pt idx="23">
                  <c:v>49.99</c:v>
                </c:pt>
                <c:pt idx="24">
                  <c:v>44.99</c:v>
                </c:pt>
                <c:pt idx="25">
                  <c:v>39.99</c:v>
                </c:pt>
                <c:pt idx="26">
                  <c:v>34.99</c:v>
                </c:pt>
                <c:pt idx="27">
                  <c:v>29.99</c:v>
                </c:pt>
                <c:pt idx="28">
                  <c:v>24.99</c:v>
                </c:pt>
                <c:pt idx="29">
                  <c:v>24.99</c:v>
                </c:pt>
                <c:pt idx="30">
                  <c:v>49.99</c:v>
                </c:pt>
                <c:pt idx="32">
                  <c:v>59.99</c:v>
                </c:pt>
                <c:pt idx="33">
                  <c:v>49.99</c:v>
                </c:pt>
                <c:pt idx="34">
                  <c:v>39.99</c:v>
                </c:pt>
                <c:pt idx="35">
                  <c:v>29.99</c:v>
                </c:pt>
                <c:pt idx="36">
                  <c:v>29.84</c:v>
                </c:pt>
                <c:pt idx="37">
                  <c:v>49.99</c:v>
                </c:pt>
                <c:pt idx="38">
                  <c:v>39.99</c:v>
                </c:pt>
                <c:pt idx="39">
                  <c:v>29.99</c:v>
                </c:pt>
                <c:pt idx="40">
                  <c:v>29.99</c:v>
                </c:pt>
                <c:pt idx="41">
                  <c:v>24.99</c:v>
                </c:pt>
                <c:pt idx="42">
                  <c:v>19.989999999999998</c:v>
                </c:pt>
                <c:pt idx="43">
                  <c:v>89.99</c:v>
                </c:pt>
                <c:pt idx="44">
                  <c:v>79.989999999999995</c:v>
                </c:pt>
                <c:pt idx="45">
                  <c:v>69.989999999999995</c:v>
                </c:pt>
                <c:pt idx="46">
                  <c:v>59.99</c:v>
                </c:pt>
                <c:pt idx="47">
                  <c:v>39.99</c:v>
                </c:pt>
                <c:pt idx="48">
                  <c:v>29.99</c:v>
                </c:pt>
                <c:pt idx="49">
                  <c:v>19.989999999999998</c:v>
                </c:pt>
                <c:pt idx="50">
                  <c:v>24.99</c:v>
                </c:pt>
                <c:pt idx="51">
                  <c:v>24.99</c:v>
                </c:pt>
                <c:pt idx="52">
                  <c:v>24.94</c:v>
                </c:pt>
                <c:pt idx="53">
                  <c:v>35.340000000000003</c:v>
                </c:pt>
                <c:pt idx="54">
                  <c:v>49.99</c:v>
                </c:pt>
                <c:pt idx="55">
                  <c:v>44.99</c:v>
                </c:pt>
                <c:pt idx="56">
                  <c:v>39.99</c:v>
                </c:pt>
                <c:pt idx="57">
                  <c:v>34.99</c:v>
                </c:pt>
                <c:pt idx="58">
                  <c:v>29.99</c:v>
                </c:pt>
                <c:pt idx="59">
                  <c:v>24.99</c:v>
                </c:pt>
                <c:pt idx="60">
                  <c:v>19.989999999999998</c:v>
                </c:pt>
                <c:pt idx="61">
                  <c:v>34.99</c:v>
                </c:pt>
                <c:pt idx="62">
                  <c:v>44.99</c:v>
                </c:pt>
                <c:pt idx="63">
                  <c:v>34.99</c:v>
                </c:pt>
                <c:pt idx="64">
                  <c:v>24.99</c:v>
                </c:pt>
                <c:pt idx="65">
                  <c:v>14.99</c:v>
                </c:pt>
                <c:pt idx="66">
                  <c:v>39.99</c:v>
                </c:pt>
                <c:pt idx="67">
                  <c:v>29.99</c:v>
                </c:pt>
                <c:pt idx="68">
                  <c:v>19.989999999999998</c:v>
                </c:pt>
                <c:pt idx="69">
                  <c:v>55.44</c:v>
                </c:pt>
                <c:pt idx="70">
                  <c:v>50.44</c:v>
                </c:pt>
                <c:pt idx="71">
                  <c:v>45.44</c:v>
                </c:pt>
                <c:pt idx="72">
                  <c:v>40.44</c:v>
                </c:pt>
                <c:pt idx="73">
                  <c:v>35.44</c:v>
                </c:pt>
                <c:pt idx="74">
                  <c:v>30.44</c:v>
                </c:pt>
                <c:pt idx="75">
                  <c:v>25.44</c:v>
                </c:pt>
                <c:pt idx="76">
                  <c:v>20.440000000000001</c:v>
                </c:pt>
                <c:pt idx="77">
                  <c:v>49.99</c:v>
                </c:pt>
                <c:pt idx="78">
                  <c:v>44.99</c:v>
                </c:pt>
                <c:pt idx="79">
                  <c:v>39.99</c:v>
                </c:pt>
                <c:pt idx="80">
                  <c:v>34.99</c:v>
                </c:pt>
                <c:pt idx="81">
                  <c:v>29.99</c:v>
                </c:pt>
                <c:pt idx="82">
                  <c:v>24.99</c:v>
                </c:pt>
                <c:pt idx="83">
                  <c:v>19.989999999999998</c:v>
                </c:pt>
                <c:pt idx="84">
                  <c:v>49.99</c:v>
                </c:pt>
                <c:pt idx="85">
                  <c:v>39.99</c:v>
                </c:pt>
                <c:pt idx="86">
                  <c:v>29.99</c:v>
                </c:pt>
                <c:pt idx="87">
                  <c:v>19.989999999999998</c:v>
                </c:pt>
                <c:pt idx="88">
                  <c:v>39.840000000000003</c:v>
                </c:pt>
                <c:pt idx="89">
                  <c:v>34.840000000000003</c:v>
                </c:pt>
                <c:pt idx="90">
                  <c:v>29.84</c:v>
                </c:pt>
                <c:pt idx="91">
                  <c:v>24.99</c:v>
                </c:pt>
                <c:pt idx="92">
                  <c:v>49.99</c:v>
                </c:pt>
                <c:pt idx="93">
                  <c:v>44.99</c:v>
                </c:pt>
                <c:pt idx="94">
                  <c:v>39.99</c:v>
                </c:pt>
                <c:pt idx="95">
                  <c:v>34.99</c:v>
                </c:pt>
                <c:pt idx="96">
                  <c:v>29.99</c:v>
                </c:pt>
                <c:pt idx="97">
                  <c:v>24.99</c:v>
                </c:pt>
                <c:pt idx="98">
                  <c:v>19.989999999999998</c:v>
                </c:pt>
                <c:pt idx="99">
                  <c:v>39.99</c:v>
                </c:pt>
                <c:pt idx="100">
                  <c:v>34.99</c:v>
                </c:pt>
                <c:pt idx="101">
                  <c:v>29.99</c:v>
                </c:pt>
                <c:pt idx="102">
                  <c:v>24.99</c:v>
                </c:pt>
                <c:pt idx="103">
                  <c:v>39.840000000000003</c:v>
                </c:pt>
                <c:pt idx="104">
                  <c:v>34.840000000000003</c:v>
                </c:pt>
                <c:pt idx="105">
                  <c:v>29.84</c:v>
                </c:pt>
                <c:pt idx="106">
                  <c:v>44.99</c:v>
                </c:pt>
                <c:pt idx="107">
                  <c:v>39.99</c:v>
                </c:pt>
                <c:pt idx="108">
                  <c:v>34.99</c:v>
                </c:pt>
                <c:pt idx="109">
                  <c:v>29.99</c:v>
                </c:pt>
                <c:pt idx="110">
                  <c:v>24.99</c:v>
                </c:pt>
                <c:pt idx="111">
                  <c:v>19.989999999999998</c:v>
                </c:pt>
                <c:pt idx="112">
                  <c:v>14.99</c:v>
                </c:pt>
                <c:pt idx="113">
                  <c:v>9.99</c:v>
                </c:pt>
                <c:pt idx="114">
                  <c:v>34.99</c:v>
                </c:pt>
                <c:pt idx="115">
                  <c:v>29.99</c:v>
                </c:pt>
                <c:pt idx="116">
                  <c:v>24.99</c:v>
                </c:pt>
                <c:pt idx="117">
                  <c:v>19.989999999999998</c:v>
                </c:pt>
                <c:pt idx="118">
                  <c:v>24.99</c:v>
                </c:pt>
                <c:pt idx="119">
                  <c:v>24.99</c:v>
                </c:pt>
                <c:pt idx="120">
                  <c:v>25</c:v>
                </c:pt>
                <c:pt idx="122">
                  <c:v>24.99</c:v>
                </c:pt>
                <c:pt idx="123">
                  <c:v>34.99</c:v>
                </c:pt>
                <c:pt idx="124">
                  <c:v>29.99</c:v>
                </c:pt>
                <c:pt idx="125">
                  <c:v>24.99</c:v>
                </c:pt>
                <c:pt idx="126">
                  <c:v>24.99</c:v>
                </c:pt>
                <c:pt idx="128">
                  <c:v>25</c:v>
                </c:pt>
                <c:pt idx="129">
                  <c:v>30</c:v>
                </c:pt>
                <c:pt idx="130">
                  <c:v>35</c:v>
                </c:pt>
                <c:pt idx="131">
                  <c:v>40</c:v>
                </c:pt>
                <c:pt idx="132">
                  <c:v>45</c:v>
                </c:pt>
                <c:pt idx="133">
                  <c:v>50</c:v>
                </c:pt>
                <c:pt idx="134">
                  <c:v>24.99</c:v>
                </c:pt>
                <c:pt idx="136">
                  <c:v>19.989999999999998</c:v>
                </c:pt>
                <c:pt idx="137">
                  <c:v>24.99</c:v>
                </c:pt>
                <c:pt idx="138">
                  <c:v>24.99</c:v>
                </c:pt>
                <c:pt idx="139">
                  <c:v>24.99</c:v>
                </c:pt>
                <c:pt idx="140">
                  <c:v>34.99</c:v>
                </c:pt>
                <c:pt idx="141">
                  <c:v>44.99</c:v>
                </c:pt>
                <c:pt idx="142">
                  <c:v>34.99</c:v>
                </c:pt>
                <c:pt idx="143">
                  <c:v>24.99</c:v>
                </c:pt>
                <c:pt idx="144">
                  <c:v>24.99</c:v>
                </c:pt>
                <c:pt idx="145">
                  <c:v>23.84</c:v>
                </c:pt>
                <c:pt idx="146">
                  <c:v>30</c:v>
                </c:pt>
                <c:pt idx="147">
                  <c:v>34.99</c:v>
                </c:pt>
                <c:pt idx="148">
                  <c:v>39.99</c:v>
                </c:pt>
                <c:pt idx="149">
                  <c:v>44.99</c:v>
                </c:pt>
                <c:pt idx="150">
                  <c:v>49.99</c:v>
                </c:pt>
                <c:pt idx="151">
                  <c:v>29.84</c:v>
                </c:pt>
                <c:pt idx="152">
                  <c:v>34.840000000000003</c:v>
                </c:pt>
                <c:pt idx="153">
                  <c:v>39.840000000000003</c:v>
                </c:pt>
                <c:pt idx="154">
                  <c:v>24.99</c:v>
                </c:pt>
                <c:pt idx="155">
                  <c:v>29.99</c:v>
                </c:pt>
                <c:pt idx="156">
                  <c:v>39.99</c:v>
                </c:pt>
                <c:pt idx="157">
                  <c:v>29.99</c:v>
                </c:pt>
                <c:pt idx="158">
                  <c:v>39.99</c:v>
                </c:pt>
                <c:pt idx="159">
                  <c:v>20</c:v>
                </c:pt>
                <c:pt idx="160">
                  <c:v>24.99</c:v>
                </c:pt>
                <c:pt idx="161">
                  <c:v>24.99</c:v>
                </c:pt>
                <c:pt idx="162">
                  <c:v>24.99</c:v>
                </c:pt>
                <c:pt idx="163">
                  <c:v>25</c:v>
                </c:pt>
                <c:pt idx="165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20</c:v>
                </c:pt>
                <c:pt idx="176">
                  <c:v>25</c:v>
                </c:pt>
                <c:pt idx="177">
                  <c:v>20</c:v>
                </c:pt>
                <c:pt idx="178">
                  <c:v>15</c:v>
                </c:pt>
                <c:pt idx="179">
                  <c:v>35</c:v>
                </c:pt>
                <c:pt idx="180">
                  <c:v>25</c:v>
                </c:pt>
                <c:pt idx="182">
                  <c:v>30</c:v>
                </c:pt>
                <c:pt idx="183">
                  <c:v>25</c:v>
                </c:pt>
                <c:pt idx="187">
                  <c:v>30</c:v>
                </c:pt>
                <c:pt idx="190">
                  <c:v>25</c:v>
                </c:pt>
                <c:pt idx="192">
                  <c:v>25</c:v>
                </c:pt>
                <c:pt idx="195">
                  <c:v>55</c:v>
                </c:pt>
                <c:pt idx="196">
                  <c:v>45</c:v>
                </c:pt>
                <c:pt idx="197">
                  <c:v>35</c:v>
                </c:pt>
                <c:pt idx="198">
                  <c:v>40</c:v>
                </c:pt>
                <c:pt idx="200">
                  <c:v>30</c:v>
                </c:pt>
                <c:pt idx="201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80</c:v>
                </c:pt>
                <c:pt idx="207">
                  <c:v>75</c:v>
                </c:pt>
                <c:pt idx="208">
                  <c:v>70</c:v>
                </c:pt>
                <c:pt idx="209">
                  <c:v>65</c:v>
                </c:pt>
                <c:pt idx="210">
                  <c:v>60</c:v>
                </c:pt>
                <c:pt idx="211">
                  <c:v>55</c:v>
                </c:pt>
                <c:pt idx="212">
                  <c:v>50</c:v>
                </c:pt>
                <c:pt idx="213">
                  <c:v>45</c:v>
                </c:pt>
                <c:pt idx="214">
                  <c:v>40</c:v>
                </c:pt>
                <c:pt idx="215">
                  <c:v>35</c:v>
                </c:pt>
                <c:pt idx="216">
                  <c:v>30</c:v>
                </c:pt>
                <c:pt idx="217">
                  <c:v>20</c:v>
                </c:pt>
                <c:pt idx="218">
                  <c:v>15</c:v>
                </c:pt>
                <c:pt idx="219">
                  <c:v>10</c:v>
                </c:pt>
                <c:pt idx="220">
                  <c:v>5</c:v>
                </c:pt>
                <c:pt idx="221">
                  <c:v>0</c:v>
                </c:pt>
                <c:pt idx="222">
                  <c:v>-5</c:v>
                </c:pt>
                <c:pt idx="223">
                  <c:v>25</c:v>
                </c:pt>
                <c:pt idx="224">
                  <c:v>25</c:v>
                </c:pt>
                <c:pt idx="226">
                  <c:v>45</c:v>
                </c:pt>
                <c:pt idx="227">
                  <c:v>25</c:v>
                </c:pt>
                <c:pt idx="228">
                  <c:v>40</c:v>
                </c:pt>
                <c:pt idx="229">
                  <c:v>20</c:v>
                </c:pt>
                <c:pt idx="230">
                  <c:v>25</c:v>
                </c:pt>
                <c:pt idx="231">
                  <c:v>25</c:v>
                </c:pt>
                <c:pt idx="233">
                  <c:v>40</c:v>
                </c:pt>
                <c:pt idx="234">
                  <c:v>15</c:v>
                </c:pt>
                <c:pt idx="235">
                  <c:v>20</c:v>
                </c:pt>
                <c:pt idx="237">
                  <c:v>20</c:v>
                </c:pt>
                <c:pt idx="238">
                  <c:v>25</c:v>
                </c:pt>
                <c:pt idx="247">
                  <c:v>20</c:v>
                </c:pt>
                <c:pt idx="248">
                  <c:v>25</c:v>
                </c:pt>
                <c:pt idx="249">
                  <c:v>20</c:v>
                </c:pt>
                <c:pt idx="250">
                  <c:v>25</c:v>
                </c:pt>
                <c:pt idx="252">
                  <c:v>20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60">
                  <c:v>20</c:v>
                </c:pt>
                <c:pt idx="261">
                  <c:v>25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25</c:v>
                </c:pt>
                <c:pt idx="267">
                  <c:v>20</c:v>
                </c:pt>
                <c:pt idx="268">
                  <c:v>20</c:v>
                </c:pt>
                <c:pt idx="269">
                  <c:v>25</c:v>
                </c:pt>
                <c:pt idx="270">
                  <c:v>25</c:v>
                </c:pt>
                <c:pt idx="272">
                  <c:v>25</c:v>
                </c:pt>
                <c:pt idx="273">
                  <c:v>23.6</c:v>
                </c:pt>
                <c:pt idx="274">
                  <c:v>25.4</c:v>
                </c:pt>
                <c:pt idx="275">
                  <c:v>29</c:v>
                </c:pt>
                <c:pt idx="276">
                  <c:v>15</c:v>
                </c:pt>
                <c:pt idx="277">
                  <c:v>25</c:v>
                </c:pt>
                <c:pt idx="278">
                  <c:v>20</c:v>
                </c:pt>
                <c:pt idx="279">
                  <c:v>50</c:v>
                </c:pt>
                <c:pt idx="280">
                  <c:v>60</c:v>
                </c:pt>
                <c:pt idx="281">
                  <c:v>15</c:v>
                </c:pt>
                <c:pt idx="282">
                  <c:v>25</c:v>
                </c:pt>
                <c:pt idx="283">
                  <c:v>40</c:v>
                </c:pt>
                <c:pt idx="284">
                  <c:v>0</c:v>
                </c:pt>
                <c:pt idx="285">
                  <c:v>25</c:v>
                </c:pt>
                <c:pt idx="286">
                  <c:v>22.4</c:v>
                </c:pt>
                <c:pt idx="287">
                  <c:v>15</c:v>
                </c:pt>
                <c:pt idx="288">
                  <c:v>20</c:v>
                </c:pt>
                <c:pt idx="289">
                  <c:v>25</c:v>
                </c:pt>
                <c:pt idx="290">
                  <c:v>20</c:v>
                </c:pt>
              </c:numCache>
            </c:numRef>
          </c:xVal>
          <c:yVal>
            <c:numRef>
              <c:f>'DMF Density'!$C$3:$C$293</c:f>
              <c:numCache>
                <c:formatCode>General</c:formatCode>
                <c:ptCount val="291"/>
                <c:pt idx="0">
                  <c:v>0.93979999999999997</c:v>
                </c:pt>
                <c:pt idx="1">
                  <c:v>0.94450000000000001</c:v>
                </c:pt>
                <c:pt idx="2">
                  <c:v>0.94940000000000002</c:v>
                </c:pt>
                <c:pt idx="3">
                  <c:v>0.95420000000000005</c:v>
                </c:pt>
                <c:pt idx="4">
                  <c:v>0.92069999999999996</c:v>
                </c:pt>
                <c:pt idx="5">
                  <c:v>0.9254</c:v>
                </c:pt>
                <c:pt idx="6">
                  <c:v>0.93020000000000003</c:v>
                </c:pt>
                <c:pt idx="7">
                  <c:v>0.93500000000000005</c:v>
                </c:pt>
                <c:pt idx="8">
                  <c:v>0.93979999999999997</c:v>
                </c:pt>
                <c:pt idx="9">
                  <c:v>0.9446</c:v>
                </c:pt>
                <c:pt idx="10">
                  <c:v>0.92001999999999995</c:v>
                </c:pt>
                <c:pt idx="11">
                  <c:v>0.92652000000000001</c:v>
                </c:pt>
                <c:pt idx="12">
                  <c:v>0.93106</c:v>
                </c:pt>
                <c:pt idx="13">
                  <c:v>0.93554000000000004</c:v>
                </c:pt>
                <c:pt idx="14">
                  <c:v>0.94003000000000003</c:v>
                </c:pt>
                <c:pt idx="15">
                  <c:v>0.94452999999999998</c:v>
                </c:pt>
                <c:pt idx="16">
                  <c:v>0.94903000000000004</c:v>
                </c:pt>
                <c:pt idx="17">
                  <c:v>0.92510000000000003</c:v>
                </c:pt>
                <c:pt idx="18">
                  <c:v>0.93020000000000003</c:v>
                </c:pt>
                <c:pt idx="19">
                  <c:v>0.93510000000000004</c:v>
                </c:pt>
                <c:pt idx="20">
                  <c:v>0.93989999999999996</c:v>
                </c:pt>
                <c:pt idx="21">
                  <c:v>0.94450000000000001</c:v>
                </c:pt>
                <c:pt idx="22">
                  <c:v>0.94910000000000005</c:v>
                </c:pt>
                <c:pt idx="23">
                  <c:v>0.91995000000000005</c:v>
                </c:pt>
                <c:pt idx="24">
                  <c:v>0.92476999999999998</c:v>
                </c:pt>
                <c:pt idx="25">
                  <c:v>0.92957999999999996</c:v>
                </c:pt>
                <c:pt idx="26">
                  <c:v>0.93474000000000002</c:v>
                </c:pt>
                <c:pt idx="27">
                  <c:v>0.93915999999999999</c:v>
                </c:pt>
                <c:pt idx="28">
                  <c:v>0.94393000000000005</c:v>
                </c:pt>
                <c:pt idx="29">
                  <c:v>0.94469000000000003</c:v>
                </c:pt>
                <c:pt idx="30">
                  <c:v>0.91990000000000005</c:v>
                </c:pt>
                <c:pt idx="32">
                  <c:v>0.91032999999999997</c:v>
                </c:pt>
                <c:pt idx="33">
                  <c:v>0.92001999999999995</c:v>
                </c:pt>
                <c:pt idx="34">
                  <c:v>0.92964000000000002</c:v>
                </c:pt>
                <c:pt idx="35">
                  <c:v>0.93923000000000001</c:v>
                </c:pt>
                <c:pt idx="36">
                  <c:v>0.94399999999999995</c:v>
                </c:pt>
                <c:pt idx="37">
                  <c:v>0.91949999999999998</c:v>
                </c:pt>
                <c:pt idx="38">
                  <c:v>0.92910000000000004</c:v>
                </c:pt>
                <c:pt idx="39">
                  <c:v>0.93869999999999998</c:v>
                </c:pt>
                <c:pt idx="40">
                  <c:v>0.93935999999999997</c:v>
                </c:pt>
                <c:pt idx="41">
                  <c:v>0.94408000000000003</c:v>
                </c:pt>
                <c:pt idx="42">
                  <c:v>0.94887999999999995</c:v>
                </c:pt>
                <c:pt idx="43">
                  <c:v>0.88070000000000004</c:v>
                </c:pt>
                <c:pt idx="44">
                  <c:v>0.89049999999999996</c:v>
                </c:pt>
                <c:pt idx="45">
                  <c:v>0.90029999999999999</c:v>
                </c:pt>
                <c:pt idx="46">
                  <c:v>0.91020000000000001</c:v>
                </c:pt>
                <c:pt idx="47">
                  <c:v>0.92949999999999999</c:v>
                </c:pt>
                <c:pt idx="48">
                  <c:v>0.93910000000000005</c:v>
                </c:pt>
                <c:pt idx="49">
                  <c:v>0.94889999999999997</c:v>
                </c:pt>
                <c:pt idx="50">
                  <c:v>0.94369999999999998</c:v>
                </c:pt>
                <c:pt idx="51">
                  <c:v>0.94484000000000001</c:v>
                </c:pt>
                <c:pt idx="52">
                  <c:v>0.94410000000000005</c:v>
                </c:pt>
                <c:pt idx="53">
                  <c:v>0.94210000000000005</c:v>
                </c:pt>
                <c:pt idx="54">
                  <c:v>0.91896</c:v>
                </c:pt>
                <c:pt idx="55">
                  <c:v>0.92405999999999999</c:v>
                </c:pt>
                <c:pt idx="56">
                  <c:v>0.92913000000000001</c:v>
                </c:pt>
                <c:pt idx="57">
                  <c:v>0.93408000000000002</c:v>
                </c:pt>
                <c:pt idx="58">
                  <c:v>0.93899999999999995</c:v>
                </c:pt>
                <c:pt idx="59">
                  <c:v>0.94386000000000003</c:v>
                </c:pt>
                <c:pt idx="60">
                  <c:v>0.94872000000000001</c:v>
                </c:pt>
                <c:pt idx="61">
                  <c:v>0.93559999999999999</c:v>
                </c:pt>
                <c:pt idx="62">
                  <c:v>0.92515999999999998</c:v>
                </c:pt>
                <c:pt idx="63">
                  <c:v>0.93469000000000002</c:v>
                </c:pt>
                <c:pt idx="64">
                  <c:v>0.94425999999999999</c:v>
                </c:pt>
                <c:pt idx="65">
                  <c:v>0.95379000000000003</c:v>
                </c:pt>
                <c:pt idx="66">
                  <c:v>0.92910000000000004</c:v>
                </c:pt>
                <c:pt idx="67">
                  <c:v>0.93869999999999998</c:v>
                </c:pt>
                <c:pt idx="68">
                  <c:v>0.94830000000000003</c:v>
                </c:pt>
                <c:pt idx="69">
                  <c:v>0.91534000000000004</c:v>
                </c:pt>
                <c:pt idx="70">
                  <c:v>0.92018</c:v>
                </c:pt>
                <c:pt idx="71">
                  <c:v>0.92500000000000004</c:v>
                </c:pt>
                <c:pt idx="72">
                  <c:v>0.92981000000000003</c:v>
                </c:pt>
                <c:pt idx="73">
                  <c:v>0.93461000000000005</c:v>
                </c:pt>
                <c:pt idx="74">
                  <c:v>0.93938999999999995</c:v>
                </c:pt>
                <c:pt idx="75">
                  <c:v>0.94416</c:v>
                </c:pt>
                <c:pt idx="76">
                  <c:v>0.94891999999999999</c:v>
                </c:pt>
                <c:pt idx="77">
                  <c:v>0.91896</c:v>
                </c:pt>
                <c:pt idx="78">
                  <c:v>0.92405999999999999</c:v>
                </c:pt>
                <c:pt idx="79">
                  <c:v>0.92913000000000001</c:v>
                </c:pt>
                <c:pt idx="80">
                  <c:v>0.93408000000000002</c:v>
                </c:pt>
                <c:pt idx="81">
                  <c:v>0.93899999999999995</c:v>
                </c:pt>
                <c:pt idx="82">
                  <c:v>0.94386000000000003</c:v>
                </c:pt>
                <c:pt idx="83">
                  <c:v>0.94872000000000001</c:v>
                </c:pt>
                <c:pt idx="84">
                  <c:v>0.91890000000000005</c:v>
                </c:pt>
                <c:pt idx="85">
                  <c:v>0.92859999999999998</c:v>
                </c:pt>
                <c:pt idx="86">
                  <c:v>0.93820000000000003</c:v>
                </c:pt>
                <c:pt idx="87">
                  <c:v>0.94779999999999998</c:v>
                </c:pt>
                <c:pt idx="88">
                  <c:v>0.93359999999999999</c:v>
                </c:pt>
                <c:pt idx="89">
                  <c:v>0.93720000000000003</c:v>
                </c:pt>
                <c:pt idx="90">
                  <c:v>0.94169999999999998</c:v>
                </c:pt>
                <c:pt idx="91">
                  <c:v>0.94389999999999996</c:v>
                </c:pt>
                <c:pt idx="92">
                  <c:v>0.91891</c:v>
                </c:pt>
                <c:pt idx="93">
                  <c:v>0.92403999999999997</c:v>
                </c:pt>
                <c:pt idx="94">
                  <c:v>0.92910999999999999</c:v>
                </c:pt>
                <c:pt idx="95">
                  <c:v>0.93406999999999996</c:v>
                </c:pt>
                <c:pt idx="96">
                  <c:v>0.93898000000000004</c:v>
                </c:pt>
                <c:pt idx="97">
                  <c:v>0.94386999999999999</c:v>
                </c:pt>
                <c:pt idx="98">
                  <c:v>0.94879000000000002</c:v>
                </c:pt>
                <c:pt idx="99">
                  <c:v>0.93062999999999996</c:v>
                </c:pt>
                <c:pt idx="100">
                  <c:v>0.93579000000000001</c:v>
                </c:pt>
                <c:pt idx="101">
                  <c:v>0.94081999999999999</c:v>
                </c:pt>
                <c:pt idx="102">
                  <c:v>0.94408999999999998</c:v>
                </c:pt>
                <c:pt idx="103">
                  <c:v>0.93359999999999999</c:v>
                </c:pt>
                <c:pt idx="104">
                  <c:v>0.93720000000000003</c:v>
                </c:pt>
                <c:pt idx="105">
                  <c:v>0.94169999999999998</c:v>
                </c:pt>
                <c:pt idx="106">
                  <c:v>0.92464999999999997</c:v>
                </c:pt>
                <c:pt idx="107">
                  <c:v>0.92945999999999995</c:v>
                </c:pt>
                <c:pt idx="108">
                  <c:v>0.93425999999999998</c:v>
                </c:pt>
                <c:pt idx="109">
                  <c:v>0.93903999999999999</c:v>
                </c:pt>
                <c:pt idx="110">
                  <c:v>0.94381999999999999</c:v>
                </c:pt>
                <c:pt idx="111">
                  <c:v>0.94857999999999998</c:v>
                </c:pt>
                <c:pt idx="112">
                  <c:v>0.95335000000000003</c:v>
                </c:pt>
                <c:pt idx="113">
                  <c:v>0.95809999999999995</c:v>
                </c:pt>
                <c:pt idx="114">
                  <c:v>0.93442999999999998</c:v>
                </c:pt>
                <c:pt idx="115">
                  <c:v>0.93920000000000003</c:v>
                </c:pt>
                <c:pt idx="116">
                  <c:v>0.94398000000000004</c:v>
                </c:pt>
                <c:pt idx="117">
                  <c:v>0.94874000000000003</c:v>
                </c:pt>
                <c:pt idx="118">
                  <c:v>0.94381000000000004</c:v>
                </c:pt>
                <c:pt idx="119">
                  <c:v>0.94389000000000001</c:v>
                </c:pt>
                <c:pt idx="120">
                  <c:v>0.94384999999999997</c:v>
                </c:pt>
                <c:pt idx="122">
                  <c:v>0.94388000000000005</c:v>
                </c:pt>
                <c:pt idx="123">
                  <c:v>0.93505000000000005</c:v>
                </c:pt>
                <c:pt idx="124">
                  <c:v>0.93984000000000001</c:v>
                </c:pt>
                <c:pt idx="125">
                  <c:v>0.9446</c:v>
                </c:pt>
                <c:pt idx="126">
                  <c:v>0.94420999999999999</c:v>
                </c:pt>
                <c:pt idx="128">
                  <c:v>0.94389000000000001</c:v>
                </c:pt>
                <c:pt idx="129">
                  <c:v>0.94028</c:v>
                </c:pt>
                <c:pt idx="130">
                  <c:v>0.93552000000000002</c:v>
                </c:pt>
                <c:pt idx="131">
                  <c:v>0.93098000000000003</c:v>
                </c:pt>
                <c:pt idx="132">
                  <c:v>0.92595000000000005</c:v>
                </c:pt>
                <c:pt idx="133">
                  <c:v>0.92113</c:v>
                </c:pt>
                <c:pt idx="134">
                  <c:v>0.94445000000000001</c:v>
                </c:pt>
                <c:pt idx="136">
                  <c:v>0.94916999999999996</c:v>
                </c:pt>
                <c:pt idx="137">
                  <c:v>0.94386000000000003</c:v>
                </c:pt>
                <c:pt idx="138">
                  <c:v>0.94608999999999999</c:v>
                </c:pt>
                <c:pt idx="139">
                  <c:v>0.94384999999999997</c:v>
                </c:pt>
                <c:pt idx="140">
                  <c:v>0.93466000000000005</c:v>
                </c:pt>
                <c:pt idx="141">
                  <c:v>0.93159999999999998</c:v>
                </c:pt>
                <c:pt idx="142">
                  <c:v>0.93989999999999996</c:v>
                </c:pt>
                <c:pt idx="143">
                  <c:v>0.94599999999999995</c:v>
                </c:pt>
                <c:pt idx="144">
                  <c:v>0.94489999999999996</c:v>
                </c:pt>
                <c:pt idx="145">
                  <c:v>0.94479999999999997</c:v>
                </c:pt>
                <c:pt idx="146">
                  <c:v>0.9284</c:v>
                </c:pt>
                <c:pt idx="147">
                  <c:v>0.93491999999999997</c:v>
                </c:pt>
                <c:pt idx="148">
                  <c:v>0.93084999999999996</c:v>
                </c:pt>
                <c:pt idx="149">
                  <c:v>0.92612000000000005</c:v>
                </c:pt>
                <c:pt idx="150">
                  <c:v>0.92203999999999997</c:v>
                </c:pt>
                <c:pt idx="151">
                  <c:v>0.93279999999999996</c:v>
                </c:pt>
                <c:pt idx="152">
                  <c:v>0.92749999999999999</c:v>
                </c:pt>
                <c:pt idx="153">
                  <c:v>0.91639999999999999</c:v>
                </c:pt>
                <c:pt idx="154">
                  <c:v>0.94381000000000004</c:v>
                </c:pt>
                <c:pt idx="155">
                  <c:v>0.93945000000000001</c:v>
                </c:pt>
                <c:pt idx="156">
                  <c:v>0.92986000000000002</c:v>
                </c:pt>
                <c:pt idx="157">
                  <c:v>0.94008999999999998</c:v>
                </c:pt>
                <c:pt idx="158">
                  <c:v>0.93074000000000001</c:v>
                </c:pt>
                <c:pt idx="159">
                  <c:v>0.94869999999999999</c:v>
                </c:pt>
                <c:pt idx="160">
                  <c:v>0.94872000000000001</c:v>
                </c:pt>
                <c:pt idx="161">
                  <c:v>0.94384999999999997</c:v>
                </c:pt>
                <c:pt idx="162">
                  <c:v>0.94389999999999996</c:v>
                </c:pt>
                <c:pt idx="163">
                  <c:v>0.94399999999999995</c:v>
                </c:pt>
                <c:pt idx="165">
                  <c:v>0.94420000000000004</c:v>
                </c:pt>
                <c:pt idx="168">
                  <c:v>0.94388000000000005</c:v>
                </c:pt>
                <c:pt idx="169">
                  <c:v>0.94408000000000003</c:v>
                </c:pt>
                <c:pt idx="170">
                  <c:v>0.94384999999999997</c:v>
                </c:pt>
                <c:pt idx="171">
                  <c:v>0.94364999999999999</c:v>
                </c:pt>
                <c:pt idx="172">
                  <c:v>0.94445000000000001</c:v>
                </c:pt>
                <c:pt idx="173">
                  <c:v>0.94389999999999996</c:v>
                </c:pt>
                <c:pt idx="174">
                  <c:v>0.94881000000000004</c:v>
                </c:pt>
                <c:pt idx="176">
                  <c:v>0.94396000000000002</c:v>
                </c:pt>
                <c:pt idx="177">
                  <c:v>0.94391000000000003</c:v>
                </c:pt>
                <c:pt idx="178">
                  <c:v>0.95365999999999995</c:v>
                </c:pt>
                <c:pt idx="179">
                  <c:v>0.93569999999999998</c:v>
                </c:pt>
                <c:pt idx="180">
                  <c:v>0.94386000000000003</c:v>
                </c:pt>
                <c:pt idx="182">
                  <c:v>0.93959000000000004</c:v>
                </c:pt>
                <c:pt idx="183">
                  <c:v>0.94403000000000004</c:v>
                </c:pt>
                <c:pt idx="187">
                  <c:v>0.94118000000000002</c:v>
                </c:pt>
                <c:pt idx="190">
                  <c:v>0.94391999999999998</c:v>
                </c:pt>
                <c:pt idx="192">
                  <c:v>0.94406000000000001</c:v>
                </c:pt>
                <c:pt idx="195">
                  <c:v>0.91618999999999995</c:v>
                </c:pt>
                <c:pt idx="196">
                  <c:v>0.92534000000000005</c:v>
                </c:pt>
                <c:pt idx="197">
                  <c:v>0.93462000000000001</c:v>
                </c:pt>
                <c:pt idx="198">
                  <c:v>0.92959999999999998</c:v>
                </c:pt>
                <c:pt idx="200">
                  <c:v>0.94118999999999997</c:v>
                </c:pt>
                <c:pt idx="201">
                  <c:v>0.94538999999999995</c:v>
                </c:pt>
                <c:pt idx="203">
                  <c:v>0.94359999999999999</c:v>
                </c:pt>
                <c:pt idx="204">
                  <c:v>0.94386999999999999</c:v>
                </c:pt>
                <c:pt idx="205">
                  <c:v>0.94869999999999999</c:v>
                </c:pt>
                <c:pt idx="206">
                  <c:v>0.89205000000000001</c:v>
                </c:pt>
                <c:pt idx="207">
                  <c:v>0.89690999999999999</c:v>
                </c:pt>
                <c:pt idx="208">
                  <c:v>0.90175000000000005</c:v>
                </c:pt>
                <c:pt idx="209">
                  <c:v>0.90651999999999999</c:v>
                </c:pt>
                <c:pt idx="210">
                  <c:v>0.91147</c:v>
                </c:pt>
                <c:pt idx="211">
                  <c:v>0.91620999999999997</c:v>
                </c:pt>
                <c:pt idx="212">
                  <c:v>0.92113999999999996</c:v>
                </c:pt>
                <c:pt idx="213">
                  <c:v>0.92598999999999998</c:v>
                </c:pt>
                <c:pt idx="214">
                  <c:v>0.93074000000000001</c:v>
                </c:pt>
                <c:pt idx="215">
                  <c:v>0.93572</c:v>
                </c:pt>
                <c:pt idx="216">
                  <c:v>0.94059000000000004</c:v>
                </c:pt>
                <c:pt idx="217">
                  <c:v>0.95025000000000004</c:v>
                </c:pt>
                <c:pt idx="218">
                  <c:v>0.95520000000000005</c:v>
                </c:pt>
                <c:pt idx="219">
                  <c:v>0.96004999999999996</c:v>
                </c:pt>
                <c:pt idx="220">
                  <c:v>0.96501999999999999</c:v>
                </c:pt>
                <c:pt idx="221">
                  <c:v>0.9698</c:v>
                </c:pt>
                <c:pt idx="222">
                  <c:v>0.97472999999999999</c:v>
                </c:pt>
                <c:pt idx="223">
                  <c:v>0.94401000000000002</c:v>
                </c:pt>
                <c:pt idx="224">
                  <c:v>0.94328999999999996</c:v>
                </c:pt>
                <c:pt idx="226">
                  <c:v>0.93467999999999996</c:v>
                </c:pt>
                <c:pt idx="227">
                  <c:v>0.94810000000000005</c:v>
                </c:pt>
                <c:pt idx="228">
                  <c:v>0.92942999999999998</c:v>
                </c:pt>
                <c:pt idx="229">
                  <c:v>0.94867999999999997</c:v>
                </c:pt>
                <c:pt idx="230">
                  <c:v>0.94813000000000003</c:v>
                </c:pt>
                <c:pt idx="231">
                  <c:v>0.94340000000000002</c:v>
                </c:pt>
                <c:pt idx="233">
                  <c:v>0.92930000000000001</c:v>
                </c:pt>
                <c:pt idx="234">
                  <c:v>0.95269999999999999</c:v>
                </c:pt>
                <c:pt idx="235">
                  <c:v>0.95</c:v>
                </c:pt>
                <c:pt idx="237">
                  <c:v>0.96</c:v>
                </c:pt>
                <c:pt idx="238">
                  <c:v>0.94530000000000003</c:v>
                </c:pt>
                <c:pt idx="247">
                  <c:v>0.94899999999999995</c:v>
                </c:pt>
                <c:pt idx="248">
                  <c:v>0.94579999999999997</c:v>
                </c:pt>
                <c:pt idx="249">
                  <c:v>0.94599999999999995</c:v>
                </c:pt>
                <c:pt idx="250">
                  <c:v>0.94450000000000001</c:v>
                </c:pt>
                <c:pt idx="252">
                  <c:v>0.94499999999999995</c:v>
                </c:pt>
                <c:pt idx="253">
                  <c:v>0.94379999999999997</c:v>
                </c:pt>
                <c:pt idx="254">
                  <c:v>0.94479999999999997</c:v>
                </c:pt>
                <c:pt idx="255">
                  <c:v>0.9446</c:v>
                </c:pt>
                <c:pt idx="256">
                  <c:v>0.95020000000000004</c:v>
                </c:pt>
                <c:pt idx="257">
                  <c:v>0.94869999999999999</c:v>
                </c:pt>
                <c:pt idx="258">
                  <c:v>0.94450000000000001</c:v>
                </c:pt>
                <c:pt idx="260">
                  <c:v>0.94450000000000001</c:v>
                </c:pt>
                <c:pt idx="261">
                  <c:v>0.94410000000000005</c:v>
                </c:pt>
                <c:pt idx="263">
                  <c:v>0.94799999999999995</c:v>
                </c:pt>
                <c:pt idx="264">
                  <c:v>0.95250000000000001</c:v>
                </c:pt>
                <c:pt idx="265">
                  <c:v>0.94930000000000003</c:v>
                </c:pt>
                <c:pt idx="266">
                  <c:v>0.94425000000000003</c:v>
                </c:pt>
                <c:pt idx="267">
                  <c:v>0.94903000000000004</c:v>
                </c:pt>
                <c:pt idx="268">
                  <c:v>0.94899999999999995</c:v>
                </c:pt>
                <c:pt idx="269">
                  <c:v>0.94</c:v>
                </c:pt>
                <c:pt idx="270">
                  <c:v>0.94430000000000003</c:v>
                </c:pt>
                <c:pt idx="272">
                  <c:v>0.94469999999999998</c:v>
                </c:pt>
                <c:pt idx="273">
                  <c:v>0.94540000000000002</c:v>
                </c:pt>
                <c:pt idx="274">
                  <c:v>0.94369999999999998</c:v>
                </c:pt>
                <c:pt idx="275">
                  <c:v>0.9405</c:v>
                </c:pt>
                <c:pt idx="276">
                  <c:v>0.95365999999999995</c:v>
                </c:pt>
                <c:pt idx="277">
                  <c:v>0.94415000000000004</c:v>
                </c:pt>
                <c:pt idx="278">
                  <c:v>0.9486</c:v>
                </c:pt>
                <c:pt idx="279">
                  <c:v>0.92200000000000004</c:v>
                </c:pt>
                <c:pt idx="280">
                  <c:v>0.91200000000000003</c:v>
                </c:pt>
                <c:pt idx="281">
                  <c:v>0.96079999999999999</c:v>
                </c:pt>
                <c:pt idx="282">
                  <c:v>0.95330000000000004</c:v>
                </c:pt>
                <c:pt idx="283">
                  <c:v>0.9446</c:v>
                </c:pt>
                <c:pt idx="284">
                  <c:v>0.96830000000000005</c:v>
                </c:pt>
                <c:pt idx="285">
                  <c:v>0.94450000000000001</c:v>
                </c:pt>
                <c:pt idx="286">
                  <c:v>0.94840000000000002</c:v>
                </c:pt>
                <c:pt idx="287">
                  <c:v>0.95250000000000001</c:v>
                </c:pt>
                <c:pt idx="288">
                  <c:v>0.96799999999999997</c:v>
                </c:pt>
                <c:pt idx="289">
                  <c:v>0.94396999999999998</c:v>
                </c:pt>
                <c:pt idx="290">
                  <c:v>0.94872999999999996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C-447A-A4D2-306798CB3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75008"/>
        <c:axId val="324027680"/>
      </c:scatterChart>
      <c:valAx>
        <c:axId val="1454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7680"/>
        <c:crosses val="autoZero"/>
        <c:crossBetween val="midCat"/>
      </c:valAx>
      <c:valAx>
        <c:axId val="3240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'DMF Viscosity'!$D$3:$D$110</c:f>
              <c:numCache>
                <c:formatCode>General</c:formatCode>
                <c:ptCount val="108"/>
                <c:pt idx="0">
                  <c:v>20</c:v>
                </c:pt>
                <c:pt idx="1">
                  <c:v>49.99</c:v>
                </c:pt>
                <c:pt idx="2">
                  <c:v>44.99</c:v>
                </c:pt>
                <c:pt idx="3">
                  <c:v>39.99</c:v>
                </c:pt>
                <c:pt idx="4">
                  <c:v>34.99</c:v>
                </c:pt>
                <c:pt idx="5">
                  <c:v>29.99</c:v>
                </c:pt>
                <c:pt idx="6">
                  <c:v>24.99</c:v>
                </c:pt>
                <c:pt idx="7">
                  <c:v>19.989999999999998</c:v>
                </c:pt>
                <c:pt idx="8">
                  <c:v>44.99</c:v>
                </c:pt>
                <c:pt idx="9">
                  <c:v>39.99</c:v>
                </c:pt>
                <c:pt idx="10">
                  <c:v>34.99</c:v>
                </c:pt>
                <c:pt idx="11">
                  <c:v>29.99</c:v>
                </c:pt>
                <c:pt idx="12">
                  <c:v>24.99</c:v>
                </c:pt>
                <c:pt idx="13">
                  <c:v>19.989999999999998</c:v>
                </c:pt>
                <c:pt idx="14">
                  <c:v>49.99</c:v>
                </c:pt>
                <c:pt idx="15">
                  <c:v>44.99</c:v>
                </c:pt>
                <c:pt idx="16">
                  <c:v>39.99</c:v>
                </c:pt>
                <c:pt idx="17">
                  <c:v>34.99</c:v>
                </c:pt>
                <c:pt idx="18">
                  <c:v>29.99</c:v>
                </c:pt>
                <c:pt idx="19">
                  <c:v>24.99</c:v>
                </c:pt>
                <c:pt idx="20">
                  <c:v>59.99</c:v>
                </c:pt>
                <c:pt idx="21">
                  <c:v>49.99</c:v>
                </c:pt>
                <c:pt idx="22">
                  <c:v>39.99</c:v>
                </c:pt>
                <c:pt idx="23">
                  <c:v>29.99</c:v>
                </c:pt>
                <c:pt idx="24">
                  <c:v>49.99</c:v>
                </c:pt>
                <c:pt idx="25">
                  <c:v>39.99</c:v>
                </c:pt>
                <c:pt idx="26">
                  <c:v>29.99</c:v>
                </c:pt>
                <c:pt idx="27">
                  <c:v>24.99</c:v>
                </c:pt>
                <c:pt idx="28">
                  <c:v>24.99</c:v>
                </c:pt>
                <c:pt idx="29">
                  <c:v>24.99</c:v>
                </c:pt>
                <c:pt idx="30">
                  <c:v>44.99</c:v>
                </c:pt>
                <c:pt idx="31">
                  <c:v>34.99</c:v>
                </c:pt>
                <c:pt idx="32">
                  <c:v>24.99</c:v>
                </c:pt>
                <c:pt idx="33">
                  <c:v>14.99</c:v>
                </c:pt>
                <c:pt idx="34">
                  <c:v>49.99</c:v>
                </c:pt>
                <c:pt idx="35">
                  <c:v>39.99</c:v>
                </c:pt>
                <c:pt idx="36">
                  <c:v>29.99</c:v>
                </c:pt>
                <c:pt idx="37">
                  <c:v>19.989999999999998</c:v>
                </c:pt>
                <c:pt idx="38">
                  <c:v>25</c:v>
                </c:pt>
                <c:pt idx="39">
                  <c:v>40.450000000000045</c:v>
                </c:pt>
                <c:pt idx="40">
                  <c:v>35.450000000000045</c:v>
                </c:pt>
                <c:pt idx="41">
                  <c:v>30.450000000000045</c:v>
                </c:pt>
                <c:pt idx="42">
                  <c:v>25.450000000000045</c:v>
                </c:pt>
                <c:pt idx="43">
                  <c:v>20.450000000000045</c:v>
                </c:pt>
                <c:pt idx="44">
                  <c:v>49.99</c:v>
                </c:pt>
                <c:pt idx="45">
                  <c:v>39.99</c:v>
                </c:pt>
                <c:pt idx="46">
                  <c:v>29.99</c:v>
                </c:pt>
                <c:pt idx="47">
                  <c:v>19.989999999999998</c:v>
                </c:pt>
                <c:pt idx="48">
                  <c:v>39.840000000000003</c:v>
                </c:pt>
                <c:pt idx="49">
                  <c:v>34.840000000000003</c:v>
                </c:pt>
                <c:pt idx="50">
                  <c:v>29.84</c:v>
                </c:pt>
                <c:pt idx="51">
                  <c:v>24.99</c:v>
                </c:pt>
                <c:pt idx="52">
                  <c:v>24.99</c:v>
                </c:pt>
                <c:pt idx="53">
                  <c:v>24.99</c:v>
                </c:pt>
                <c:pt idx="54">
                  <c:v>39.840000000000003</c:v>
                </c:pt>
                <c:pt idx="55">
                  <c:v>34.840000000000003</c:v>
                </c:pt>
                <c:pt idx="56">
                  <c:v>29.84</c:v>
                </c:pt>
                <c:pt idx="57">
                  <c:v>44.99</c:v>
                </c:pt>
                <c:pt idx="58">
                  <c:v>39.99</c:v>
                </c:pt>
                <c:pt idx="59">
                  <c:v>34.99</c:v>
                </c:pt>
                <c:pt idx="60">
                  <c:v>29.99</c:v>
                </c:pt>
                <c:pt idx="61">
                  <c:v>24.99</c:v>
                </c:pt>
                <c:pt idx="62">
                  <c:v>19.989999999999998</c:v>
                </c:pt>
                <c:pt idx="63">
                  <c:v>14.99</c:v>
                </c:pt>
                <c:pt idx="64">
                  <c:v>9.99</c:v>
                </c:pt>
                <c:pt idx="65">
                  <c:v>25</c:v>
                </c:pt>
                <c:pt idx="66">
                  <c:v>24.99</c:v>
                </c:pt>
                <c:pt idx="67">
                  <c:v>25</c:v>
                </c:pt>
                <c:pt idx="68">
                  <c:v>24.99</c:v>
                </c:pt>
                <c:pt idx="69">
                  <c:v>24.99</c:v>
                </c:pt>
                <c:pt idx="70">
                  <c:v>34.99</c:v>
                </c:pt>
                <c:pt idx="71">
                  <c:v>44.99</c:v>
                </c:pt>
                <c:pt idx="72">
                  <c:v>24.99</c:v>
                </c:pt>
                <c:pt idx="73">
                  <c:v>23.84</c:v>
                </c:pt>
                <c:pt idx="74">
                  <c:v>30</c:v>
                </c:pt>
                <c:pt idx="75">
                  <c:v>34.99</c:v>
                </c:pt>
                <c:pt idx="76">
                  <c:v>39.99</c:v>
                </c:pt>
                <c:pt idx="77">
                  <c:v>44.99</c:v>
                </c:pt>
                <c:pt idx="78">
                  <c:v>49.99</c:v>
                </c:pt>
                <c:pt idx="79">
                  <c:v>29.84</c:v>
                </c:pt>
                <c:pt idx="80">
                  <c:v>34.840000000000003</c:v>
                </c:pt>
                <c:pt idx="81">
                  <c:v>39.840000000000003</c:v>
                </c:pt>
                <c:pt idx="82">
                  <c:v>24.99</c:v>
                </c:pt>
                <c:pt idx="83">
                  <c:v>29.99</c:v>
                </c:pt>
                <c:pt idx="84">
                  <c:v>39.99</c:v>
                </c:pt>
                <c:pt idx="85">
                  <c:v>29.99</c:v>
                </c:pt>
                <c:pt idx="86">
                  <c:v>39.99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4">
                  <c:v>20</c:v>
                </c:pt>
                <c:pt idx="95">
                  <c:v>25</c:v>
                </c:pt>
                <c:pt idx="97">
                  <c:v>25</c:v>
                </c:pt>
                <c:pt idx="99">
                  <c:v>45</c:v>
                </c:pt>
                <c:pt idx="100">
                  <c:v>40</c:v>
                </c:pt>
                <c:pt idx="101">
                  <c:v>20</c:v>
                </c:pt>
                <c:pt idx="102">
                  <c:v>25</c:v>
                </c:pt>
                <c:pt idx="103">
                  <c:v>30</c:v>
                </c:pt>
                <c:pt idx="105">
                  <c:v>15</c:v>
                </c:pt>
                <c:pt idx="106">
                  <c:v>25</c:v>
                </c:pt>
                <c:pt idx="107">
                  <c:v>25</c:v>
                </c:pt>
              </c:numCache>
            </c:numRef>
          </c:xVal>
          <c:yVal>
            <c:numRef>
              <c:f>'DMF Viscosity'!$C$3:$C$110</c:f>
              <c:numCache>
                <c:formatCode>General</c:formatCode>
                <c:ptCount val="108"/>
                <c:pt idx="0">
                  <c:v>8.3000000000000001E-3</c:v>
                </c:pt>
                <c:pt idx="1">
                  <c:v>6.3E-3</c:v>
                </c:pt>
                <c:pt idx="2">
                  <c:v>6.6299999999999996E-3</c:v>
                </c:pt>
                <c:pt idx="3">
                  <c:v>6.8399999999999997E-3</c:v>
                </c:pt>
                <c:pt idx="4">
                  <c:v>7.1700000000000002E-3</c:v>
                </c:pt>
                <c:pt idx="5">
                  <c:v>7.6400000000000001E-3</c:v>
                </c:pt>
                <c:pt idx="6">
                  <c:v>8.1300000000000001E-3</c:v>
                </c:pt>
                <c:pt idx="7">
                  <c:v>8.6700000000000006E-3</c:v>
                </c:pt>
                <c:pt idx="8">
                  <c:v>6.5199999999999998E-3</c:v>
                </c:pt>
                <c:pt idx="9">
                  <c:v>6.8700000000000002E-3</c:v>
                </c:pt>
                <c:pt idx="10">
                  <c:v>7.2899999999999996E-3</c:v>
                </c:pt>
                <c:pt idx="11">
                  <c:v>7.6800000000000002E-3</c:v>
                </c:pt>
                <c:pt idx="12">
                  <c:v>8.2000000000000007E-3</c:v>
                </c:pt>
                <c:pt idx="13">
                  <c:v>8.5500000000000003E-3</c:v>
                </c:pt>
                <c:pt idx="14">
                  <c:v>6.1999999999999998E-3</c:v>
                </c:pt>
                <c:pt idx="15">
                  <c:v>6.4999999999999997E-3</c:v>
                </c:pt>
                <c:pt idx="16">
                  <c:v>6.8999999999999999E-3</c:v>
                </c:pt>
                <c:pt idx="17">
                  <c:v>7.1999999999999998E-3</c:v>
                </c:pt>
                <c:pt idx="18">
                  <c:v>7.7000000000000002E-3</c:v>
                </c:pt>
                <c:pt idx="19">
                  <c:v>8.0999999999999996E-3</c:v>
                </c:pt>
                <c:pt idx="20">
                  <c:v>5.4099999999999999E-3</c:v>
                </c:pt>
                <c:pt idx="21">
                  <c:v>6.0000000000000001E-3</c:v>
                </c:pt>
                <c:pt idx="22">
                  <c:v>6.6699999999999997E-3</c:v>
                </c:pt>
                <c:pt idx="23">
                  <c:v>7.4400000000000004E-3</c:v>
                </c:pt>
                <c:pt idx="24">
                  <c:v>5.8999999999999999E-3</c:v>
                </c:pt>
                <c:pt idx="25">
                  <c:v>6.6E-3</c:v>
                </c:pt>
                <c:pt idx="26">
                  <c:v>7.4000000000000003E-3</c:v>
                </c:pt>
                <c:pt idx="27">
                  <c:v>7.9000000000000008E-3</c:v>
                </c:pt>
                <c:pt idx="28">
                  <c:v>7.9000000000000008E-3</c:v>
                </c:pt>
                <c:pt idx="29">
                  <c:v>8.1899999999999994E-3</c:v>
                </c:pt>
                <c:pt idx="30">
                  <c:v>6.6499999999999997E-3</c:v>
                </c:pt>
                <c:pt idx="31">
                  <c:v>7.3600000000000002E-3</c:v>
                </c:pt>
                <c:pt idx="32">
                  <c:v>8.2500000000000004E-3</c:v>
                </c:pt>
                <c:pt idx="33">
                  <c:v>9.3600000000000003E-3</c:v>
                </c:pt>
                <c:pt idx="34">
                  <c:v>6.711E-3</c:v>
                </c:pt>
                <c:pt idx="35">
                  <c:v>7.4070000000000004E-3</c:v>
                </c:pt>
                <c:pt idx="36">
                  <c:v>8.2389999999999998E-3</c:v>
                </c:pt>
                <c:pt idx="37">
                  <c:v>9.2549999999999993E-3</c:v>
                </c:pt>
                <c:pt idx="38">
                  <c:v>8.0199999999999994E-3</c:v>
                </c:pt>
                <c:pt idx="39">
                  <c:v>6.7299999999999999E-3</c:v>
                </c:pt>
                <c:pt idx="40">
                  <c:v>7.1000000000000004E-3</c:v>
                </c:pt>
                <c:pt idx="41">
                  <c:v>7.6E-3</c:v>
                </c:pt>
                <c:pt idx="42">
                  <c:v>8.09E-3</c:v>
                </c:pt>
                <c:pt idx="43">
                  <c:v>9.2499999999999995E-3</c:v>
                </c:pt>
                <c:pt idx="44">
                  <c:v>5.901E-3</c:v>
                </c:pt>
                <c:pt idx="45">
                  <c:v>6.6519999999999999E-3</c:v>
                </c:pt>
                <c:pt idx="46">
                  <c:v>7.4700000000000001E-3</c:v>
                </c:pt>
                <c:pt idx="47">
                  <c:v>8.3700000000000007E-3</c:v>
                </c:pt>
                <c:pt idx="48">
                  <c:v>6.3530000000000001E-3</c:v>
                </c:pt>
                <c:pt idx="49">
                  <c:v>7.0559999999999998E-3</c:v>
                </c:pt>
                <c:pt idx="50">
                  <c:v>7.5880000000000001E-3</c:v>
                </c:pt>
                <c:pt idx="51">
                  <c:v>7.9600000000000001E-3</c:v>
                </c:pt>
                <c:pt idx="52">
                  <c:v>8.6099999999999996E-3</c:v>
                </c:pt>
                <c:pt idx="53">
                  <c:v>8.0499999999999999E-3</c:v>
                </c:pt>
                <c:pt idx="54">
                  <c:v>6.3530000000000001E-3</c:v>
                </c:pt>
                <c:pt idx="55">
                  <c:v>7.0559999999999998E-3</c:v>
                </c:pt>
                <c:pt idx="56">
                  <c:v>7.5880000000000001E-3</c:v>
                </c:pt>
                <c:pt idx="57">
                  <c:v>6.8259999999999996E-3</c:v>
                </c:pt>
                <c:pt idx="58">
                  <c:v>7.1720000000000004E-3</c:v>
                </c:pt>
                <c:pt idx="59">
                  <c:v>7.5529999999999998E-3</c:v>
                </c:pt>
                <c:pt idx="60">
                  <c:v>7.9900000000000006E-3</c:v>
                </c:pt>
                <c:pt idx="61">
                  <c:v>8.4550000000000007E-3</c:v>
                </c:pt>
                <c:pt idx="62">
                  <c:v>8.9849999999999999E-3</c:v>
                </c:pt>
                <c:pt idx="63">
                  <c:v>9.5449999999999997E-3</c:v>
                </c:pt>
                <c:pt idx="64">
                  <c:v>1.0158E-2</c:v>
                </c:pt>
                <c:pt idx="65">
                  <c:v>8.0000000000000002E-3</c:v>
                </c:pt>
                <c:pt idx="66">
                  <c:v>7.9600000000000001E-3</c:v>
                </c:pt>
                <c:pt idx="67">
                  <c:v>9.1999999999999998E-3</c:v>
                </c:pt>
                <c:pt idx="68">
                  <c:v>8.5859999999999999E-3</c:v>
                </c:pt>
                <c:pt idx="69">
                  <c:v>8.5859999999999999E-3</c:v>
                </c:pt>
                <c:pt idx="70">
                  <c:v>7.7629999999999999E-3</c:v>
                </c:pt>
                <c:pt idx="71">
                  <c:v>7.1250000000000003E-3</c:v>
                </c:pt>
                <c:pt idx="72">
                  <c:v>8.1417999999999994E-3</c:v>
                </c:pt>
                <c:pt idx="73">
                  <c:v>8.0000000000000002E-3</c:v>
                </c:pt>
                <c:pt idx="74">
                  <c:v>7.5300000000000002E-3</c:v>
                </c:pt>
                <c:pt idx="75">
                  <c:v>7.1025000000000003E-3</c:v>
                </c:pt>
                <c:pt idx="76">
                  <c:v>6.6906999999999999E-3</c:v>
                </c:pt>
                <c:pt idx="77">
                  <c:v>6.4015000000000001E-3</c:v>
                </c:pt>
                <c:pt idx="78">
                  <c:v>5.9988999999999997E-3</c:v>
                </c:pt>
                <c:pt idx="79">
                  <c:v>8.4799999999999997E-3</c:v>
                </c:pt>
                <c:pt idx="80">
                  <c:v>8.1499999999999993E-3</c:v>
                </c:pt>
                <c:pt idx="81">
                  <c:v>7.77E-3</c:v>
                </c:pt>
                <c:pt idx="82">
                  <c:v>8.0800000000000004E-3</c:v>
                </c:pt>
                <c:pt idx="83">
                  <c:v>7.6E-3</c:v>
                </c:pt>
                <c:pt idx="84">
                  <c:v>6.7499999999999999E-3</c:v>
                </c:pt>
                <c:pt idx="85">
                  <c:v>7.5900000000000004E-3</c:v>
                </c:pt>
                <c:pt idx="86">
                  <c:v>6.7799999999999996E-3</c:v>
                </c:pt>
                <c:pt idx="87">
                  <c:v>8.0000000000000002E-3</c:v>
                </c:pt>
                <c:pt idx="88">
                  <c:v>8.1250000000000003E-3</c:v>
                </c:pt>
                <c:pt idx="89">
                  <c:v>8.0400000000000003E-3</c:v>
                </c:pt>
                <c:pt idx="90">
                  <c:v>7.9900000000000006E-3</c:v>
                </c:pt>
                <c:pt idx="91">
                  <c:v>8.0499999999999999E-3</c:v>
                </c:pt>
                <c:pt idx="94">
                  <c:v>9.1999999999999998E-3</c:v>
                </c:pt>
                <c:pt idx="95">
                  <c:v>7.9600000000000001E-3</c:v>
                </c:pt>
                <c:pt idx="97">
                  <c:v>7.9000000000000008E-3</c:v>
                </c:pt>
                <c:pt idx="99">
                  <c:v>6.3480000000000003E-3</c:v>
                </c:pt>
                <c:pt idx="100">
                  <c:v>7.143E-3</c:v>
                </c:pt>
                <c:pt idx="101">
                  <c:v>9.2479999999999993E-3</c:v>
                </c:pt>
                <c:pt idx="102">
                  <c:v>7.9299999999999995E-3</c:v>
                </c:pt>
                <c:pt idx="103">
                  <c:v>7.5799999999999999E-3</c:v>
                </c:pt>
                <c:pt idx="105">
                  <c:v>8.6999999999999994E-3</c:v>
                </c:pt>
                <c:pt idx="106">
                  <c:v>7.6E-3</c:v>
                </c:pt>
                <c:pt idx="107">
                  <c:v>7.9799999999999992E-3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4-4E13-A09F-E6B422B7D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63504"/>
        <c:axId val="134212704"/>
      </c:scatterChart>
      <c:valAx>
        <c:axId val="3205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2704"/>
        <c:crosses val="autoZero"/>
        <c:crossBetween val="midCat"/>
      </c:valAx>
      <c:valAx>
        <c:axId val="134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6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'Ethanol Density'!$C$3:$C$296</c:f>
              <c:numCache>
                <c:formatCode>General</c:formatCode>
                <c:ptCount val="294"/>
                <c:pt idx="0">
                  <c:v>44.99</c:v>
                </c:pt>
                <c:pt idx="1">
                  <c:v>39.99</c:v>
                </c:pt>
                <c:pt idx="2">
                  <c:v>34.99</c:v>
                </c:pt>
                <c:pt idx="3">
                  <c:v>29.99</c:v>
                </c:pt>
                <c:pt idx="4">
                  <c:v>24.99</c:v>
                </c:pt>
                <c:pt idx="5">
                  <c:v>19.989999999999998</c:v>
                </c:pt>
                <c:pt idx="6">
                  <c:v>14.99</c:v>
                </c:pt>
                <c:pt idx="7">
                  <c:v>24.99</c:v>
                </c:pt>
                <c:pt idx="8">
                  <c:v>19.989999999999998</c:v>
                </c:pt>
                <c:pt idx="9">
                  <c:v>39.99</c:v>
                </c:pt>
                <c:pt idx="10">
                  <c:v>24.99</c:v>
                </c:pt>
                <c:pt idx="11">
                  <c:v>9.99</c:v>
                </c:pt>
                <c:pt idx="12">
                  <c:v>44.99</c:v>
                </c:pt>
                <c:pt idx="13">
                  <c:v>39.99</c:v>
                </c:pt>
                <c:pt idx="14">
                  <c:v>34.99</c:v>
                </c:pt>
                <c:pt idx="15">
                  <c:v>29.99</c:v>
                </c:pt>
                <c:pt idx="16">
                  <c:v>24.99</c:v>
                </c:pt>
                <c:pt idx="17">
                  <c:v>19.989999999999998</c:v>
                </c:pt>
                <c:pt idx="18">
                  <c:v>14.99</c:v>
                </c:pt>
                <c:pt idx="19">
                  <c:v>25</c:v>
                </c:pt>
                <c:pt idx="20">
                  <c:v>39.840000000000003</c:v>
                </c:pt>
                <c:pt idx="21">
                  <c:v>34.840000000000003</c:v>
                </c:pt>
                <c:pt idx="22">
                  <c:v>29.84</c:v>
                </c:pt>
                <c:pt idx="23">
                  <c:v>39.99</c:v>
                </c:pt>
                <c:pt idx="24">
                  <c:v>34.99</c:v>
                </c:pt>
                <c:pt idx="25">
                  <c:v>29.99</c:v>
                </c:pt>
                <c:pt idx="26">
                  <c:v>24.99</c:v>
                </c:pt>
                <c:pt idx="27">
                  <c:v>19.989999999999998</c:v>
                </c:pt>
                <c:pt idx="28">
                  <c:v>39.99</c:v>
                </c:pt>
                <c:pt idx="29">
                  <c:v>29.94</c:v>
                </c:pt>
                <c:pt idx="30">
                  <c:v>19.989999999999998</c:v>
                </c:pt>
                <c:pt idx="31">
                  <c:v>9.99</c:v>
                </c:pt>
                <c:pt idx="32">
                  <c:v>24.99</c:v>
                </c:pt>
                <c:pt idx="34">
                  <c:v>24.99</c:v>
                </c:pt>
                <c:pt idx="35">
                  <c:v>24.99</c:v>
                </c:pt>
                <c:pt idx="36">
                  <c:v>49.99</c:v>
                </c:pt>
                <c:pt idx="37">
                  <c:v>44.99</c:v>
                </c:pt>
                <c:pt idx="38">
                  <c:v>39.99</c:v>
                </c:pt>
                <c:pt idx="39">
                  <c:v>34.99</c:v>
                </c:pt>
                <c:pt idx="40">
                  <c:v>29.99</c:v>
                </c:pt>
                <c:pt idx="41">
                  <c:v>24.99</c:v>
                </c:pt>
                <c:pt idx="42">
                  <c:v>19.989999999999998</c:v>
                </c:pt>
                <c:pt idx="43">
                  <c:v>24.99</c:v>
                </c:pt>
                <c:pt idx="44">
                  <c:v>24.99</c:v>
                </c:pt>
                <c:pt idx="45">
                  <c:v>24.99</c:v>
                </c:pt>
                <c:pt idx="47">
                  <c:v>14.99</c:v>
                </c:pt>
                <c:pt idx="48">
                  <c:v>19.989999999999998</c:v>
                </c:pt>
                <c:pt idx="49">
                  <c:v>24.99</c:v>
                </c:pt>
                <c:pt idx="50">
                  <c:v>29.99</c:v>
                </c:pt>
                <c:pt idx="51">
                  <c:v>34.99</c:v>
                </c:pt>
                <c:pt idx="52">
                  <c:v>39.99</c:v>
                </c:pt>
                <c:pt idx="53">
                  <c:v>24.99</c:v>
                </c:pt>
                <c:pt idx="54">
                  <c:v>24.99</c:v>
                </c:pt>
                <c:pt idx="55">
                  <c:v>24.99</c:v>
                </c:pt>
                <c:pt idx="56">
                  <c:v>24.99</c:v>
                </c:pt>
                <c:pt idx="57">
                  <c:v>24.99</c:v>
                </c:pt>
                <c:pt idx="58">
                  <c:v>24.99</c:v>
                </c:pt>
                <c:pt idx="59">
                  <c:v>24.99</c:v>
                </c:pt>
                <c:pt idx="60">
                  <c:v>29.99</c:v>
                </c:pt>
                <c:pt idx="61">
                  <c:v>34.99</c:v>
                </c:pt>
                <c:pt idx="62">
                  <c:v>24.99</c:v>
                </c:pt>
                <c:pt idx="63">
                  <c:v>34.99</c:v>
                </c:pt>
                <c:pt idx="64">
                  <c:v>44.99</c:v>
                </c:pt>
                <c:pt idx="65">
                  <c:v>24.99</c:v>
                </c:pt>
                <c:pt idx="66">
                  <c:v>34.99</c:v>
                </c:pt>
                <c:pt idx="67">
                  <c:v>54.99</c:v>
                </c:pt>
                <c:pt idx="68">
                  <c:v>44.99</c:v>
                </c:pt>
                <c:pt idx="69">
                  <c:v>24.99</c:v>
                </c:pt>
                <c:pt idx="70">
                  <c:v>29.94</c:v>
                </c:pt>
                <c:pt idx="71">
                  <c:v>44.99</c:v>
                </c:pt>
                <c:pt idx="72">
                  <c:v>74.989999999999995</c:v>
                </c:pt>
                <c:pt idx="73">
                  <c:v>64.989999999999995</c:v>
                </c:pt>
                <c:pt idx="74">
                  <c:v>54.99</c:v>
                </c:pt>
                <c:pt idx="75">
                  <c:v>34.99</c:v>
                </c:pt>
                <c:pt idx="76">
                  <c:v>24.99</c:v>
                </c:pt>
                <c:pt idx="77">
                  <c:v>25.04</c:v>
                </c:pt>
                <c:pt idx="78">
                  <c:v>24.99</c:v>
                </c:pt>
                <c:pt idx="79">
                  <c:v>24.99</c:v>
                </c:pt>
                <c:pt idx="80">
                  <c:v>19.989999999999998</c:v>
                </c:pt>
                <c:pt idx="81">
                  <c:v>29.99</c:v>
                </c:pt>
                <c:pt idx="82">
                  <c:v>49.99</c:v>
                </c:pt>
                <c:pt idx="83">
                  <c:v>39.99</c:v>
                </c:pt>
                <c:pt idx="84">
                  <c:v>29.99</c:v>
                </c:pt>
                <c:pt idx="85">
                  <c:v>49.99</c:v>
                </c:pt>
                <c:pt idx="86">
                  <c:v>39.99</c:v>
                </c:pt>
                <c:pt idx="87">
                  <c:v>19.989999999999998</c:v>
                </c:pt>
                <c:pt idx="88">
                  <c:v>24.99</c:v>
                </c:pt>
                <c:pt idx="89">
                  <c:v>24.99</c:v>
                </c:pt>
                <c:pt idx="90">
                  <c:v>24.99</c:v>
                </c:pt>
                <c:pt idx="91">
                  <c:v>25</c:v>
                </c:pt>
                <c:pt idx="93">
                  <c:v>24.99</c:v>
                </c:pt>
                <c:pt idx="94">
                  <c:v>25</c:v>
                </c:pt>
                <c:pt idx="96">
                  <c:v>25</c:v>
                </c:pt>
                <c:pt idx="97">
                  <c:v>29.85</c:v>
                </c:pt>
                <c:pt idx="98">
                  <c:v>40</c:v>
                </c:pt>
                <c:pt idx="99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5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46.9</c:v>
                </c:pt>
                <c:pt idx="118">
                  <c:v>25</c:v>
                </c:pt>
                <c:pt idx="119">
                  <c:v>25</c:v>
                </c:pt>
                <c:pt idx="120">
                  <c:v>20</c:v>
                </c:pt>
                <c:pt idx="122">
                  <c:v>37</c:v>
                </c:pt>
                <c:pt idx="123">
                  <c:v>20</c:v>
                </c:pt>
                <c:pt idx="124">
                  <c:v>25</c:v>
                </c:pt>
                <c:pt idx="125">
                  <c:v>60</c:v>
                </c:pt>
                <c:pt idx="127">
                  <c:v>25</c:v>
                </c:pt>
                <c:pt idx="130">
                  <c:v>45.9</c:v>
                </c:pt>
                <c:pt idx="131">
                  <c:v>37.9</c:v>
                </c:pt>
                <c:pt idx="132">
                  <c:v>29.9</c:v>
                </c:pt>
                <c:pt idx="133">
                  <c:v>50</c:v>
                </c:pt>
                <c:pt idx="134">
                  <c:v>40</c:v>
                </c:pt>
                <c:pt idx="135">
                  <c:v>30</c:v>
                </c:pt>
                <c:pt idx="136">
                  <c:v>25</c:v>
                </c:pt>
                <c:pt idx="137">
                  <c:v>35</c:v>
                </c:pt>
                <c:pt idx="138">
                  <c:v>30</c:v>
                </c:pt>
                <c:pt idx="139">
                  <c:v>25</c:v>
                </c:pt>
                <c:pt idx="140">
                  <c:v>20</c:v>
                </c:pt>
                <c:pt idx="141">
                  <c:v>25.1</c:v>
                </c:pt>
                <c:pt idx="142">
                  <c:v>20</c:v>
                </c:pt>
                <c:pt idx="146">
                  <c:v>25.1</c:v>
                </c:pt>
                <c:pt idx="147">
                  <c:v>55</c:v>
                </c:pt>
                <c:pt idx="148">
                  <c:v>45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20</c:v>
                </c:pt>
                <c:pt idx="153">
                  <c:v>40</c:v>
                </c:pt>
                <c:pt idx="154">
                  <c:v>25</c:v>
                </c:pt>
                <c:pt idx="159">
                  <c:v>20</c:v>
                </c:pt>
                <c:pt idx="160">
                  <c:v>25</c:v>
                </c:pt>
                <c:pt idx="162">
                  <c:v>40</c:v>
                </c:pt>
                <c:pt idx="163">
                  <c:v>25</c:v>
                </c:pt>
                <c:pt idx="164">
                  <c:v>0</c:v>
                </c:pt>
                <c:pt idx="189">
                  <c:v>25</c:v>
                </c:pt>
                <c:pt idx="190">
                  <c:v>25</c:v>
                </c:pt>
                <c:pt idx="194">
                  <c:v>25</c:v>
                </c:pt>
                <c:pt idx="195">
                  <c:v>25</c:v>
                </c:pt>
                <c:pt idx="200">
                  <c:v>20</c:v>
                </c:pt>
                <c:pt idx="204">
                  <c:v>25</c:v>
                </c:pt>
                <c:pt idx="206">
                  <c:v>30</c:v>
                </c:pt>
                <c:pt idx="207">
                  <c:v>20</c:v>
                </c:pt>
                <c:pt idx="209">
                  <c:v>30</c:v>
                </c:pt>
                <c:pt idx="210">
                  <c:v>25</c:v>
                </c:pt>
                <c:pt idx="211">
                  <c:v>20</c:v>
                </c:pt>
                <c:pt idx="213">
                  <c:v>20</c:v>
                </c:pt>
                <c:pt idx="215">
                  <c:v>20</c:v>
                </c:pt>
                <c:pt idx="217">
                  <c:v>20</c:v>
                </c:pt>
                <c:pt idx="218">
                  <c:v>30</c:v>
                </c:pt>
                <c:pt idx="220">
                  <c:v>20</c:v>
                </c:pt>
                <c:pt idx="221">
                  <c:v>25</c:v>
                </c:pt>
                <c:pt idx="222">
                  <c:v>20</c:v>
                </c:pt>
                <c:pt idx="223">
                  <c:v>25</c:v>
                </c:pt>
                <c:pt idx="224">
                  <c:v>20</c:v>
                </c:pt>
                <c:pt idx="225">
                  <c:v>25</c:v>
                </c:pt>
                <c:pt idx="226">
                  <c:v>25</c:v>
                </c:pt>
                <c:pt idx="227">
                  <c:v>20</c:v>
                </c:pt>
                <c:pt idx="228">
                  <c:v>20</c:v>
                </c:pt>
                <c:pt idx="229">
                  <c:v>11</c:v>
                </c:pt>
                <c:pt idx="230">
                  <c:v>20</c:v>
                </c:pt>
                <c:pt idx="231">
                  <c:v>25</c:v>
                </c:pt>
                <c:pt idx="234">
                  <c:v>70</c:v>
                </c:pt>
                <c:pt idx="235">
                  <c:v>50</c:v>
                </c:pt>
                <c:pt idx="236">
                  <c:v>40</c:v>
                </c:pt>
                <c:pt idx="237">
                  <c:v>10</c:v>
                </c:pt>
                <c:pt idx="238">
                  <c:v>20</c:v>
                </c:pt>
                <c:pt idx="240">
                  <c:v>40</c:v>
                </c:pt>
                <c:pt idx="241">
                  <c:v>50</c:v>
                </c:pt>
                <c:pt idx="242">
                  <c:v>60</c:v>
                </c:pt>
                <c:pt idx="243">
                  <c:v>70</c:v>
                </c:pt>
                <c:pt idx="244">
                  <c:v>10</c:v>
                </c:pt>
                <c:pt idx="245">
                  <c:v>20</c:v>
                </c:pt>
                <c:pt idx="246">
                  <c:v>30</c:v>
                </c:pt>
                <c:pt idx="247">
                  <c:v>20</c:v>
                </c:pt>
                <c:pt idx="248">
                  <c:v>20</c:v>
                </c:pt>
                <c:pt idx="250">
                  <c:v>25</c:v>
                </c:pt>
                <c:pt idx="253">
                  <c:v>50</c:v>
                </c:pt>
                <c:pt idx="254">
                  <c:v>25</c:v>
                </c:pt>
                <c:pt idx="255">
                  <c:v>0</c:v>
                </c:pt>
                <c:pt idx="256">
                  <c:v>15</c:v>
                </c:pt>
                <c:pt idx="257">
                  <c:v>25</c:v>
                </c:pt>
                <c:pt idx="258">
                  <c:v>20</c:v>
                </c:pt>
                <c:pt idx="259">
                  <c:v>-195</c:v>
                </c:pt>
                <c:pt idx="260">
                  <c:v>78.099999999999994</c:v>
                </c:pt>
                <c:pt idx="261">
                  <c:v>15</c:v>
                </c:pt>
                <c:pt idx="262">
                  <c:v>25</c:v>
                </c:pt>
                <c:pt idx="264">
                  <c:v>15</c:v>
                </c:pt>
                <c:pt idx="265">
                  <c:v>70</c:v>
                </c:pt>
                <c:pt idx="266">
                  <c:v>60</c:v>
                </c:pt>
                <c:pt idx="267">
                  <c:v>50</c:v>
                </c:pt>
                <c:pt idx="268">
                  <c:v>40</c:v>
                </c:pt>
                <c:pt idx="269">
                  <c:v>30</c:v>
                </c:pt>
                <c:pt idx="270">
                  <c:v>20</c:v>
                </c:pt>
                <c:pt idx="271">
                  <c:v>0</c:v>
                </c:pt>
                <c:pt idx="272">
                  <c:v>-59</c:v>
                </c:pt>
                <c:pt idx="273">
                  <c:v>-78</c:v>
                </c:pt>
                <c:pt idx="274">
                  <c:v>0</c:v>
                </c:pt>
                <c:pt idx="276">
                  <c:v>22</c:v>
                </c:pt>
                <c:pt idx="278">
                  <c:v>0</c:v>
                </c:pt>
                <c:pt idx="280">
                  <c:v>30</c:v>
                </c:pt>
                <c:pt idx="281">
                  <c:v>30</c:v>
                </c:pt>
                <c:pt idx="282">
                  <c:v>15</c:v>
                </c:pt>
                <c:pt idx="283">
                  <c:v>0</c:v>
                </c:pt>
                <c:pt idx="284">
                  <c:v>15</c:v>
                </c:pt>
                <c:pt idx="285">
                  <c:v>14.2</c:v>
                </c:pt>
                <c:pt idx="287">
                  <c:v>0</c:v>
                </c:pt>
                <c:pt idx="289">
                  <c:v>72.8</c:v>
                </c:pt>
                <c:pt idx="290">
                  <c:v>72.8</c:v>
                </c:pt>
                <c:pt idx="291">
                  <c:v>30</c:v>
                </c:pt>
                <c:pt idx="292">
                  <c:v>15</c:v>
                </c:pt>
                <c:pt idx="293">
                  <c:v>0</c:v>
                </c:pt>
              </c:numCache>
            </c:numRef>
          </c:xVal>
          <c:yVal>
            <c:numRef>
              <c:f>'Ethanol Density'!$B$3:$B$296</c:f>
              <c:numCache>
                <c:formatCode>General</c:formatCode>
                <c:ptCount val="294"/>
                <c:pt idx="0">
                  <c:v>0.76794099999999998</c:v>
                </c:pt>
                <c:pt idx="1">
                  <c:v>0.77237900000000004</c:v>
                </c:pt>
                <c:pt idx="2">
                  <c:v>0.77677099999999999</c:v>
                </c:pt>
                <c:pt idx="3">
                  <c:v>0.78112300000000001</c:v>
                </c:pt>
                <c:pt idx="4">
                  <c:v>0.78544199999999997</c:v>
                </c:pt>
                <c:pt idx="5">
                  <c:v>0.78973099999999996</c:v>
                </c:pt>
                <c:pt idx="6">
                  <c:v>0.79399399999999998</c:v>
                </c:pt>
                <c:pt idx="7">
                  <c:v>0.78525599999999995</c:v>
                </c:pt>
                <c:pt idx="8">
                  <c:v>0.78953499999999999</c:v>
                </c:pt>
                <c:pt idx="9">
                  <c:v>0.77251999999999998</c:v>
                </c:pt>
                <c:pt idx="10">
                  <c:v>0.78508</c:v>
                </c:pt>
                <c:pt idx="11">
                  <c:v>0.79784999999999995</c:v>
                </c:pt>
                <c:pt idx="12">
                  <c:v>0.76778100000000005</c:v>
                </c:pt>
                <c:pt idx="13">
                  <c:v>0.77221499999999998</c:v>
                </c:pt>
                <c:pt idx="14">
                  <c:v>0.77660499999999999</c:v>
                </c:pt>
                <c:pt idx="15">
                  <c:v>0.78095499999999995</c:v>
                </c:pt>
                <c:pt idx="16">
                  <c:v>0.78527199999999997</c:v>
                </c:pt>
                <c:pt idx="17">
                  <c:v>0.78956300000000001</c:v>
                </c:pt>
                <c:pt idx="18">
                  <c:v>0.79381699999999999</c:v>
                </c:pt>
                <c:pt idx="19">
                  <c:v>0.78525999999999996</c:v>
                </c:pt>
                <c:pt idx="20">
                  <c:v>0.77649999999999997</c:v>
                </c:pt>
                <c:pt idx="21">
                  <c:v>0.78120000000000001</c:v>
                </c:pt>
                <c:pt idx="22">
                  <c:v>0.78539999999999999</c:v>
                </c:pt>
                <c:pt idx="23">
                  <c:v>0.77270000000000005</c:v>
                </c:pt>
                <c:pt idx="24">
                  <c:v>0.77710000000000001</c:v>
                </c:pt>
                <c:pt idx="25">
                  <c:v>0.78149999999999997</c:v>
                </c:pt>
                <c:pt idx="26">
                  <c:v>0.78580000000000005</c:v>
                </c:pt>
                <c:pt idx="27">
                  <c:v>0.79010000000000002</c:v>
                </c:pt>
                <c:pt idx="28">
                  <c:v>0.77234000000000003</c:v>
                </c:pt>
                <c:pt idx="29">
                  <c:v>0.78108999999999995</c:v>
                </c:pt>
                <c:pt idx="30">
                  <c:v>0.78969999999999996</c:v>
                </c:pt>
                <c:pt idx="31">
                  <c:v>0.79822000000000004</c:v>
                </c:pt>
                <c:pt idx="32">
                  <c:v>0.78533900000000001</c:v>
                </c:pt>
                <c:pt idx="33">
                  <c:v>0.7853</c:v>
                </c:pt>
                <c:pt idx="34">
                  <c:v>0.78512000000000004</c:v>
                </c:pt>
                <c:pt idx="35">
                  <c:v>0.78530999999999995</c:v>
                </c:pt>
                <c:pt idx="36">
                  <c:v>0.76256400000000002</c:v>
                </c:pt>
                <c:pt idx="37">
                  <c:v>0.768042</c:v>
                </c:pt>
                <c:pt idx="38">
                  <c:v>0.77248000000000006</c:v>
                </c:pt>
                <c:pt idx="39">
                  <c:v>0.77687499999999998</c:v>
                </c:pt>
                <c:pt idx="40">
                  <c:v>0.78122000000000003</c:v>
                </c:pt>
                <c:pt idx="41">
                  <c:v>0.78553499999999998</c:v>
                </c:pt>
                <c:pt idx="42">
                  <c:v>0.78983099999999995</c:v>
                </c:pt>
                <c:pt idx="43">
                  <c:v>0.785111</c:v>
                </c:pt>
                <c:pt idx="44">
                  <c:v>0.78513699999999997</c:v>
                </c:pt>
                <c:pt idx="45">
                  <c:v>0.78517000000000003</c:v>
                </c:pt>
                <c:pt idx="47">
                  <c:v>0.793651</c:v>
                </c:pt>
                <c:pt idx="48">
                  <c:v>0.78938600000000003</c:v>
                </c:pt>
                <c:pt idx="49">
                  <c:v>0.78509600000000002</c:v>
                </c:pt>
                <c:pt idx="50">
                  <c:v>0.780779</c:v>
                </c:pt>
                <c:pt idx="51">
                  <c:v>0.77643099999999998</c:v>
                </c:pt>
                <c:pt idx="52">
                  <c:v>0.77204399999999995</c:v>
                </c:pt>
                <c:pt idx="53">
                  <c:v>0.78517999999999999</c:v>
                </c:pt>
                <c:pt idx="54">
                  <c:v>0.78559000000000001</c:v>
                </c:pt>
                <c:pt idx="55">
                  <c:v>0.78505000000000003</c:v>
                </c:pt>
                <c:pt idx="56">
                  <c:v>0.78510000000000002</c:v>
                </c:pt>
                <c:pt idx="57">
                  <c:v>0.78698699999999999</c:v>
                </c:pt>
                <c:pt idx="58">
                  <c:v>0.78527000000000002</c:v>
                </c:pt>
                <c:pt idx="59">
                  <c:v>0.78517999999999999</c:v>
                </c:pt>
                <c:pt idx="60">
                  <c:v>0.78086999999999995</c:v>
                </c:pt>
                <c:pt idx="61">
                  <c:v>0.77651999999999999</c:v>
                </c:pt>
                <c:pt idx="62">
                  <c:v>0.78508</c:v>
                </c:pt>
                <c:pt idx="63">
                  <c:v>0.77808999999999995</c:v>
                </c:pt>
                <c:pt idx="64">
                  <c:v>0.76390999999999998</c:v>
                </c:pt>
                <c:pt idx="65">
                  <c:v>0.78510000000000002</c:v>
                </c:pt>
                <c:pt idx="66">
                  <c:v>0.77678000000000003</c:v>
                </c:pt>
                <c:pt idx="67">
                  <c:v>0.75892000000000004</c:v>
                </c:pt>
                <c:pt idx="68">
                  <c:v>0.76793999999999996</c:v>
                </c:pt>
                <c:pt idx="69">
                  <c:v>0.78544000000000003</c:v>
                </c:pt>
                <c:pt idx="70">
                  <c:v>0.78061999999999998</c:v>
                </c:pt>
                <c:pt idx="71">
                  <c:v>0.76766999999999996</c:v>
                </c:pt>
                <c:pt idx="72">
                  <c:v>0.73975000000000002</c:v>
                </c:pt>
                <c:pt idx="73">
                  <c:v>0.74934999999999996</c:v>
                </c:pt>
                <c:pt idx="74">
                  <c:v>0.75865000000000005</c:v>
                </c:pt>
                <c:pt idx="75">
                  <c:v>0.77649000000000001</c:v>
                </c:pt>
                <c:pt idx="76">
                  <c:v>0.78546000000000005</c:v>
                </c:pt>
                <c:pt idx="77">
                  <c:v>0.78680000000000005</c:v>
                </c:pt>
                <c:pt idx="78">
                  <c:v>0.78529000000000004</c:v>
                </c:pt>
                <c:pt idx="79">
                  <c:v>0.78520000000000001</c:v>
                </c:pt>
                <c:pt idx="80">
                  <c:v>0.78937999999999997</c:v>
                </c:pt>
                <c:pt idx="81">
                  <c:v>0.78078000000000003</c:v>
                </c:pt>
                <c:pt idx="82">
                  <c:v>0.76314000000000004</c:v>
                </c:pt>
                <c:pt idx="83">
                  <c:v>0.77203999999999995</c:v>
                </c:pt>
                <c:pt idx="84">
                  <c:v>0.78112000000000004</c:v>
                </c:pt>
                <c:pt idx="85">
                  <c:v>0.76410999999999996</c:v>
                </c:pt>
                <c:pt idx="86">
                  <c:v>0.77258000000000004</c:v>
                </c:pt>
                <c:pt idx="87">
                  <c:v>0.78961999999999999</c:v>
                </c:pt>
                <c:pt idx="88">
                  <c:v>0.78578999999999999</c:v>
                </c:pt>
                <c:pt idx="89">
                  <c:v>0.78522000000000003</c:v>
                </c:pt>
                <c:pt idx="90">
                  <c:v>0.78559999999999997</c:v>
                </c:pt>
                <c:pt idx="91">
                  <c:v>0.78498999999999997</c:v>
                </c:pt>
                <c:pt idx="93">
                  <c:v>0.78535999999999995</c:v>
                </c:pt>
                <c:pt idx="94">
                  <c:v>0.78520000000000001</c:v>
                </c:pt>
                <c:pt idx="96">
                  <c:v>0.78508</c:v>
                </c:pt>
                <c:pt idx="97">
                  <c:v>0.78159999999999996</c:v>
                </c:pt>
                <c:pt idx="98">
                  <c:v>0.77200000000000002</c:v>
                </c:pt>
                <c:pt idx="99">
                  <c:v>0.78549999999999998</c:v>
                </c:pt>
                <c:pt idx="101">
                  <c:v>0.78524000000000005</c:v>
                </c:pt>
                <c:pt idx="102">
                  <c:v>0.7853</c:v>
                </c:pt>
                <c:pt idx="103">
                  <c:v>0.78552999999999995</c:v>
                </c:pt>
                <c:pt idx="105">
                  <c:v>0.78539999999999999</c:v>
                </c:pt>
                <c:pt idx="107">
                  <c:v>0.78566000000000003</c:v>
                </c:pt>
                <c:pt idx="108">
                  <c:v>0.78522000000000003</c:v>
                </c:pt>
                <c:pt idx="109">
                  <c:v>0.78510000000000002</c:v>
                </c:pt>
                <c:pt idx="114">
                  <c:v>0.78503000000000001</c:v>
                </c:pt>
                <c:pt idx="115">
                  <c:v>0.78491999999999995</c:v>
                </c:pt>
                <c:pt idx="116">
                  <c:v>0.78498000000000001</c:v>
                </c:pt>
                <c:pt idx="117">
                  <c:v>0.76610999999999996</c:v>
                </c:pt>
                <c:pt idx="118">
                  <c:v>0.78490000000000004</c:v>
                </c:pt>
                <c:pt idx="119">
                  <c:v>0.78493000000000002</c:v>
                </c:pt>
                <c:pt idx="120">
                  <c:v>0.80189999999999995</c:v>
                </c:pt>
                <c:pt idx="122">
                  <c:v>0.78749999999999998</c:v>
                </c:pt>
                <c:pt idx="123">
                  <c:v>0.78934000000000004</c:v>
                </c:pt>
                <c:pt idx="124">
                  <c:v>0.78559999999999997</c:v>
                </c:pt>
                <c:pt idx="125">
                  <c:v>0.75429999999999997</c:v>
                </c:pt>
                <c:pt idx="127">
                  <c:v>0.78500000000000003</c:v>
                </c:pt>
                <c:pt idx="130">
                  <c:v>0.76719999999999999</c:v>
                </c:pt>
                <c:pt idx="131">
                  <c:v>0.77429999999999999</c:v>
                </c:pt>
                <c:pt idx="132">
                  <c:v>0.78129999999999999</c:v>
                </c:pt>
                <c:pt idx="133">
                  <c:v>0.76319999999999999</c:v>
                </c:pt>
                <c:pt idx="134">
                  <c:v>0.77210000000000001</c:v>
                </c:pt>
                <c:pt idx="135">
                  <c:v>0.78069999999999995</c:v>
                </c:pt>
                <c:pt idx="136">
                  <c:v>0.78754000000000002</c:v>
                </c:pt>
                <c:pt idx="137">
                  <c:v>0.77681</c:v>
                </c:pt>
                <c:pt idx="138">
                  <c:v>0.78076000000000001</c:v>
                </c:pt>
                <c:pt idx="139">
                  <c:v>0.78507000000000005</c:v>
                </c:pt>
                <c:pt idx="140">
                  <c:v>0.78922000000000003</c:v>
                </c:pt>
                <c:pt idx="141">
                  <c:v>0.78552999999999995</c:v>
                </c:pt>
                <c:pt idx="142">
                  <c:v>0.78939999999999999</c:v>
                </c:pt>
                <c:pt idx="146">
                  <c:v>0.78505999999999998</c:v>
                </c:pt>
                <c:pt idx="147">
                  <c:v>0.75990000000000002</c:v>
                </c:pt>
                <c:pt idx="148">
                  <c:v>0.7681</c:v>
                </c:pt>
                <c:pt idx="149">
                  <c:v>0.78449999999999998</c:v>
                </c:pt>
                <c:pt idx="150">
                  <c:v>0.7863</c:v>
                </c:pt>
                <c:pt idx="151">
                  <c:v>0.78522999999999998</c:v>
                </c:pt>
                <c:pt idx="152">
                  <c:v>0.78949999999999998</c:v>
                </c:pt>
                <c:pt idx="153">
                  <c:v>0.77210000000000001</c:v>
                </c:pt>
                <c:pt idx="154">
                  <c:v>0.78510000000000002</c:v>
                </c:pt>
                <c:pt idx="159">
                  <c:v>0.79100000000000004</c:v>
                </c:pt>
                <c:pt idx="160">
                  <c:v>0.78512999999999999</c:v>
                </c:pt>
                <c:pt idx="161">
                  <c:v>0.7893</c:v>
                </c:pt>
                <c:pt idx="162">
                  <c:v>0.77293999999999996</c:v>
                </c:pt>
                <c:pt idx="163">
                  <c:v>0.78571000000000002</c:v>
                </c:pt>
                <c:pt idx="164">
                  <c:v>0.80696000000000001</c:v>
                </c:pt>
                <c:pt idx="189">
                  <c:v>0.78512000000000004</c:v>
                </c:pt>
                <c:pt idx="190">
                  <c:v>0.78520000000000001</c:v>
                </c:pt>
                <c:pt idx="194">
                  <c:v>0.78551000000000004</c:v>
                </c:pt>
                <c:pt idx="195">
                  <c:v>0.7853</c:v>
                </c:pt>
                <c:pt idx="197">
                  <c:v>0.78510000000000002</c:v>
                </c:pt>
                <c:pt idx="200">
                  <c:v>0.78949999999999998</c:v>
                </c:pt>
                <c:pt idx="204">
                  <c:v>0.78500000000000003</c:v>
                </c:pt>
                <c:pt idx="206">
                  <c:v>0.78075000000000006</c:v>
                </c:pt>
                <c:pt idx="207">
                  <c:v>0.78900000000000003</c:v>
                </c:pt>
                <c:pt idx="209">
                  <c:v>0.78095000000000003</c:v>
                </c:pt>
                <c:pt idx="210">
                  <c:v>0.78503000000000001</c:v>
                </c:pt>
                <c:pt idx="211">
                  <c:v>0.80649999999999999</c:v>
                </c:pt>
                <c:pt idx="212">
                  <c:v>0.78500000000000003</c:v>
                </c:pt>
                <c:pt idx="213">
                  <c:v>0.78942000000000001</c:v>
                </c:pt>
                <c:pt idx="214">
                  <c:v>0.78510999999999997</c:v>
                </c:pt>
                <c:pt idx="215">
                  <c:v>0.78939999999999999</c:v>
                </c:pt>
                <c:pt idx="217">
                  <c:v>0.80059999999999998</c:v>
                </c:pt>
                <c:pt idx="218">
                  <c:v>0.78090000000000004</c:v>
                </c:pt>
                <c:pt idx="220">
                  <c:v>0.79769999999999996</c:v>
                </c:pt>
                <c:pt idx="221">
                  <c:v>0.78559999999999997</c:v>
                </c:pt>
                <c:pt idx="222">
                  <c:v>0.78959999999999997</c:v>
                </c:pt>
                <c:pt idx="223">
                  <c:v>0.78559999999999997</c:v>
                </c:pt>
                <c:pt idx="224">
                  <c:v>0.7893</c:v>
                </c:pt>
                <c:pt idx="225">
                  <c:v>0.78566999999999998</c:v>
                </c:pt>
                <c:pt idx="226">
                  <c:v>0.78507000000000005</c:v>
                </c:pt>
                <c:pt idx="227">
                  <c:v>0.80400000000000005</c:v>
                </c:pt>
                <c:pt idx="228">
                  <c:v>0.80789999999999995</c:v>
                </c:pt>
                <c:pt idx="229">
                  <c:v>0.79679999999999995</c:v>
                </c:pt>
                <c:pt idx="230">
                  <c:v>0.78510000000000002</c:v>
                </c:pt>
                <c:pt idx="231">
                  <c:v>0.78510999999999997</c:v>
                </c:pt>
                <c:pt idx="234">
                  <c:v>0.74519999999999997</c:v>
                </c:pt>
                <c:pt idx="235">
                  <c:v>0.76329999999999998</c:v>
                </c:pt>
                <c:pt idx="236">
                  <c:v>0.7722</c:v>
                </c:pt>
                <c:pt idx="237">
                  <c:v>0.79790000000000005</c:v>
                </c:pt>
                <c:pt idx="238">
                  <c:v>0.7903</c:v>
                </c:pt>
                <c:pt idx="239">
                  <c:v>0.78939999999999999</c:v>
                </c:pt>
                <c:pt idx="240">
                  <c:v>0.78749999999999998</c:v>
                </c:pt>
                <c:pt idx="241">
                  <c:v>0.77839999999999998</c:v>
                </c:pt>
                <c:pt idx="242">
                  <c:v>0.76919999999999999</c:v>
                </c:pt>
                <c:pt idx="243">
                  <c:v>0.75980000000000003</c:v>
                </c:pt>
                <c:pt idx="244">
                  <c:v>0.81369999999999998</c:v>
                </c:pt>
                <c:pt idx="245">
                  <c:v>0.80500000000000005</c:v>
                </c:pt>
                <c:pt idx="246">
                  <c:v>0.79630000000000001</c:v>
                </c:pt>
                <c:pt idx="247">
                  <c:v>0.78900000000000003</c:v>
                </c:pt>
                <c:pt idx="248">
                  <c:v>0.78932999999999998</c:v>
                </c:pt>
                <c:pt idx="250">
                  <c:v>0.78505000000000003</c:v>
                </c:pt>
                <c:pt idx="253">
                  <c:v>0.76314000000000004</c:v>
                </c:pt>
                <c:pt idx="254">
                  <c:v>0.78505999999999998</c:v>
                </c:pt>
                <c:pt idx="255">
                  <c:v>0.80630999999999997</c:v>
                </c:pt>
                <c:pt idx="256">
                  <c:v>0.79357</c:v>
                </c:pt>
                <c:pt idx="257">
                  <c:v>0.78517999999999999</c:v>
                </c:pt>
                <c:pt idx="258">
                  <c:v>0.78946000000000005</c:v>
                </c:pt>
                <c:pt idx="259">
                  <c:v>1.0209999999999999</c:v>
                </c:pt>
                <c:pt idx="260">
                  <c:v>0.73799999999999999</c:v>
                </c:pt>
                <c:pt idx="261">
                  <c:v>0.79373000000000005</c:v>
                </c:pt>
                <c:pt idx="262">
                  <c:v>0.78515000000000001</c:v>
                </c:pt>
                <c:pt idx="264">
                  <c:v>0.79359999999999997</c:v>
                </c:pt>
                <c:pt idx="265">
                  <c:v>0.74619999999999997</c:v>
                </c:pt>
                <c:pt idx="266">
                  <c:v>0.75405</c:v>
                </c:pt>
                <c:pt idx="267">
                  <c:v>0.76300000000000001</c:v>
                </c:pt>
                <c:pt idx="268">
                  <c:v>0.77300999999999997</c:v>
                </c:pt>
                <c:pt idx="269">
                  <c:v>0.78037000000000001</c:v>
                </c:pt>
                <c:pt idx="270">
                  <c:v>0.79085000000000005</c:v>
                </c:pt>
                <c:pt idx="271">
                  <c:v>0.80645</c:v>
                </c:pt>
                <c:pt idx="272">
                  <c:v>0.85599999999999998</c:v>
                </c:pt>
                <c:pt idx="273">
                  <c:v>0.872</c:v>
                </c:pt>
                <c:pt idx="274">
                  <c:v>0.80649999999999999</c:v>
                </c:pt>
                <c:pt idx="276">
                  <c:v>0.7903</c:v>
                </c:pt>
                <c:pt idx="278">
                  <c:v>0.80628</c:v>
                </c:pt>
                <c:pt idx="280">
                  <c:v>0.78080000000000005</c:v>
                </c:pt>
                <c:pt idx="281">
                  <c:v>0.78078999999999998</c:v>
                </c:pt>
                <c:pt idx="282">
                  <c:v>0.79362999999999995</c:v>
                </c:pt>
                <c:pt idx="283">
                  <c:v>0.80628999999999995</c:v>
                </c:pt>
                <c:pt idx="284">
                  <c:v>0.79366000000000003</c:v>
                </c:pt>
                <c:pt idx="285">
                  <c:v>0.79700000000000004</c:v>
                </c:pt>
                <c:pt idx="287">
                  <c:v>0.80900000000000005</c:v>
                </c:pt>
                <c:pt idx="289">
                  <c:v>0.73809999999999998</c:v>
                </c:pt>
                <c:pt idx="290">
                  <c:v>0.73814999999999997</c:v>
                </c:pt>
                <c:pt idx="291">
                  <c:v>0.78095999999999999</c:v>
                </c:pt>
                <c:pt idx="292">
                  <c:v>0.79366999999999999</c:v>
                </c:pt>
                <c:pt idx="293">
                  <c:v>0.80625000000000002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9-4470-924C-900A1572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51168"/>
        <c:axId val="1141029104"/>
      </c:scatterChart>
      <c:valAx>
        <c:axId val="13415116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29104"/>
        <c:crosses val="autoZero"/>
        <c:crossBetween val="midCat"/>
      </c:valAx>
      <c:valAx>
        <c:axId val="1141029104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5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'Ethanol Viscosity'!$C$3:$C$83</c:f>
              <c:numCache>
                <c:formatCode>General</c:formatCode>
                <c:ptCount val="81"/>
                <c:pt idx="0">
                  <c:v>34.840000000000003</c:v>
                </c:pt>
                <c:pt idx="1">
                  <c:v>39.840000000000003</c:v>
                </c:pt>
                <c:pt idx="2">
                  <c:v>29.84</c:v>
                </c:pt>
                <c:pt idx="3">
                  <c:v>25</c:v>
                </c:pt>
                <c:pt idx="4">
                  <c:v>39.99</c:v>
                </c:pt>
                <c:pt idx="6">
                  <c:v>49.99</c:v>
                </c:pt>
                <c:pt idx="7">
                  <c:v>44.99</c:v>
                </c:pt>
                <c:pt idx="8">
                  <c:v>34.99</c:v>
                </c:pt>
                <c:pt idx="9">
                  <c:v>29.99</c:v>
                </c:pt>
                <c:pt idx="10">
                  <c:v>24.99</c:v>
                </c:pt>
                <c:pt idx="11">
                  <c:v>19.989999999999998</c:v>
                </c:pt>
                <c:pt idx="12">
                  <c:v>19.989999999999998</c:v>
                </c:pt>
                <c:pt idx="13">
                  <c:v>24.99</c:v>
                </c:pt>
                <c:pt idx="14">
                  <c:v>29.99</c:v>
                </c:pt>
                <c:pt idx="15">
                  <c:v>34.99</c:v>
                </c:pt>
                <c:pt idx="16">
                  <c:v>39.99</c:v>
                </c:pt>
                <c:pt idx="17">
                  <c:v>24.99</c:v>
                </c:pt>
                <c:pt idx="18">
                  <c:v>34.99</c:v>
                </c:pt>
                <c:pt idx="19">
                  <c:v>44.99</c:v>
                </c:pt>
                <c:pt idx="20">
                  <c:v>24.99</c:v>
                </c:pt>
                <c:pt idx="21">
                  <c:v>34.99</c:v>
                </c:pt>
                <c:pt idx="22">
                  <c:v>44.99</c:v>
                </c:pt>
                <c:pt idx="23">
                  <c:v>54.99</c:v>
                </c:pt>
                <c:pt idx="24">
                  <c:v>29.94</c:v>
                </c:pt>
                <c:pt idx="25">
                  <c:v>34.99</c:v>
                </c:pt>
                <c:pt idx="26">
                  <c:v>44.99</c:v>
                </c:pt>
                <c:pt idx="27">
                  <c:v>74.989999999999995</c:v>
                </c:pt>
                <c:pt idx="28">
                  <c:v>64.989999999999995</c:v>
                </c:pt>
                <c:pt idx="29">
                  <c:v>54.99</c:v>
                </c:pt>
                <c:pt idx="30">
                  <c:v>19.989999999999998</c:v>
                </c:pt>
                <c:pt idx="31">
                  <c:v>29.99</c:v>
                </c:pt>
                <c:pt idx="32">
                  <c:v>49.99</c:v>
                </c:pt>
                <c:pt idx="33">
                  <c:v>25</c:v>
                </c:pt>
                <c:pt idx="34">
                  <c:v>25</c:v>
                </c:pt>
                <c:pt idx="35">
                  <c:v>29.85</c:v>
                </c:pt>
                <c:pt idx="36">
                  <c:v>25</c:v>
                </c:pt>
                <c:pt idx="37">
                  <c:v>20</c:v>
                </c:pt>
                <c:pt idx="38">
                  <c:v>37</c:v>
                </c:pt>
                <c:pt idx="39">
                  <c:v>25</c:v>
                </c:pt>
                <c:pt idx="40">
                  <c:v>45.9</c:v>
                </c:pt>
                <c:pt idx="41">
                  <c:v>37.9</c:v>
                </c:pt>
                <c:pt idx="42">
                  <c:v>29.9</c:v>
                </c:pt>
                <c:pt idx="43">
                  <c:v>60</c:v>
                </c:pt>
                <c:pt idx="44">
                  <c:v>50</c:v>
                </c:pt>
                <c:pt idx="45">
                  <c:v>40</c:v>
                </c:pt>
                <c:pt idx="46">
                  <c:v>30</c:v>
                </c:pt>
                <c:pt idx="47">
                  <c:v>25</c:v>
                </c:pt>
                <c:pt idx="48">
                  <c:v>35</c:v>
                </c:pt>
                <c:pt idx="49">
                  <c:v>30</c:v>
                </c:pt>
                <c:pt idx="50">
                  <c:v>25</c:v>
                </c:pt>
                <c:pt idx="51">
                  <c:v>20</c:v>
                </c:pt>
                <c:pt idx="52">
                  <c:v>15</c:v>
                </c:pt>
                <c:pt idx="53">
                  <c:v>25</c:v>
                </c:pt>
                <c:pt idx="54">
                  <c:v>27</c:v>
                </c:pt>
                <c:pt idx="55">
                  <c:v>30</c:v>
                </c:pt>
                <c:pt idx="56">
                  <c:v>25</c:v>
                </c:pt>
                <c:pt idx="57">
                  <c:v>20</c:v>
                </c:pt>
                <c:pt idx="59">
                  <c:v>20</c:v>
                </c:pt>
                <c:pt idx="60">
                  <c:v>55</c:v>
                </c:pt>
                <c:pt idx="61">
                  <c:v>35</c:v>
                </c:pt>
                <c:pt idx="62">
                  <c:v>25</c:v>
                </c:pt>
                <c:pt idx="63">
                  <c:v>15</c:v>
                </c:pt>
                <c:pt idx="66">
                  <c:v>70</c:v>
                </c:pt>
                <c:pt idx="67">
                  <c:v>15</c:v>
                </c:pt>
                <c:pt idx="68">
                  <c:v>25</c:v>
                </c:pt>
                <c:pt idx="69">
                  <c:v>35</c:v>
                </c:pt>
                <c:pt idx="70">
                  <c:v>25</c:v>
                </c:pt>
                <c:pt idx="71">
                  <c:v>30</c:v>
                </c:pt>
                <c:pt idx="72">
                  <c:v>25</c:v>
                </c:pt>
                <c:pt idx="73">
                  <c:v>15</c:v>
                </c:pt>
                <c:pt idx="74">
                  <c:v>25</c:v>
                </c:pt>
                <c:pt idx="75">
                  <c:v>35</c:v>
                </c:pt>
                <c:pt idx="76">
                  <c:v>40</c:v>
                </c:pt>
                <c:pt idx="77">
                  <c:v>50</c:v>
                </c:pt>
                <c:pt idx="78">
                  <c:v>60</c:v>
                </c:pt>
                <c:pt idx="79">
                  <c:v>70</c:v>
                </c:pt>
                <c:pt idx="80">
                  <c:v>25</c:v>
                </c:pt>
              </c:numCache>
            </c:numRef>
          </c:xVal>
          <c:yVal>
            <c:numRef>
              <c:f>'Ethanol Viscosity'!$B$3:$B$83</c:f>
              <c:numCache>
                <c:formatCode>General</c:formatCode>
                <c:ptCount val="81"/>
                <c:pt idx="0">
                  <c:v>8.0000000000000002E-3</c:v>
                </c:pt>
                <c:pt idx="1">
                  <c:v>8.0000000000000002E-3</c:v>
                </c:pt>
                <c:pt idx="2">
                  <c:v>9.4999999999999998E-3</c:v>
                </c:pt>
                <c:pt idx="3">
                  <c:v>1.0829999999999999E-2</c:v>
                </c:pt>
                <c:pt idx="4">
                  <c:v>8.4499999999999992E-3</c:v>
                </c:pt>
                <c:pt idx="6">
                  <c:v>7.0400000000000003E-3</c:v>
                </c:pt>
                <c:pt idx="7">
                  <c:v>7.6499999999999997E-3</c:v>
                </c:pt>
                <c:pt idx="8">
                  <c:v>9.1400000000000006E-3</c:v>
                </c:pt>
                <c:pt idx="9">
                  <c:v>1.0030000000000001E-2</c:v>
                </c:pt>
                <c:pt idx="10">
                  <c:v>1.095E-2</c:v>
                </c:pt>
                <c:pt idx="11">
                  <c:v>1.189E-2</c:v>
                </c:pt>
                <c:pt idx="12">
                  <c:v>1.205E-2</c:v>
                </c:pt>
                <c:pt idx="13">
                  <c:v>1.093E-2</c:v>
                </c:pt>
                <c:pt idx="14">
                  <c:v>9.9399999999999992E-3</c:v>
                </c:pt>
                <c:pt idx="15">
                  <c:v>9.0699999999999999E-3</c:v>
                </c:pt>
                <c:pt idx="16">
                  <c:v>8.3400000000000002E-3</c:v>
                </c:pt>
                <c:pt idx="17">
                  <c:v>1.0880000000000001E-2</c:v>
                </c:pt>
                <c:pt idx="18">
                  <c:v>8.9700000000000005E-3</c:v>
                </c:pt>
                <c:pt idx="19">
                  <c:v>7.6699999999999997E-3</c:v>
                </c:pt>
                <c:pt idx="20">
                  <c:v>1.0970000000000001E-2</c:v>
                </c:pt>
                <c:pt idx="21">
                  <c:v>9.0799999999999995E-3</c:v>
                </c:pt>
                <c:pt idx="22">
                  <c:v>7.5599999999999999E-3</c:v>
                </c:pt>
                <c:pt idx="23">
                  <c:v>6.3400000000000001E-3</c:v>
                </c:pt>
                <c:pt idx="24">
                  <c:v>9.9279999999999993E-3</c:v>
                </c:pt>
                <c:pt idx="25">
                  <c:v>9.1199999999999996E-3</c:v>
                </c:pt>
                <c:pt idx="26">
                  <c:v>7.7400000000000004E-3</c:v>
                </c:pt>
                <c:pt idx="27">
                  <c:v>5.1200000000000004E-3</c:v>
                </c:pt>
                <c:pt idx="28">
                  <c:v>5.8900000000000003E-3</c:v>
                </c:pt>
                <c:pt idx="29">
                  <c:v>6.6400000000000001E-3</c:v>
                </c:pt>
                <c:pt idx="30">
                  <c:v>1.188E-2</c:v>
                </c:pt>
                <c:pt idx="31">
                  <c:v>9.8899999999999995E-3</c:v>
                </c:pt>
                <c:pt idx="32">
                  <c:v>7.4900000000000001E-3</c:v>
                </c:pt>
                <c:pt idx="33">
                  <c:v>1.0829999999999999E-2</c:v>
                </c:pt>
                <c:pt idx="34">
                  <c:v>1.082E-2</c:v>
                </c:pt>
                <c:pt idx="35">
                  <c:v>1.009E-2</c:v>
                </c:pt>
                <c:pt idx="36">
                  <c:v>1.0829999999999999E-2</c:v>
                </c:pt>
                <c:pt idx="37">
                  <c:v>1.4840000000000001E-2</c:v>
                </c:pt>
                <c:pt idx="38">
                  <c:v>9.6220000000000003E-3</c:v>
                </c:pt>
                <c:pt idx="39">
                  <c:v>1.115E-2</c:v>
                </c:pt>
                <c:pt idx="40">
                  <c:v>7.3480000000000004E-3</c:v>
                </c:pt>
                <c:pt idx="41">
                  <c:v>8.4810000000000007E-3</c:v>
                </c:pt>
                <c:pt idx="42">
                  <c:v>9.8169999999999993E-3</c:v>
                </c:pt>
                <c:pt idx="43">
                  <c:v>5.5620000000000001E-3</c:v>
                </c:pt>
                <c:pt idx="44">
                  <c:v>6.6319999999999999E-3</c:v>
                </c:pt>
                <c:pt idx="45">
                  <c:v>7.9679999999999994E-3</c:v>
                </c:pt>
                <c:pt idx="46">
                  <c:v>9.6270000000000001E-3</c:v>
                </c:pt>
                <c:pt idx="47">
                  <c:v>1.06E-2</c:v>
                </c:pt>
                <c:pt idx="48">
                  <c:v>9.0609999999999996E-3</c:v>
                </c:pt>
                <c:pt idx="49">
                  <c:v>9.8919999999999998E-3</c:v>
                </c:pt>
                <c:pt idx="50">
                  <c:v>1.0855999999999999E-2</c:v>
                </c:pt>
                <c:pt idx="51">
                  <c:v>1.205E-2</c:v>
                </c:pt>
                <c:pt idx="52">
                  <c:v>1.3181999999999999E-2</c:v>
                </c:pt>
                <c:pt idx="53">
                  <c:v>1.0832E-2</c:v>
                </c:pt>
                <c:pt idx="54">
                  <c:v>1.0319999999999999E-2</c:v>
                </c:pt>
                <c:pt idx="55">
                  <c:v>0.01</c:v>
                </c:pt>
                <c:pt idx="56">
                  <c:v>1.0869999999999999E-2</c:v>
                </c:pt>
                <c:pt idx="57">
                  <c:v>1.2E-2</c:v>
                </c:pt>
                <c:pt idx="59">
                  <c:v>1.0999999999999999E-2</c:v>
                </c:pt>
                <c:pt idx="60">
                  <c:v>6.3020000000000003E-3</c:v>
                </c:pt>
                <c:pt idx="61">
                  <c:v>8.8179999999999994E-3</c:v>
                </c:pt>
                <c:pt idx="62">
                  <c:v>1.056E-2</c:v>
                </c:pt>
                <c:pt idx="63">
                  <c:v>1.2800000000000001E-2</c:v>
                </c:pt>
                <c:pt idx="66">
                  <c:v>5.13E-3</c:v>
                </c:pt>
                <c:pt idx="67">
                  <c:v>1.41E-2</c:v>
                </c:pt>
                <c:pt idx="68">
                  <c:v>1.1900000000000001E-2</c:v>
                </c:pt>
                <c:pt idx="69">
                  <c:v>9.7999999999999997E-3</c:v>
                </c:pt>
                <c:pt idx="70">
                  <c:v>1.0840000000000001E-2</c:v>
                </c:pt>
                <c:pt idx="71">
                  <c:v>1.0030000000000001E-2</c:v>
                </c:pt>
                <c:pt idx="72">
                  <c:v>1.0919999999999999E-2</c:v>
                </c:pt>
                <c:pt idx="73">
                  <c:v>1.2919999999999999E-2</c:v>
                </c:pt>
                <c:pt idx="74">
                  <c:v>1.0540000000000001E-2</c:v>
                </c:pt>
                <c:pt idx="75">
                  <c:v>8.7100000000000007E-3</c:v>
                </c:pt>
                <c:pt idx="76">
                  <c:v>7.9600000000000001E-3</c:v>
                </c:pt>
                <c:pt idx="77">
                  <c:v>6.5700000000000003E-3</c:v>
                </c:pt>
                <c:pt idx="78">
                  <c:v>5.5599999999999998E-3</c:v>
                </c:pt>
                <c:pt idx="79">
                  <c:v>4.8500000000000001E-3</c:v>
                </c:pt>
                <c:pt idx="80">
                  <c:v>1.125E-2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2-483A-9388-6B501EA5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71600"/>
        <c:axId val="1134745648"/>
      </c:scatterChart>
      <c:valAx>
        <c:axId val="1391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45648"/>
        <c:crosses val="autoZero"/>
        <c:crossBetween val="midCat"/>
      </c:valAx>
      <c:valAx>
        <c:axId val="11347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'Methanol Density'!$A$3:$A$313</c:f>
              <c:numCache>
                <c:formatCode>General</c:formatCode>
                <c:ptCount val="311"/>
                <c:pt idx="0">
                  <c:v>39.99</c:v>
                </c:pt>
                <c:pt idx="1">
                  <c:v>24.99</c:v>
                </c:pt>
                <c:pt idx="2">
                  <c:v>9.99</c:v>
                </c:pt>
                <c:pt idx="3">
                  <c:v>44.99</c:v>
                </c:pt>
                <c:pt idx="4">
                  <c:v>39.99</c:v>
                </c:pt>
                <c:pt idx="5">
                  <c:v>34.99</c:v>
                </c:pt>
                <c:pt idx="6">
                  <c:v>29.99</c:v>
                </c:pt>
                <c:pt idx="7">
                  <c:v>24.99</c:v>
                </c:pt>
                <c:pt idx="8">
                  <c:v>19.989999999999998</c:v>
                </c:pt>
                <c:pt idx="9">
                  <c:v>14.99</c:v>
                </c:pt>
                <c:pt idx="10">
                  <c:v>39.94</c:v>
                </c:pt>
                <c:pt idx="11">
                  <c:v>29.99</c:v>
                </c:pt>
                <c:pt idx="12">
                  <c:v>19.989999999999998</c:v>
                </c:pt>
                <c:pt idx="13">
                  <c:v>9.99</c:v>
                </c:pt>
                <c:pt idx="14">
                  <c:v>24.99</c:v>
                </c:pt>
                <c:pt idx="15">
                  <c:v>24.99</c:v>
                </c:pt>
                <c:pt idx="16">
                  <c:v>24.99</c:v>
                </c:pt>
                <c:pt idx="17">
                  <c:v>24.99</c:v>
                </c:pt>
                <c:pt idx="18">
                  <c:v>24.99</c:v>
                </c:pt>
                <c:pt idx="19">
                  <c:v>24.99</c:v>
                </c:pt>
                <c:pt idx="21">
                  <c:v>14.99</c:v>
                </c:pt>
                <c:pt idx="22">
                  <c:v>19.989999999999998</c:v>
                </c:pt>
                <c:pt idx="23">
                  <c:v>24.99</c:v>
                </c:pt>
                <c:pt idx="24">
                  <c:v>29.99</c:v>
                </c:pt>
                <c:pt idx="25">
                  <c:v>34.99</c:v>
                </c:pt>
                <c:pt idx="26">
                  <c:v>39.99</c:v>
                </c:pt>
                <c:pt idx="27">
                  <c:v>24.99</c:v>
                </c:pt>
                <c:pt idx="29">
                  <c:v>24.99</c:v>
                </c:pt>
                <c:pt idx="30">
                  <c:v>24.99</c:v>
                </c:pt>
                <c:pt idx="31">
                  <c:v>29.99</c:v>
                </c:pt>
                <c:pt idx="32">
                  <c:v>34.99</c:v>
                </c:pt>
                <c:pt idx="33">
                  <c:v>44.99</c:v>
                </c:pt>
                <c:pt idx="34">
                  <c:v>34.99</c:v>
                </c:pt>
                <c:pt idx="35">
                  <c:v>24.99</c:v>
                </c:pt>
                <c:pt idx="36">
                  <c:v>24.99</c:v>
                </c:pt>
                <c:pt idx="37">
                  <c:v>24.99</c:v>
                </c:pt>
                <c:pt idx="38">
                  <c:v>44.99</c:v>
                </c:pt>
                <c:pt idx="39">
                  <c:v>54.99</c:v>
                </c:pt>
                <c:pt idx="40">
                  <c:v>34.99</c:v>
                </c:pt>
                <c:pt idx="41">
                  <c:v>29.94</c:v>
                </c:pt>
                <c:pt idx="42">
                  <c:v>54.99</c:v>
                </c:pt>
                <c:pt idx="43">
                  <c:v>44.99</c:v>
                </c:pt>
                <c:pt idx="44">
                  <c:v>34.99</c:v>
                </c:pt>
                <c:pt idx="45">
                  <c:v>24.99</c:v>
                </c:pt>
                <c:pt idx="47">
                  <c:v>49.99</c:v>
                </c:pt>
                <c:pt idx="48">
                  <c:v>44.99</c:v>
                </c:pt>
                <c:pt idx="49">
                  <c:v>39.99</c:v>
                </c:pt>
                <c:pt idx="50">
                  <c:v>34.99</c:v>
                </c:pt>
                <c:pt idx="51">
                  <c:v>29.99</c:v>
                </c:pt>
                <c:pt idx="52">
                  <c:v>24.99</c:v>
                </c:pt>
                <c:pt idx="53">
                  <c:v>19.989999999999998</c:v>
                </c:pt>
                <c:pt idx="54">
                  <c:v>14.99</c:v>
                </c:pt>
                <c:pt idx="55">
                  <c:v>9.99</c:v>
                </c:pt>
                <c:pt idx="56">
                  <c:v>59.99</c:v>
                </c:pt>
                <c:pt idx="57">
                  <c:v>54.99</c:v>
                </c:pt>
                <c:pt idx="58">
                  <c:v>25</c:v>
                </c:pt>
                <c:pt idx="61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70">
                  <c:v>25</c:v>
                </c:pt>
                <c:pt idx="73">
                  <c:v>25</c:v>
                </c:pt>
                <c:pt idx="74">
                  <c:v>40</c:v>
                </c:pt>
                <c:pt idx="75">
                  <c:v>25</c:v>
                </c:pt>
                <c:pt idx="81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30</c:v>
                </c:pt>
                <c:pt idx="87">
                  <c:v>46.85</c:v>
                </c:pt>
                <c:pt idx="88">
                  <c:v>66.849999999999994</c:v>
                </c:pt>
                <c:pt idx="89">
                  <c:v>86.85</c:v>
                </c:pt>
                <c:pt idx="90">
                  <c:v>106.85</c:v>
                </c:pt>
                <c:pt idx="91">
                  <c:v>126.85</c:v>
                </c:pt>
                <c:pt idx="92">
                  <c:v>146.85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101">
                  <c:v>25</c:v>
                </c:pt>
                <c:pt idx="103">
                  <c:v>25</c:v>
                </c:pt>
                <c:pt idx="105">
                  <c:v>35</c:v>
                </c:pt>
                <c:pt idx="106">
                  <c:v>25</c:v>
                </c:pt>
                <c:pt idx="108">
                  <c:v>20</c:v>
                </c:pt>
                <c:pt idx="110">
                  <c:v>37</c:v>
                </c:pt>
                <c:pt idx="111">
                  <c:v>45.9</c:v>
                </c:pt>
                <c:pt idx="112">
                  <c:v>37.9</c:v>
                </c:pt>
                <c:pt idx="113">
                  <c:v>29.9</c:v>
                </c:pt>
                <c:pt idx="114">
                  <c:v>40</c:v>
                </c:pt>
                <c:pt idx="115">
                  <c:v>50</c:v>
                </c:pt>
                <c:pt idx="116">
                  <c:v>25</c:v>
                </c:pt>
                <c:pt idx="117">
                  <c:v>40</c:v>
                </c:pt>
                <c:pt idx="118">
                  <c:v>30</c:v>
                </c:pt>
                <c:pt idx="119">
                  <c:v>20</c:v>
                </c:pt>
                <c:pt idx="120">
                  <c:v>26</c:v>
                </c:pt>
                <c:pt idx="121">
                  <c:v>45</c:v>
                </c:pt>
                <c:pt idx="122">
                  <c:v>25</c:v>
                </c:pt>
                <c:pt idx="123">
                  <c:v>30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20</c:v>
                </c:pt>
                <c:pt idx="128">
                  <c:v>20</c:v>
                </c:pt>
                <c:pt idx="129">
                  <c:v>33.9</c:v>
                </c:pt>
                <c:pt idx="130">
                  <c:v>55</c:v>
                </c:pt>
                <c:pt idx="131">
                  <c:v>45</c:v>
                </c:pt>
                <c:pt idx="132">
                  <c:v>35</c:v>
                </c:pt>
                <c:pt idx="133">
                  <c:v>25</c:v>
                </c:pt>
                <c:pt idx="134">
                  <c:v>30</c:v>
                </c:pt>
                <c:pt idx="135">
                  <c:v>25</c:v>
                </c:pt>
                <c:pt idx="136">
                  <c:v>40</c:v>
                </c:pt>
                <c:pt idx="137">
                  <c:v>25</c:v>
                </c:pt>
                <c:pt idx="138">
                  <c:v>20</c:v>
                </c:pt>
                <c:pt idx="140">
                  <c:v>25</c:v>
                </c:pt>
                <c:pt idx="142">
                  <c:v>25</c:v>
                </c:pt>
                <c:pt idx="147">
                  <c:v>25</c:v>
                </c:pt>
                <c:pt idx="148">
                  <c:v>40</c:v>
                </c:pt>
                <c:pt idx="149">
                  <c:v>25</c:v>
                </c:pt>
                <c:pt idx="176">
                  <c:v>30</c:v>
                </c:pt>
                <c:pt idx="177">
                  <c:v>30</c:v>
                </c:pt>
                <c:pt idx="178">
                  <c:v>25</c:v>
                </c:pt>
                <c:pt idx="179">
                  <c:v>25</c:v>
                </c:pt>
                <c:pt idx="183">
                  <c:v>25</c:v>
                </c:pt>
                <c:pt idx="184">
                  <c:v>25</c:v>
                </c:pt>
                <c:pt idx="186">
                  <c:v>20</c:v>
                </c:pt>
                <c:pt idx="187">
                  <c:v>20</c:v>
                </c:pt>
                <c:pt idx="190">
                  <c:v>25</c:v>
                </c:pt>
                <c:pt idx="193">
                  <c:v>25</c:v>
                </c:pt>
                <c:pt idx="196">
                  <c:v>25</c:v>
                </c:pt>
                <c:pt idx="197">
                  <c:v>35</c:v>
                </c:pt>
                <c:pt idx="198">
                  <c:v>25</c:v>
                </c:pt>
                <c:pt idx="199">
                  <c:v>20</c:v>
                </c:pt>
                <c:pt idx="203">
                  <c:v>25</c:v>
                </c:pt>
                <c:pt idx="204">
                  <c:v>20</c:v>
                </c:pt>
                <c:pt idx="208">
                  <c:v>25</c:v>
                </c:pt>
                <c:pt idx="209">
                  <c:v>25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25</c:v>
                </c:pt>
                <c:pt idx="215">
                  <c:v>25</c:v>
                </c:pt>
                <c:pt idx="217">
                  <c:v>20</c:v>
                </c:pt>
                <c:pt idx="218">
                  <c:v>10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40</c:v>
                </c:pt>
                <c:pt idx="225">
                  <c:v>25</c:v>
                </c:pt>
                <c:pt idx="226">
                  <c:v>20</c:v>
                </c:pt>
                <c:pt idx="233">
                  <c:v>20</c:v>
                </c:pt>
                <c:pt idx="234">
                  <c:v>30</c:v>
                </c:pt>
                <c:pt idx="235">
                  <c:v>25</c:v>
                </c:pt>
                <c:pt idx="236">
                  <c:v>20</c:v>
                </c:pt>
                <c:pt idx="237">
                  <c:v>20</c:v>
                </c:pt>
                <c:pt idx="239">
                  <c:v>25</c:v>
                </c:pt>
                <c:pt idx="240">
                  <c:v>20</c:v>
                </c:pt>
                <c:pt idx="241">
                  <c:v>25</c:v>
                </c:pt>
                <c:pt idx="242">
                  <c:v>20</c:v>
                </c:pt>
                <c:pt idx="244">
                  <c:v>20</c:v>
                </c:pt>
                <c:pt idx="245">
                  <c:v>25</c:v>
                </c:pt>
                <c:pt idx="248">
                  <c:v>20</c:v>
                </c:pt>
                <c:pt idx="249">
                  <c:v>25</c:v>
                </c:pt>
                <c:pt idx="250">
                  <c:v>20</c:v>
                </c:pt>
                <c:pt idx="251">
                  <c:v>60</c:v>
                </c:pt>
                <c:pt idx="252">
                  <c:v>50</c:v>
                </c:pt>
                <c:pt idx="253">
                  <c:v>20</c:v>
                </c:pt>
                <c:pt idx="255">
                  <c:v>15</c:v>
                </c:pt>
                <c:pt idx="256">
                  <c:v>10</c:v>
                </c:pt>
                <c:pt idx="257">
                  <c:v>25</c:v>
                </c:pt>
                <c:pt idx="259">
                  <c:v>25</c:v>
                </c:pt>
                <c:pt idx="261">
                  <c:v>45</c:v>
                </c:pt>
                <c:pt idx="262">
                  <c:v>25</c:v>
                </c:pt>
                <c:pt idx="263">
                  <c:v>0</c:v>
                </c:pt>
                <c:pt idx="264">
                  <c:v>25</c:v>
                </c:pt>
                <c:pt idx="266">
                  <c:v>20</c:v>
                </c:pt>
                <c:pt idx="269">
                  <c:v>20</c:v>
                </c:pt>
                <c:pt idx="271">
                  <c:v>17.5</c:v>
                </c:pt>
                <c:pt idx="273">
                  <c:v>30</c:v>
                </c:pt>
                <c:pt idx="274">
                  <c:v>25</c:v>
                </c:pt>
                <c:pt idx="275">
                  <c:v>20</c:v>
                </c:pt>
                <c:pt idx="276">
                  <c:v>15</c:v>
                </c:pt>
                <c:pt idx="277">
                  <c:v>10</c:v>
                </c:pt>
                <c:pt idx="278">
                  <c:v>0</c:v>
                </c:pt>
                <c:pt idx="279">
                  <c:v>25</c:v>
                </c:pt>
                <c:pt idx="281">
                  <c:v>64.5</c:v>
                </c:pt>
                <c:pt idx="283">
                  <c:v>25</c:v>
                </c:pt>
                <c:pt idx="284">
                  <c:v>22</c:v>
                </c:pt>
                <c:pt idx="285">
                  <c:v>25</c:v>
                </c:pt>
                <c:pt idx="287">
                  <c:v>45</c:v>
                </c:pt>
                <c:pt idx="288">
                  <c:v>25</c:v>
                </c:pt>
                <c:pt idx="289">
                  <c:v>15.5</c:v>
                </c:pt>
                <c:pt idx="290">
                  <c:v>0</c:v>
                </c:pt>
                <c:pt idx="291">
                  <c:v>25</c:v>
                </c:pt>
                <c:pt idx="292">
                  <c:v>17.5</c:v>
                </c:pt>
                <c:pt idx="293">
                  <c:v>0</c:v>
                </c:pt>
                <c:pt idx="294">
                  <c:v>0</c:v>
                </c:pt>
                <c:pt idx="295">
                  <c:v>15</c:v>
                </c:pt>
                <c:pt idx="298">
                  <c:v>100</c:v>
                </c:pt>
                <c:pt idx="299">
                  <c:v>15</c:v>
                </c:pt>
                <c:pt idx="300">
                  <c:v>0</c:v>
                </c:pt>
                <c:pt idx="301">
                  <c:v>30</c:v>
                </c:pt>
                <c:pt idx="302">
                  <c:v>10</c:v>
                </c:pt>
                <c:pt idx="303">
                  <c:v>0</c:v>
                </c:pt>
                <c:pt idx="305">
                  <c:v>0</c:v>
                </c:pt>
                <c:pt idx="309">
                  <c:v>0</c:v>
                </c:pt>
                <c:pt idx="310">
                  <c:v>15</c:v>
                </c:pt>
              </c:numCache>
            </c:numRef>
          </c:xVal>
          <c:yVal>
            <c:numRef>
              <c:f>'Methanol Density'!$B$3:$B$313</c:f>
              <c:numCache>
                <c:formatCode>General</c:formatCode>
                <c:ptCount val="311"/>
                <c:pt idx="0">
                  <c:v>0.77229999999999999</c:v>
                </c:pt>
                <c:pt idx="1">
                  <c:v>0.78664999999999996</c:v>
                </c:pt>
                <c:pt idx="2">
                  <c:v>0.80071000000000003</c:v>
                </c:pt>
                <c:pt idx="3">
                  <c:v>0.76742900000000003</c:v>
                </c:pt>
                <c:pt idx="4">
                  <c:v>0.77224999999999999</c:v>
                </c:pt>
                <c:pt idx="5">
                  <c:v>0.777034</c:v>
                </c:pt>
                <c:pt idx="6">
                  <c:v>0.78178899999999996</c:v>
                </c:pt>
                <c:pt idx="7">
                  <c:v>0.78651499999999996</c:v>
                </c:pt>
                <c:pt idx="8">
                  <c:v>0.79122700000000001</c:v>
                </c:pt>
                <c:pt idx="9">
                  <c:v>0.79592499999999999</c:v>
                </c:pt>
                <c:pt idx="10">
                  <c:v>0.77229999999999999</c:v>
                </c:pt>
                <c:pt idx="11">
                  <c:v>0.78183999999999998</c:v>
                </c:pt>
                <c:pt idx="12">
                  <c:v>0.79127999999999998</c:v>
                </c:pt>
                <c:pt idx="13">
                  <c:v>0.80066999999999999</c:v>
                </c:pt>
                <c:pt idx="14">
                  <c:v>0.78667100000000001</c:v>
                </c:pt>
                <c:pt idx="15">
                  <c:v>0.78659000000000001</c:v>
                </c:pt>
                <c:pt idx="16">
                  <c:v>0.78659000000000001</c:v>
                </c:pt>
                <c:pt idx="17">
                  <c:v>0.78680000000000005</c:v>
                </c:pt>
                <c:pt idx="18">
                  <c:v>0.78659900000000005</c:v>
                </c:pt>
                <c:pt idx="19">
                  <c:v>0.78657999999999995</c:v>
                </c:pt>
                <c:pt idx="21">
                  <c:v>0.79591999999999996</c:v>
                </c:pt>
                <c:pt idx="22">
                  <c:v>0.79122999999999999</c:v>
                </c:pt>
                <c:pt idx="23">
                  <c:v>0.78652</c:v>
                </c:pt>
                <c:pt idx="24">
                  <c:v>0.78179299999999996</c:v>
                </c:pt>
                <c:pt idx="25">
                  <c:v>0.77704200000000001</c:v>
                </c:pt>
                <c:pt idx="26">
                  <c:v>0.77226499999999998</c:v>
                </c:pt>
                <c:pt idx="27">
                  <c:v>0.78637999999999997</c:v>
                </c:pt>
                <c:pt idx="29">
                  <c:v>0.78649000000000002</c:v>
                </c:pt>
                <c:pt idx="30">
                  <c:v>0.78656999999999999</c:v>
                </c:pt>
                <c:pt idx="31">
                  <c:v>0.78185000000000004</c:v>
                </c:pt>
                <c:pt idx="32">
                  <c:v>0.77710000000000001</c:v>
                </c:pt>
                <c:pt idx="33">
                  <c:v>0.76773999999999998</c:v>
                </c:pt>
                <c:pt idx="34">
                  <c:v>0.77727999999999997</c:v>
                </c:pt>
                <c:pt idx="35">
                  <c:v>0.78659000000000001</c:v>
                </c:pt>
                <c:pt idx="36">
                  <c:v>0.78666999999999998</c:v>
                </c:pt>
                <c:pt idx="37">
                  <c:v>0.78700999999999999</c:v>
                </c:pt>
                <c:pt idx="38">
                  <c:v>0.76798</c:v>
                </c:pt>
                <c:pt idx="39">
                  <c:v>0.75827999999999995</c:v>
                </c:pt>
                <c:pt idx="40">
                  <c:v>0.77754000000000001</c:v>
                </c:pt>
                <c:pt idx="41">
                  <c:v>0.78200000000000003</c:v>
                </c:pt>
                <c:pt idx="42">
                  <c:v>0.75783</c:v>
                </c:pt>
                <c:pt idx="43">
                  <c:v>0.76758999999999999</c:v>
                </c:pt>
                <c:pt idx="44">
                  <c:v>0.77715000000000001</c:v>
                </c:pt>
                <c:pt idx="45">
                  <c:v>0.78664000000000001</c:v>
                </c:pt>
                <c:pt idx="47">
                  <c:v>0.76256699999999999</c:v>
                </c:pt>
                <c:pt idx="48">
                  <c:v>0.76732599999999995</c:v>
                </c:pt>
                <c:pt idx="49">
                  <c:v>0.77223799999999998</c:v>
                </c:pt>
                <c:pt idx="50">
                  <c:v>0.77702800000000005</c:v>
                </c:pt>
                <c:pt idx="51">
                  <c:v>0.78177799999999997</c:v>
                </c:pt>
                <c:pt idx="52">
                  <c:v>0.78650699999999996</c:v>
                </c:pt>
                <c:pt idx="53">
                  <c:v>0.79121799999999998</c:v>
                </c:pt>
                <c:pt idx="54">
                  <c:v>0.79591500000000004</c:v>
                </c:pt>
                <c:pt idx="55">
                  <c:v>0.80060500000000001</c:v>
                </c:pt>
                <c:pt idx="56">
                  <c:v>0.75280100000000005</c:v>
                </c:pt>
                <c:pt idx="57">
                  <c:v>0.75767099999999998</c:v>
                </c:pt>
                <c:pt idx="58">
                  <c:v>0.78639999999999999</c:v>
                </c:pt>
                <c:pt idx="61">
                  <c:v>0.78637999999999997</c:v>
                </c:pt>
                <c:pt idx="64">
                  <c:v>0.78661000000000003</c:v>
                </c:pt>
                <c:pt idx="65">
                  <c:v>0.78798000000000001</c:v>
                </c:pt>
                <c:pt idx="66">
                  <c:v>0.7722</c:v>
                </c:pt>
                <c:pt idx="67">
                  <c:v>0.78649999999999998</c:v>
                </c:pt>
                <c:pt idx="70">
                  <c:v>0.78661999999999999</c:v>
                </c:pt>
                <c:pt idx="73">
                  <c:v>0.78655600000000003</c:v>
                </c:pt>
                <c:pt idx="74">
                  <c:v>0.7722</c:v>
                </c:pt>
                <c:pt idx="75">
                  <c:v>0.78659999999999997</c:v>
                </c:pt>
                <c:pt idx="81">
                  <c:v>0.78656000000000004</c:v>
                </c:pt>
                <c:pt idx="83">
                  <c:v>0.78652</c:v>
                </c:pt>
                <c:pt idx="84">
                  <c:v>0.78668000000000005</c:v>
                </c:pt>
                <c:pt idx="85">
                  <c:v>0.78663000000000005</c:v>
                </c:pt>
                <c:pt idx="86">
                  <c:v>0.78198999999999996</c:v>
                </c:pt>
                <c:pt idx="87">
                  <c:v>0.76478000000000002</c:v>
                </c:pt>
                <c:pt idx="88">
                  <c:v>0.74517</c:v>
                </c:pt>
                <c:pt idx="89">
                  <c:v>0.72458999999999996</c:v>
                </c:pt>
                <c:pt idx="90">
                  <c:v>0.70230999999999999</c:v>
                </c:pt>
                <c:pt idx="91">
                  <c:v>0.67789999999999995</c:v>
                </c:pt>
                <c:pt idx="92">
                  <c:v>0.65071000000000001</c:v>
                </c:pt>
                <c:pt idx="93">
                  <c:v>0.78732000000000002</c:v>
                </c:pt>
                <c:pt idx="94">
                  <c:v>0.78690000000000004</c:v>
                </c:pt>
                <c:pt idx="95">
                  <c:v>0.78669</c:v>
                </c:pt>
                <c:pt idx="96">
                  <c:v>0.78664999999999996</c:v>
                </c:pt>
                <c:pt idx="101">
                  <c:v>0.7863</c:v>
                </c:pt>
                <c:pt idx="103">
                  <c:v>0.78656999999999999</c:v>
                </c:pt>
                <c:pt idx="105">
                  <c:v>0.77771000000000001</c:v>
                </c:pt>
                <c:pt idx="106">
                  <c:v>0.78669999999999995</c:v>
                </c:pt>
                <c:pt idx="108">
                  <c:v>0.79179999999999995</c:v>
                </c:pt>
                <c:pt idx="110">
                  <c:v>0.79069999999999996</c:v>
                </c:pt>
                <c:pt idx="111">
                  <c:v>0.76080000000000003</c:v>
                </c:pt>
                <c:pt idx="112">
                  <c:v>0.77629999999999999</c:v>
                </c:pt>
                <c:pt idx="113">
                  <c:v>0.78349999999999997</c:v>
                </c:pt>
                <c:pt idx="114">
                  <c:v>0.77224999999999999</c:v>
                </c:pt>
                <c:pt idx="115">
                  <c:v>0.76319999999999999</c:v>
                </c:pt>
                <c:pt idx="116">
                  <c:v>0.76870000000000005</c:v>
                </c:pt>
                <c:pt idx="117">
                  <c:v>0.77229999999999999</c:v>
                </c:pt>
                <c:pt idx="118">
                  <c:v>0.78180000000000005</c:v>
                </c:pt>
                <c:pt idx="119">
                  <c:v>0.79159999999999997</c:v>
                </c:pt>
                <c:pt idx="120">
                  <c:v>0.78564999999999996</c:v>
                </c:pt>
                <c:pt idx="121">
                  <c:v>0.77590000000000003</c:v>
                </c:pt>
                <c:pt idx="122">
                  <c:v>0.78569999999999995</c:v>
                </c:pt>
                <c:pt idx="123">
                  <c:v>0.78181999999999996</c:v>
                </c:pt>
                <c:pt idx="124">
                  <c:v>0.78644000000000003</c:v>
                </c:pt>
                <c:pt idx="125">
                  <c:v>0.78749999999999998</c:v>
                </c:pt>
                <c:pt idx="126">
                  <c:v>0.78685000000000005</c:v>
                </c:pt>
                <c:pt idx="127">
                  <c:v>0.79110000000000003</c:v>
                </c:pt>
                <c:pt idx="128">
                  <c:v>0.79420000000000002</c:v>
                </c:pt>
                <c:pt idx="129">
                  <c:v>0.78269999999999995</c:v>
                </c:pt>
                <c:pt idx="130">
                  <c:v>0.75860000000000005</c:v>
                </c:pt>
                <c:pt idx="131">
                  <c:v>0.76929999999999998</c:v>
                </c:pt>
                <c:pt idx="132">
                  <c:v>0.77549999999999997</c:v>
                </c:pt>
                <c:pt idx="133">
                  <c:v>0.78610000000000002</c:v>
                </c:pt>
                <c:pt idx="134">
                  <c:v>0.78227000000000002</c:v>
                </c:pt>
                <c:pt idx="135">
                  <c:v>0.78839999999999999</c:v>
                </c:pt>
                <c:pt idx="136">
                  <c:v>0.77224999999999999</c:v>
                </c:pt>
                <c:pt idx="137">
                  <c:v>0.78669</c:v>
                </c:pt>
                <c:pt idx="138">
                  <c:v>0.79279999999999995</c:v>
                </c:pt>
                <c:pt idx="140">
                  <c:v>0.78659999999999997</c:v>
                </c:pt>
                <c:pt idx="142">
                  <c:v>0.78680000000000005</c:v>
                </c:pt>
                <c:pt idx="147">
                  <c:v>0.78661000000000003</c:v>
                </c:pt>
                <c:pt idx="148">
                  <c:v>0.77227999999999997</c:v>
                </c:pt>
                <c:pt idx="149">
                  <c:v>0.78669999999999995</c:v>
                </c:pt>
                <c:pt idx="176">
                  <c:v>0.78249999999999997</c:v>
                </c:pt>
                <c:pt idx="177">
                  <c:v>0.78649999999999998</c:v>
                </c:pt>
                <c:pt idx="178">
                  <c:v>0.79100000000000004</c:v>
                </c:pt>
                <c:pt idx="179">
                  <c:v>0.78659999999999997</c:v>
                </c:pt>
                <c:pt idx="183">
                  <c:v>0.7913</c:v>
                </c:pt>
                <c:pt idx="184">
                  <c:v>0.78666999999999998</c:v>
                </c:pt>
                <c:pt idx="186">
                  <c:v>0.79147999999999996</c:v>
                </c:pt>
                <c:pt idx="187">
                  <c:v>0.79139999999999999</c:v>
                </c:pt>
                <c:pt idx="190">
                  <c:v>0.78700000000000003</c:v>
                </c:pt>
                <c:pt idx="193">
                  <c:v>0.78669999999999995</c:v>
                </c:pt>
                <c:pt idx="196">
                  <c:v>0.78681999999999996</c:v>
                </c:pt>
                <c:pt idx="197">
                  <c:v>0.7772</c:v>
                </c:pt>
                <c:pt idx="198">
                  <c:v>0.78639999999999999</c:v>
                </c:pt>
                <c:pt idx="199">
                  <c:v>0.79200000000000004</c:v>
                </c:pt>
                <c:pt idx="203">
                  <c:v>0.78710000000000002</c:v>
                </c:pt>
                <c:pt idx="204">
                  <c:v>0.79100000000000004</c:v>
                </c:pt>
                <c:pt idx="208">
                  <c:v>0.78674999999999995</c:v>
                </c:pt>
                <c:pt idx="209">
                  <c:v>0.78673000000000004</c:v>
                </c:pt>
                <c:pt idx="210">
                  <c:v>0.7913</c:v>
                </c:pt>
                <c:pt idx="211">
                  <c:v>0.78710000000000002</c:v>
                </c:pt>
                <c:pt idx="212">
                  <c:v>0.79120000000000001</c:v>
                </c:pt>
                <c:pt idx="213">
                  <c:v>0.7913</c:v>
                </c:pt>
                <c:pt idx="214">
                  <c:v>0.78673999999999999</c:v>
                </c:pt>
                <c:pt idx="215">
                  <c:v>0.78652999999999995</c:v>
                </c:pt>
                <c:pt idx="217">
                  <c:v>0.79139000000000004</c:v>
                </c:pt>
                <c:pt idx="218">
                  <c:v>0.80064999999999997</c:v>
                </c:pt>
                <c:pt idx="219">
                  <c:v>0.79</c:v>
                </c:pt>
                <c:pt idx="220">
                  <c:v>0.78666999999999998</c:v>
                </c:pt>
                <c:pt idx="221">
                  <c:v>0.79127999999999998</c:v>
                </c:pt>
                <c:pt idx="222">
                  <c:v>0.80479999999999996</c:v>
                </c:pt>
                <c:pt idx="223">
                  <c:v>0.79900000000000004</c:v>
                </c:pt>
                <c:pt idx="224">
                  <c:v>0.77600000000000002</c:v>
                </c:pt>
                <c:pt idx="225">
                  <c:v>0.78671000000000002</c:v>
                </c:pt>
                <c:pt idx="226">
                  <c:v>0.79149999999999998</c:v>
                </c:pt>
                <c:pt idx="233">
                  <c:v>0.79190000000000005</c:v>
                </c:pt>
                <c:pt idx="234">
                  <c:v>0.78190000000000004</c:v>
                </c:pt>
                <c:pt idx="235">
                  <c:v>0.78681000000000001</c:v>
                </c:pt>
                <c:pt idx="236">
                  <c:v>0.79279999999999995</c:v>
                </c:pt>
                <c:pt idx="237">
                  <c:v>0.79200000000000004</c:v>
                </c:pt>
                <c:pt idx="239">
                  <c:v>0.78683999999999998</c:v>
                </c:pt>
                <c:pt idx="240">
                  <c:v>0.79210000000000003</c:v>
                </c:pt>
                <c:pt idx="241">
                  <c:v>0.78600000000000003</c:v>
                </c:pt>
                <c:pt idx="242">
                  <c:v>0.79190000000000005</c:v>
                </c:pt>
                <c:pt idx="244">
                  <c:v>0.79195000000000004</c:v>
                </c:pt>
                <c:pt idx="245">
                  <c:v>0.78683000000000003</c:v>
                </c:pt>
                <c:pt idx="248">
                  <c:v>0.79</c:v>
                </c:pt>
                <c:pt idx="249">
                  <c:v>0.78649999999999998</c:v>
                </c:pt>
                <c:pt idx="250">
                  <c:v>0.79120000000000001</c:v>
                </c:pt>
                <c:pt idx="251">
                  <c:v>0.75319999999999998</c:v>
                </c:pt>
                <c:pt idx="252">
                  <c:v>0.76300000000000001</c:v>
                </c:pt>
                <c:pt idx="253">
                  <c:v>0.79134000000000004</c:v>
                </c:pt>
                <c:pt idx="255">
                  <c:v>0.79583000000000004</c:v>
                </c:pt>
                <c:pt idx="256">
                  <c:v>0.80047000000000001</c:v>
                </c:pt>
                <c:pt idx="257">
                  <c:v>0.78654000000000002</c:v>
                </c:pt>
                <c:pt idx="259">
                  <c:v>0.78686999999999996</c:v>
                </c:pt>
                <c:pt idx="261">
                  <c:v>0.76761000000000001</c:v>
                </c:pt>
                <c:pt idx="262">
                  <c:v>0.78661999999999999</c:v>
                </c:pt>
                <c:pt idx="263">
                  <c:v>0.81008999999999998</c:v>
                </c:pt>
                <c:pt idx="264">
                  <c:v>0.78666000000000003</c:v>
                </c:pt>
                <c:pt idx="266">
                  <c:v>0.7913</c:v>
                </c:pt>
                <c:pt idx="269">
                  <c:v>0.79200000000000004</c:v>
                </c:pt>
                <c:pt idx="271">
                  <c:v>0.79300000000000004</c:v>
                </c:pt>
                <c:pt idx="273">
                  <c:v>0.78208</c:v>
                </c:pt>
                <c:pt idx="274">
                  <c:v>0.78674999999999995</c:v>
                </c:pt>
                <c:pt idx="275">
                  <c:v>0.79142000000000001</c:v>
                </c:pt>
                <c:pt idx="276">
                  <c:v>0.79608999999999996</c:v>
                </c:pt>
                <c:pt idx="277">
                  <c:v>0.80074000000000001</c:v>
                </c:pt>
                <c:pt idx="278">
                  <c:v>0.81005000000000005</c:v>
                </c:pt>
                <c:pt idx="279">
                  <c:v>0.78661000000000003</c:v>
                </c:pt>
                <c:pt idx="281">
                  <c:v>0.74944999999999995</c:v>
                </c:pt>
                <c:pt idx="283">
                  <c:v>0.78641000000000005</c:v>
                </c:pt>
                <c:pt idx="284">
                  <c:v>0.78920000000000001</c:v>
                </c:pt>
                <c:pt idx="285">
                  <c:v>0.78705000000000003</c:v>
                </c:pt>
                <c:pt idx="287">
                  <c:v>0.7681</c:v>
                </c:pt>
                <c:pt idx="288">
                  <c:v>0.78657999999999995</c:v>
                </c:pt>
                <c:pt idx="289">
                  <c:v>0.79559999999999997</c:v>
                </c:pt>
                <c:pt idx="290">
                  <c:v>0.81040000000000001</c:v>
                </c:pt>
                <c:pt idx="291">
                  <c:v>0.78839999999999999</c:v>
                </c:pt>
                <c:pt idx="292">
                  <c:v>0.79490000000000005</c:v>
                </c:pt>
                <c:pt idx="293">
                  <c:v>0.81015000000000004</c:v>
                </c:pt>
                <c:pt idx="294">
                  <c:v>0.81016999999999995</c:v>
                </c:pt>
                <c:pt idx="295">
                  <c:v>0.79647000000000001</c:v>
                </c:pt>
                <c:pt idx="298">
                  <c:v>0.71399999999999997</c:v>
                </c:pt>
                <c:pt idx="299">
                  <c:v>0.7913</c:v>
                </c:pt>
                <c:pt idx="300">
                  <c:v>0.81410000000000005</c:v>
                </c:pt>
                <c:pt idx="301">
                  <c:v>0.78183999999999998</c:v>
                </c:pt>
                <c:pt idx="302">
                  <c:v>0.80069000000000001</c:v>
                </c:pt>
                <c:pt idx="303">
                  <c:v>0.81</c:v>
                </c:pt>
                <c:pt idx="305">
                  <c:v>0.81015000000000004</c:v>
                </c:pt>
                <c:pt idx="309">
                  <c:v>0.81018000000000001</c:v>
                </c:pt>
                <c:pt idx="310">
                  <c:v>0.79520000000000002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C-4D39-8D8F-5D9DD9D28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59727"/>
        <c:axId val="187957375"/>
      </c:scatterChart>
      <c:valAx>
        <c:axId val="4969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7375"/>
        <c:crosses val="autoZero"/>
        <c:crossBetween val="midCat"/>
      </c:valAx>
      <c:valAx>
        <c:axId val="187957375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'Methanol Viscosity'!$D$3:$D$94</c:f>
              <c:numCache>
                <c:formatCode>General</c:formatCode>
                <c:ptCount val="92"/>
                <c:pt idx="0">
                  <c:v>25</c:v>
                </c:pt>
                <c:pt idx="1">
                  <c:v>24.99</c:v>
                </c:pt>
                <c:pt idx="2">
                  <c:v>19.989999999999998</c:v>
                </c:pt>
                <c:pt idx="3">
                  <c:v>24.99</c:v>
                </c:pt>
                <c:pt idx="4">
                  <c:v>29.99</c:v>
                </c:pt>
                <c:pt idx="5">
                  <c:v>34.99</c:v>
                </c:pt>
                <c:pt idx="6">
                  <c:v>39.99</c:v>
                </c:pt>
                <c:pt idx="7">
                  <c:v>29.99</c:v>
                </c:pt>
                <c:pt idx="8">
                  <c:v>24.99</c:v>
                </c:pt>
                <c:pt idx="9">
                  <c:v>34.99</c:v>
                </c:pt>
                <c:pt idx="10">
                  <c:v>44.99</c:v>
                </c:pt>
                <c:pt idx="11">
                  <c:v>24.99</c:v>
                </c:pt>
                <c:pt idx="12">
                  <c:v>34.99</c:v>
                </c:pt>
                <c:pt idx="13">
                  <c:v>44.99</c:v>
                </c:pt>
                <c:pt idx="14">
                  <c:v>54.99</c:v>
                </c:pt>
                <c:pt idx="15">
                  <c:v>29.94</c:v>
                </c:pt>
                <c:pt idx="16">
                  <c:v>34.99</c:v>
                </c:pt>
                <c:pt idx="17">
                  <c:v>44.99</c:v>
                </c:pt>
                <c:pt idx="18">
                  <c:v>54.99</c:v>
                </c:pt>
                <c:pt idx="19">
                  <c:v>9.99</c:v>
                </c:pt>
                <c:pt idx="20">
                  <c:v>14.99</c:v>
                </c:pt>
                <c:pt idx="21">
                  <c:v>19.989999999999998</c:v>
                </c:pt>
                <c:pt idx="22">
                  <c:v>24.99</c:v>
                </c:pt>
                <c:pt idx="23">
                  <c:v>29.99</c:v>
                </c:pt>
                <c:pt idx="24">
                  <c:v>34.99</c:v>
                </c:pt>
                <c:pt idx="25">
                  <c:v>39.99</c:v>
                </c:pt>
                <c:pt idx="26">
                  <c:v>44.99</c:v>
                </c:pt>
                <c:pt idx="27">
                  <c:v>49.99</c:v>
                </c:pt>
                <c:pt idx="28">
                  <c:v>54.99</c:v>
                </c:pt>
                <c:pt idx="29">
                  <c:v>59.99</c:v>
                </c:pt>
                <c:pt idx="30">
                  <c:v>25</c:v>
                </c:pt>
                <c:pt idx="31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9">
                  <c:v>25</c:v>
                </c:pt>
                <c:pt idx="44">
                  <c:v>35</c:v>
                </c:pt>
                <c:pt idx="45">
                  <c:v>25</c:v>
                </c:pt>
                <c:pt idx="46">
                  <c:v>22.5</c:v>
                </c:pt>
                <c:pt idx="47">
                  <c:v>20</c:v>
                </c:pt>
                <c:pt idx="48">
                  <c:v>37</c:v>
                </c:pt>
                <c:pt idx="49">
                  <c:v>45.9</c:v>
                </c:pt>
                <c:pt idx="50">
                  <c:v>37.9</c:v>
                </c:pt>
                <c:pt idx="51">
                  <c:v>29.9</c:v>
                </c:pt>
                <c:pt idx="52">
                  <c:v>30</c:v>
                </c:pt>
                <c:pt idx="53">
                  <c:v>50</c:v>
                </c:pt>
                <c:pt idx="54">
                  <c:v>40</c:v>
                </c:pt>
                <c:pt idx="55">
                  <c:v>30</c:v>
                </c:pt>
                <c:pt idx="56">
                  <c:v>25</c:v>
                </c:pt>
                <c:pt idx="57">
                  <c:v>27</c:v>
                </c:pt>
                <c:pt idx="58">
                  <c:v>25</c:v>
                </c:pt>
                <c:pt idx="59">
                  <c:v>45</c:v>
                </c:pt>
                <c:pt idx="60">
                  <c:v>25</c:v>
                </c:pt>
                <c:pt idx="61">
                  <c:v>25</c:v>
                </c:pt>
                <c:pt idx="62">
                  <c:v>20</c:v>
                </c:pt>
                <c:pt idx="63">
                  <c:v>55</c:v>
                </c:pt>
                <c:pt idx="64">
                  <c:v>45</c:v>
                </c:pt>
                <c:pt idx="65">
                  <c:v>35</c:v>
                </c:pt>
                <c:pt idx="66">
                  <c:v>15</c:v>
                </c:pt>
                <c:pt idx="67">
                  <c:v>30</c:v>
                </c:pt>
                <c:pt idx="68">
                  <c:v>30</c:v>
                </c:pt>
                <c:pt idx="69">
                  <c:v>25</c:v>
                </c:pt>
                <c:pt idx="71">
                  <c:v>0</c:v>
                </c:pt>
                <c:pt idx="72">
                  <c:v>25</c:v>
                </c:pt>
                <c:pt idx="73">
                  <c:v>15</c:v>
                </c:pt>
                <c:pt idx="74">
                  <c:v>30</c:v>
                </c:pt>
                <c:pt idx="75">
                  <c:v>25.6</c:v>
                </c:pt>
                <c:pt idx="78">
                  <c:v>8.9</c:v>
                </c:pt>
                <c:pt idx="79">
                  <c:v>19.899999999999999</c:v>
                </c:pt>
                <c:pt idx="80">
                  <c:v>25</c:v>
                </c:pt>
                <c:pt idx="81">
                  <c:v>14.5</c:v>
                </c:pt>
                <c:pt idx="82">
                  <c:v>25</c:v>
                </c:pt>
                <c:pt idx="83">
                  <c:v>40</c:v>
                </c:pt>
                <c:pt idx="84">
                  <c:v>40</c:v>
                </c:pt>
                <c:pt idx="85">
                  <c:v>25</c:v>
                </c:pt>
                <c:pt idx="86">
                  <c:v>40</c:v>
                </c:pt>
                <c:pt idx="88">
                  <c:v>20</c:v>
                </c:pt>
                <c:pt idx="90">
                  <c:v>10</c:v>
                </c:pt>
              </c:numCache>
            </c:numRef>
          </c:xVal>
          <c:yVal>
            <c:numRef>
              <c:f>'Methanol Viscosity'!$C$3:$C$94</c:f>
              <c:numCache>
                <c:formatCode>General</c:formatCode>
                <c:ptCount val="92"/>
                <c:pt idx="0">
                  <c:v>5.5900000000000004E-3</c:v>
                </c:pt>
                <c:pt idx="1">
                  <c:v>5.7099999999999998E-3</c:v>
                </c:pt>
                <c:pt idx="2">
                  <c:v>5.8799999999999998E-3</c:v>
                </c:pt>
                <c:pt idx="3">
                  <c:v>5.4900000000000001E-3</c:v>
                </c:pt>
                <c:pt idx="4">
                  <c:v>5.1600000000000005E-3</c:v>
                </c:pt>
                <c:pt idx="5">
                  <c:v>4.7400000000000003E-3</c:v>
                </c:pt>
                <c:pt idx="6">
                  <c:v>4.47E-3</c:v>
                </c:pt>
                <c:pt idx="7">
                  <c:v>5.2500000000000003E-3</c:v>
                </c:pt>
                <c:pt idx="8">
                  <c:v>5.4460000000000003E-3</c:v>
                </c:pt>
                <c:pt idx="9">
                  <c:v>4.7470000000000004E-3</c:v>
                </c:pt>
                <c:pt idx="10">
                  <c:v>4.1850000000000004E-3</c:v>
                </c:pt>
                <c:pt idx="11">
                  <c:v>5.5599999999999998E-3</c:v>
                </c:pt>
                <c:pt idx="12">
                  <c:v>4.8399999999999997E-3</c:v>
                </c:pt>
                <c:pt idx="13">
                  <c:v>4.2399999999999998E-3</c:v>
                </c:pt>
                <c:pt idx="14">
                  <c:v>3.7200000000000002E-3</c:v>
                </c:pt>
                <c:pt idx="15">
                  <c:v>5.4000000000000003E-3</c:v>
                </c:pt>
                <c:pt idx="16">
                  <c:v>5.2500000000000003E-3</c:v>
                </c:pt>
                <c:pt idx="17">
                  <c:v>4.81E-3</c:v>
                </c:pt>
                <c:pt idx="18">
                  <c:v>4.4299999999999999E-3</c:v>
                </c:pt>
                <c:pt idx="19">
                  <c:v>6.7809999999999997E-3</c:v>
                </c:pt>
                <c:pt idx="20">
                  <c:v>6.3150000000000003E-3</c:v>
                </c:pt>
                <c:pt idx="21">
                  <c:v>5.8840000000000003E-3</c:v>
                </c:pt>
                <c:pt idx="22">
                  <c:v>5.509E-3</c:v>
                </c:pt>
                <c:pt idx="23">
                  <c:v>5.1539999999999997E-3</c:v>
                </c:pt>
                <c:pt idx="24">
                  <c:v>4.849E-3</c:v>
                </c:pt>
                <c:pt idx="25">
                  <c:v>4.5760000000000002E-3</c:v>
                </c:pt>
                <c:pt idx="26">
                  <c:v>4.3239999999999997E-3</c:v>
                </c:pt>
                <c:pt idx="27">
                  <c:v>4.0930000000000003E-3</c:v>
                </c:pt>
                <c:pt idx="28">
                  <c:v>3.9029999999999998E-3</c:v>
                </c:pt>
                <c:pt idx="29">
                  <c:v>3.7239999999999999E-3</c:v>
                </c:pt>
                <c:pt idx="30">
                  <c:v>5.5149999999999999E-3</c:v>
                </c:pt>
                <c:pt idx="31">
                  <c:v>5.5700000000000003E-3</c:v>
                </c:pt>
                <c:pt idx="33">
                  <c:v>5.4900000000000001E-3</c:v>
                </c:pt>
                <c:pt idx="34">
                  <c:v>5.5430000000000002E-3</c:v>
                </c:pt>
                <c:pt idx="35">
                  <c:v>5.5300000000000002E-3</c:v>
                </c:pt>
                <c:pt idx="36">
                  <c:v>5.6800000000000002E-3</c:v>
                </c:pt>
                <c:pt idx="37">
                  <c:v>5.4400000000000004E-3</c:v>
                </c:pt>
                <c:pt idx="39">
                  <c:v>5.45E-3</c:v>
                </c:pt>
                <c:pt idx="44">
                  <c:v>4.79E-3</c:v>
                </c:pt>
                <c:pt idx="45">
                  <c:v>6.1085000000000002E-3</c:v>
                </c:pt>
                <c:pt idx="46">
                  <c:v>5.4999999999999997E-3</c:v>
                </c:pt>
                <c:pt idx="47">
                  <c:v>6.5199999999999998E-3</c:v>
                </c:pt>
                <c:pt idx="48">
                  <c:v>6.019E-3</c:v>
                </c:pt>
                <c:pt idx="49">
                  <c:v>4.1159999999999999E-3</c:v>
                </c:pt>
                <c:pt idx="50">
                  <c:v>4.6030000000000003E-3</c:v>
                </c:pt>
                <c:pt idx="51">
                  <c:v>5.1260000000000003E-3</c:v>
                </c:pt>
                <c:pt idx="52">
                  <c:v>5.1260000000000003E-3</c:v>
                </c:pt>
                <c:pt idx="53">
                  <c:v>3.895E-3</c:v>
                </c:pt>
                <c:pt idx="54">
                  <c:v>4.4339999999999996E-3</c:v>
                </c:pt>
                <c:pt idx="55">
                  <c:v>5.0629999999999998E-3</c:v>
                </c:pt>
                <c:pt idx="56">
                  <c:v>5.4149999999999997E-3</c:v>
                </c:pt>
                <c:pt idx="57">
                  <c:v>5.7600000000000004E-3</c:v>
                </c:pt>
                <c:pt idx="58">
                  <c:v>5.4450000000000002E-3</c:v>
                </c:pt>
                <c:pt idx="59">
                  <c:v>4.3449999999999999E-3</c:v>
                </c:pt>
                <c:pt idx="60">
                  <c:v>5.8999999999999999E-3</c:v>
                </c:pt>
                <c:pt idx="61">
                  <c:v>5.47E-3</c:v>
                </c:pt>
                <c:pt idx="62">
                  <c:v>5.3E-3</c:v>
                </c:pt>
                <c:pt idx="63">
                  <c:v>3.722E-3</c:v>
                </c:pt>
                <c:pt idx="64">
                  <c:v>4.1939999999999998E-3</c:v>
                </c:pt>
                <c:pt idx="65">
                  <c:v>4.7450000000000001E-3</c:v>
                </c:pt>
                <c:pt idx="66">
                  <c:v>6.3049999999999998E-3</c:v>
                </c:pt>
                <c:pt idx="67">
                  <c:v>5.45E-3</c:v>
                </c:pt>
                <c:pt idx="68">
                  <c:v>5.0980000000000001E-3</c:v>
                </c:pt>
                <c:pt idx="69">
                  <c:v>5.5250000000000004E-3</c:v>
                </c:pt>
                <c:pt idx="71">
                  <c:v>8.3599999999999994E-3</c:v>
                </c:pt>
                <c:pt idx="72">
                  <c:v>5.6299999999999996E-3</c:v>
                </c:pt>
                <c:pt idx="73">
                  <c:v>6.2300000000000003E-3</c:v>
                </c:pt>
                <c:pt idx="74">
                  <c:v>5.1000000000000004E-3</c:v>
                </c:pt>
                <c:pt idx="75">
                  <c:v>5.6129999999999999E-3</c:v>
                </c:pt>
                <c:pt idx="78">
                  <c:v>7.11E-3</c:v>
                </c:pt>
                <c:pt idx="79">
                  <c:v>6.11E-3</c:v>
                </c:pt>
                <c:pt idx="80">
                  <c:v>5.6210000000000001E-3</c:v>
                </c:pt>
                <c:pt idx="81">
                  <c:v>6.2919999999999998E-3</c:v>
                </c:pt>
                <c:pt idx="82">
                  <c:v>5.5230000000000001E-3</c:v>
                </c:pt>
                <c:pt idx="83">
                  <c:v>4.4600000000000004E-3</c:v>
                </c:pt>
                <c:pt idx="84">
                  <c:v>4.5700000000000003E-3</c:v>
                </c:pt>
                <c:pt idx="85">
                  <c:v>5.5100000000000001E-3</c:v>
                </c:pt>
                <c:pt idx="86">
                  <c:v>4.5100000000000001E-3</c:v>
                </c:pt>
                <c:pt idx="88">
                  <c:v>5.9100000000000003E-3</c:v>
                </c:pt>
                <c:pt idx="90">
                  <c:v>6.8599999999999998E-3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8-4E2C-97EC-184459FC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40655"/>
        <c:axId val="186621327"/>
      </c:scatterChart>
      <c:valAx>
        <c:axId val="48654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1327"/>
        <c:crosses val="autoZero"/>
        <c:crossBetween val="midCat"/>
      </c:valAx>
      <c:valAx>
        <c:axId val="186621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4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'DCM Density'!$A$4:$A$58</c:f>
              <c:numCache>
                <c:formatCode>General</c:formatCode>
                <c:ptCount val="55"/>
                <c:pt idx="0">
                  <c:v>34.99</c:v>
                </c:pt>
                <c:pt idx="1">
                  <c:v>24.84</c:v>
                </c:pt>
                <c:pt idx="2">
                  <c:v>24.99</c:v>
                </c:pt>
                <c:pt idx="3">
                  <c:v>19.989999999999998</c:v>
                </c:pt>
                <c:pt idx="4">
                  <c:v>23.84</c:v>
                </c:pt>
                <c:pt idx="5">
                  <c:v>24.85</c:v>
                </c:pt>
                <c:pt idx="6">
                  <c:v>24.85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6">
                  <c:v>30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20</c:v>
                </c:pt>
                <c:pt idx="21">
                  <c:v>25</c:v>
                </c:pt>
                <c:pt idx="22">
                  <c:v>25</c:v>
                </c:pt>
                <c:pt idx="23">
                  <c:v>30</c:v>
                </c:pt>
                <c:pt idx="24">
                  <c:v>25</c:v>
                </c:pt>
                <c:pt idx="26">
                  <c:v>20</c:v>
                </c:pt>
                <c:pt idx="27">
                  <c:v>25</c:v>
                </c:pt>
                <c:pt idx="29">
                  <c:v>20</c:v>
                </c:pt>
                <c:pt idx="30">
                  <c:v>25</c:v>
                </c:pt>
                <c:pt idx="31">
                  <c:v>25</c:v>
                </c:pt>
                <c:pt idx="32">
                  <c:v>20</c:v>
                </c:pt>
                <c:pt idx="33">
                  <c:v>25</c:v>
                </c:pt>
                <c:pt idx="34">
                  <c:v>20</c:v>
                </c:pt>
                <c:pt idx="37">
                  <c:v>25</c:v>
                </c:pt>
                <c:pt idx="38">
                  <c:v>20</c:v>
                </c:pt>
                <c:pt idx="39">
                  <c:v>25</c:v>
                </c:pt>
                <c:pt idx="40">
                  <c:v>20</c:v>
                </c:pt>
                <c:pt idx="41">
                  <c:v>25</c:v>
                </c:pt>
                <c:pt idx="42">
                  <c:v>25</c:v>
                </c:pt>
                <c:pt idx="43">
                  <c:v>30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20</c:v>
                </c:pt>
                <c:pt idx="48">
                  <c:v>0</c:v>
                </c:pt>
                <c:pt idx="49">
                  <c:v>15</c:v>
                </c:pt>
                <c:pt idx="50">
                  <c:v>30</c:v>
                </c:pt>
                <c:pt idx="51">
                  <c:v>20</c:v>
                </c:pt>
                <c:pt idx="52">
                  <c:v>20</c:v>
                </c:pt>
                <c:pt idx="53">
                  <c:v>0</c:v>
                </c:pt>
                <c:pt idx="54">
                  <c:v>20</c:v>
                </c:pt>
              </c:numCache>
            </c:numRef>
          </c:xVal>
          <c:yVal>
            <c:numRef>
              <c:f>'DCM Density'!$B$4:$B$58</c:f>
              <c:numCache>
                <c:formatCode>General</c:formatCode>
                <c:ptCount val="55"/>
                <c:pt idx="0">
                  <c:v>1.2971999999999999</c:v>
                </c:pt>
                <c:pt idx="1">
                  <c:v>1.3165</c:v>
                </c:pt>
                <c:pt idx="2">
                  <c:v>1.3216000000000001</c:v>
                </c:pt>
                <c:pt idx="3">
                  <c:v>1.327</c:v>
                </c:pt>
                <c:pt idx="4">
                  <c:v>1.3152999999999999</c:v>
                </c:pt>
                <c:pt idx="5">
                  <c:v>1.323</c:v>
                </c:pt>
                <c:pt idx="6">
                  <c:v>1.3146100000000001</c:v>
                </c:pt>
                <c:pt idx="7">
                  <c:v>1.3168</c:v>
                </c:pt>
                <c:pt idx="8">
                  <c:v>1.3165</c:v>
                </c:pt>
                <c:pt idx="9">
                  <c:v>1.3169</c:v>
                </c:pt>
                <c:pt idx="10">
                  <c:v>1.31616</c:v>
                </c:pt>
                <c:pt idx="11">
                  <c:v>1.3163</c:v>
                </c:pt>
                <c:pt idx="16">
                  <c:v>1.3077399999999999</c:v>
                </c:pt>
                <c:pt idx="17">
                  <c:v>1.31613</c:v>
                </c:pt>
                <c:pt idx="18">
                  <c:v>1.3161099999999999</c:v>
                </c:pt>
                <c:pt idx="19">
                  <c:v>1.3150999999999999</c:v>
                </c:pt>
                <c:pt idx="20">
                  <c:v>1.327</c:v>
                </c:pt>
                <c:pt idx="21">
                  <c:v>1.3150999999999999</c:v>
                </c:pt>
                <c:pt idx="22">
                  <c:v>1.3162</c:v>
                </c:pt>
                <c:pt idx="23">
                  <c:v>1.3070999999999999</c:v>
                </c:pt>
                <c:pt idx="24">
                  <c:v>1.3151999999999999</c:v>
                </c:pt>
                <c:pt idx="26">
                  <c:v>1.33</c:v>
                </c:pt>
                <c:pt idx="27">
                  <c:v>1.3166</c:v>
                </c:pt>
                <c:pt idx="29">
                  <c:v>1.3264</c:v>
                </c:pt>
                <c:pt idx="30">
                  <c:v>1.3161</c:v>
                </c:pt>
                <c:pt idx="31">
                  <c:v>1.3169999999999999</c:v>
                </c:pt>
                <c:pt idx="32">
                  <c:v>1.335</c:v>
                </c:pt>
                <c:pt idx="33">
                  <c:v>1.3154999999999999</c:v>
                </c:pt>
                <c:pt idx="34">
                  <c:v>1.3256699999999999</c:v>
                </c:pt>
                <c:pt idx="37">
                  <c:v>1.3160000000000001</c:v>
                </c:pt>
                <c:pt idx="38">
                  <c:v>1.3320000000000001</c:v>
                </c:pt>
                <c:pt idx="39">
                  <c:v>1.3162400000000001</c:v>
                </c:pt>
                <c:pt idx="40">
                  <c:v>1.3255399999999999</c:v>
                </c:pt>
                <c:pt idx="41">
                  <c:v>1.3165</c:v>
                </c:pt>
                <c:pt idx="42">
                  <c:v>1.3160000000000001</c:v>
                </c:pt>
                <c:pt idx="43">
                  <c:v>1.3070999999999999</c:v>
                </c:pt>
                <c:pt idx="44">
                  <c:v>1.3283</c:v>
                </c:pt>
                <c:pt idx="45">
                  <c:v>1.3190999999999999</c:v>
                </c:pt>
                <c:pt idx="46">
                  <c:v>1.3169</c:v>
                </c:pt>
                <c:pt idx="47">
                  <c:v>1.3266</c:v>
                </c:pt>
                <c:pt idx="48">
                  <c:v>1.3616999999999999</c:v>
                </c:pt>
                <c:pt idx="49">
                  <c:v>1.3348</c:v>
                </c:pt>
                <c:pt idx="50">
                  <c:v>1.3078000000000001</c:v>
                </c:pt>
                <c:pt idx="51">
                  <c:v>1.3361000000000001</c:v>
                </c:pt>
                <c:pt idx="52">
                  <c:v>1.3222</c:v>
                </c:pt>
                <c:pt idx="53">
                  <c:v>1.3777699999999999</c:v>
                </c:pt>
                <c:pt idx="54">
                  <c:v>1.3254999999999999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D-4756-B985-8D593AA6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62224"/>
        <c:axId val="491907280"/>
      </c:scatterChart>
      <c:valAx>
        <c:axId val="935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7280"/>
        <c:crosses val="autoZero"/>
        <c:crossBetween val="midCat"/>
      </c:valAx>
      <c:valAx>
        <c:axId val="4919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'DCM Viscosity'!$A$3:$A$22</c:f>
              <c:numCache>
                <c:formatCode>General</c:formatCode>
                <c:ptCount val="20"/>
                <c:pt idx="0">
                  <c:v>24.84</c:v>
                </c:pt>
                <c:pt idx="1">
                  <c:v>25</c:v>
                </c:pt>
                <c:pt idx="2">
                  <c:v>19.84</c:v>
                </c:pt>
                <c:pt idx="3">
                  <c:v>24.84</c:v>
                </c:pt>
                <c:pt idx="4">
                  <c:v>24.99</c:v>
                </c:pt>
                <c:pt idx="5">
                  <c:v>23.84</c:v>
                </c:pt>
                <c:pt idx="6">
                  <c:v>29.84</c:v>
                </c:pt>
                <c:pt idx="7">
                  <c:v>25</c:v>
                </c:pt>
                <c:pt idx="8">
                  <c:v>25</c:v>
                </c:pt>
                <c:pt idx="10">
                  <c:v>20</c:v>
                </c:pt>
                <c:pt idx="11">
                  <c:v>25</c:v>
                </c:pt>
                <c:pt idx="12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30</c:v>
                </c:pt>
                <c:pt idx="17">
                  <c:v>0</c:v>
                </c:pt>
                <c:pt idx="18">
                  <c:v>25</c:v>
                </c:pt>
              </c:numCache>
            </c:numRef>
          </c:xVal>
          <c:yVal>
            <c:numRef>
              <c:f>'DCM Viscosity'!$B$3:$B$22</c:f>
              <c:numCache>
                <c:formatCode>General</c:formatCode>
                <c:ptCount val="20"/>
                <c:pt idx="0">
                  <c:v>4.4000000000000003E-3</c:v>
                </c:pt>
                <c:pt idx="1">
                  <c:v>4.4000000000000003E-3</c:v>
                </c:pt>
                <c:pt idx="2">
                  <c:v>4.0000000000000001E-3</c:v>
                </c:pt>
                <c:pt idx="3">
                  <c:v>4.3299999999999996E-3</c:v>
                </c:pt>
                <c:pt idx="4">
                  <c:v>3.803E-3</c:v>
                </c:pt>
                <c:pt idx="5">
                  <c:v>4.1599999999999996E-3</c:v>
                </c:pt>
                <c:pt idx="6">
                  <c:v>3.8999999999999998E-3</c:v>
                </c:pt>
                <c:pt idx="7">
                  <c:v>4.0600000000000002E-3</c:v>
                </c:pt>
                <c:pt idx="8">
                  <c:v>4.1999999999999997E-3</c:v>
                </c:pt>
                <c:pt idx="10">
                  <c:v>4.4000000000000003E-3</c:v>
                </c:pt>
                <c:pt idx="11">
                  <c:v>4.1799999999999997E-3</c:v>
                </c:pt>
                <c:pt idx="12">
                  <c:v>4.1599999999999996E-3</c:v>
                </c:pt>
                <c:pt idx="14">
                  <c:v>4.3699999999999998E-3</c:v>
                </c:pt>
                <c:pt idx="15">
                  <c:v>4.4900000000000001E-3</c:v>
                </c:pt>
                <c:pt idx="16">
                  <c:v>3.9300000000000003E-3</c:v>
                </c:pt>
                <c:pt idx="17">
                  <c:v>5.4299999999999999E-3</c:v>
                </c:pt>
                <c:pt idx="18">
                  <c:v>4.4000000000000003E-3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C-46C0-87FB-08E7AA7BC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67152"/>
        <c:axId val="497764560"/>
      </c:scatterChart>
      <c:valAx>
        <c:axId val="971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64560"/>
        <c:crosses val="autoZero"/>
        <c:crossBetween val="midCat"/>
      </c:valAx>
      <c:valAx>
        <c:axId val="497764560"/>
        <c:scaling>
          <c:orientation val="minMax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'IPA H2O Mix'!$C$2:$C$71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0.98950000000000005</c:v>
                </c:pt>
                <c:pt idx="12">
                  <c:v>0.98444150888008208</c:v>
                </c:pt>
                <c:pt idx="13">
                  <c:v>0.98444150888008208</c:v>
                </c:pt>
                <c:pt idx="14">
                  <c:v>0.98444150888008208</c:v>
                </c:pt>
                <c:pt idx="15">
                  <c:v>0.98389266558132271</c:v>
                </c:pt>
                <c:pt idx="16">
                  <c:v>0.97519999999999996</c:v>
                </c:pt>
                <c:pt idx="17">
                  <c:v>0.96771245811757545</c:v>
                </c:pt>
                <c:pt idx="18">
                  <c:v>0.96771245811757545</c:v>
                </c:pt>
                <c:pt idx="19">
                  <c:v>0.96771245811757545</c:v>
                </c:pt>
                <c:pt idx="20">
                  <c:v>0.96753880914690715</c:v>
                </c:pt>
                <c:pt idx="21">
                  <c:v>0.95020000000000004</c:v>
                </c:pt>
                <c:pt idx="22">
                  <c:v>0.94967558157936371</c:v>
                </c:pt>
                <c:pt idx="23">
                  <c:v>0.94967558157936371</c:v>
                </c:pt>
                <c:pt idx="24">
                  <c:v>0.94967558157936371</c:v>
                </c:pt>
                <c:pt idx="25">
                  <c:v>0.94813380314113316</c:v>
                </c:pt>
                <c:pt idx="26">
                  <c:v>0.93110000000000004</c:v>
                </c:pt>
                <c:pt idx="27">
                  <c:v>0.93017127799736499</c:v>
                </c:pt>
                <c:pt idx="28">
                  <c:v>0.93017127799736499</c:v>
                </c:pt>
                <c:pt idx="29">
                  <c:v>0.93017127799736499</c:v>
                </c:pt>
                <c:pt idx="30">
                  <c:v>0.9292358329271605</c:v>
                </c:pt>
                <c:pt idx="31">
                  <c:v>0.91539999999999999</c:v>
                </c:pt>
                <c:pt idx="32">
                  <c:v>0.90901287553648069</c:v>
                </c:pt>
                <c:pt idx="33">
                  <c:v>0.90901287553648069</c:v>
                </c:pt>
                <c:pt idx="34">
                  <c:v>0.90901287553648069</c:v>
                </c:pt>
                <c:pt idx="35">
                  <c:v>0.89759999999999995</c:v>
                </c:pt>
                <c:pt idx="36">
                  <c:v>0.88598063822158479</c:v>
                </c:pt>
                <c:pt idx="37">
                  <c:v>0.88598063822158479</c:v>
                </c:pt>
                <c:pt idx="38">
                  <c:v>0.88598063822158479</c:v>
                </c:pt>
                <c:pt idx="39">
                  <c:v>0.88341908902633337</c:v>
                </c:pt>
                <c:pt idx="40">
                  <c:v>0.87880000000000003</c:v>
                </c:pt>
                <c:pt idx="41">
                  <c:v>0.86081410617144993</c:v>
                </c:pt>
                <c:pt idx="42">
                  <c:v>0.86081410617144993</c:v>
                </c:pt>
                <c:pt idx="43">
                  <c:v>0.86081410617144993</c:v>
                </c:pt>
                <c:pt idx="44">
                  <c:v>0.83320220298977188</c:v>
                </c:pt>
                <c:pt idx="45">
                  <c:v>0.83320220298977188</c:v>
                </c:pt>
                <c:pt idx="46">
                  <c:v>0.83320220298977188</c:v>
                </c:pt>
                <c:pt idx="47">
                  <c:v>0.83186736368729641</c:v>
                </c:pt>
                <c:pt idx="48">
                  <c:v>0.80277031217696915</c:v>
                </c:pt>
                <c:pt idx="49">
                  <c:v>0.80277031217696915</c:v>
                </c:pt>
                <c:pt idx="50">
                  <c:v>0.80277031217696915</c:v>
                </c:pt>
                <c:pt idx="51">
                  <c:v>0.8</c:v>
                </c:pt>
                <c:pt idx="52">
                  <c:v>0.78739999999999999</c:v>
                </c:pt>
                <c:pt idx="53">
                  <c:v>0.78625</c:v>
                </c:pt>
                <c:pt idx="54">
                  <c:v>0.76984371878695246</c:v>
                </c:pt>
                <c:pt idx="55">
                  <c:v>0.76906318082788672</c:v>
                </c:pt>
                <c:pt idx="56">
                  <c:v>0.76906318082788672</c:v>
                </c:pt>
                <c:pt idx="57">
                  <c:v>0.76906318082788672</c:v>
                </c:pt>
                <c:pt idx="58">
                  <c:v>0.7643408648271951</c:v>
                </c:pt>
                <c:pt idx="59">
                  <c:v>0.73152198940824309</c:v>
                </c:pt>
                <c:pt idx="60">
                  <c:v>0.73152198940824309</c:v>
                </c:pt>
                <c:pt idx="61">
                  <c:v>0.73152198940824309</c:v>
                </c:pt>
                <c:pt idx="62">
                  <c:v>0.70516999130210367</c:v>
                </c:pt>
                <c:pt idx="63">
                  <c:v>0.69418999999999997</c:v>
                </c:pt>
                <c:pt idx="64">
                  <c:v>0.689453125</c:v>
                </c:pt>
                <c:pt idx="65">
                  <c:v>0.689453125</c:v>
                </c:pt>
                <c:pt idx="66">
                  <c:v>0.689453125</c:v>
                </c:pt>
                <c:pt idx="67">
                  <c:v>0.68400000000000005</c:v>
                </c:pt>
                <c:pt idx="68">
                  <c:v>0.64198493115094835</c:v>
                </c:pt>
                <c:pt idx="69">
                  <c:v>0.64198493115094835</c:v>
                </c:pt>
              </c:numCache>
            </c:numRef>
          </c:xVal>
          <c:yVal>
            <c:numRef>
              <c:f>'IPA H2O Mix'!$E$2:$E$71</c:f>
              <c:numCache>
                <c:formatCode>General</c:formatCode>
                <c:ptCount val="70"/>
                <c:pt idx="0">
                  <c:v>0.78108</c:v>
                </c:pt>
                <c:pt idx="1">
                  <c:v>0.76361000000000001</c:v>
                </c:pt>
                <c:pt idx="2">
                  <c:v>0.77232000000000001</c:v>
                </c:pt>
                <c:pt idx="3">
                  <c:v>0.77739999999999998</c:v>
                </c:pt>
                <c:pt idx="4">
                  <c:v>0.78081999999999996</c:v>
                </c:pt>
                <c:pt idx="5">
                  <c:v>0.78081999999999996</c:v>
                </c:pt>
                <c:pt idx="6">
                  <c:v>0.78117999999999999</c:v>
                </c:pt>
                <c:pt idx="7">
                  <c:v>0.78480000000000005</c:v>
                </c:pt>
                <c:pt idx="8">
                  <c:v>0.78849999999999998</c:v>
                </c:pt>
                <c:pt idx="9">
                  <c:v>0.79310000000000003</c:v>
                </c:pt>
                <c:pt idx="10">
                  <c:v>0.80030000000000001</c:v>
                </c:pt>
                <c:pt idx="11">
                  <c:v>0.78380000000000005</c:v>
                </c:pt>
                <c:pt idx="12">
                  <c:v>0.76778999999999997</c:v>
                </c:pt>
                <c:pt idx="13">
                  <c:v>0.77658000000000005</c:v>
                </c:pt>
                <c:pt idx="14">
                  <c:v>0.78566999999999998</c:v>
                </c:pt>
                <c:pt idx="15">
                  <c:v>0.78539999999999999</c:v>
                </c:pt>
                <c:pt idx="16">
                  <c:v>0.78771000000000002</c:v>
                </c:pt>
                <c:pt idx="17">
                  <c:v>0.77229000000000003</c:v>
                </c:pt>
                <c:pt idx="18">
                  <c:v>0.78110999999999997</c:v>
                </c:pt>
                <c:pt idx="19">
                  <c:v>0.79022999999999999</c:v>
                </c:pt>
                <c:pt idx="20">
                  <c:v>0.78973000000000004</c:v>
                </c:pt>
                <c:pt idx="21">
                  <c:v>0.79422000000000004</c:v>
                </c:pt>
                <c:pt idx="22">
                  <c:v>0.77681</c:v>
                </c:pt>
                <c:pt idx="23">
                  <c:v>0.78571000000000002</c:v>
                </c:pt>
                <c:pt idx="24">
                  <c:v>0.79474999999999996</c:v>
                </c:pt>
                <c:pt idx="25">
                  <c:v>0.79483000000000004</c:v>
                </c:pt>
                <c:pt idx="26">
                  <c:v>0.79905000000000004</c:v>
                </c:pt>
                <c:pt idx="27">
                  <c:v>0.78147</c:v>
                </c:pt>
                <c:pt idx="28">
                  <c:v>0.79039999999999999</c:v>
                </c:pt>
                <c:pt idx="29">
                  <c:v>0.79945999999999995</c:v>
                </c:pt>
                <c:pt idx="30">
                  <c:v>0.79952999999999996</c:v>
                </c:pt>
                <c:pt idx="31">
                  <c:v>0.80301</c:v>
                </c:pt>
                <c:pt idx="32">
                  <c:v>0.78632999999999997</c:v>
                </c:pt>
                <c:pt idx="33">
                  <c:v>0.79532000000000003</c:v>
                </c:pt>
                <c:pt idx="34">
                  <c:v>0.80442999999999998</c:v>
                </c:pt>
                <c:pt idx="35">
                  <c:v>0.80744000000000005</c:v>
                </c:pt>
                <c:pt idx="36">
                  <c:v>0.79159999999999997</c:v>
                </c:pt>
                <c:pt idx="37">
                  <c:v>0.80069999999999997</c:v>
                </c:pt>
                <c:pt idx="38">
                  <c:v>0.80983000000000005</c:v>
                </c:pt>
                <c:pt idx="39">
                  <c:v>0.81079000000000001</c:v>
                </c:pt>
                <c:pt idx="40">
                  <c:v>0.81198999999999999</c:v>
                </c:pt>
                <c:pt idx="41">
                  <c:v>0.79732000000000003</c:v>
                </c:pt>
                <c:pt idx="42">
                  <c:v>0.80657999999999996</c:v>
                </c:pt>
                <c:pt idx="43">
                  <c:v>0.81574000000000002</c:v>
                </c:pt>
                <c:pt idx="44">
                  <c:v>0.80379</c:v>
                </c:pt>
                <c:pt idx="45">
                  <c:v>0.81305000000000005</c:v>
                </c:pt>
                <c:pt idx="46">
                  <c:v>0.82225000000000004</c:v>
                </c:pt>
                <c:pt idx="47">
                  <c:v>0.82357000000000002</c:v>
                </c:pt>
                <c:pt idx="48">
                  <c:v>0.81137000000000004</c:v>
                </c:pt>
                <c:pt idx="49">
                  <c:v>0.82059000000000004</c:v>
                </c:pt>
                <c:pt idx="50">
                  <c:v>0.82979000000000003</c:v>
                </c:pt>
                <c:pt idx="51">
                  <c:v>0.83409999999999995</c:v>
                </c:pt>
                <c:pt idx="52">
                  <c:v>0.83401000000000003</c:v>
                </c:pt>
                <c:pt idx="53">
                  <c:v>0.83462999999999998</c:v>
                </c:pt>
                <c:pt idx="54">
                  <c:v>0.83819999999999995</c:v>
                </c:pt>
                <c:pt idx="55">
                  <c:v>0.81947000000000003</c:v>
                </c:pt>
                <c:pt idx="56">
                  <c:v>0.82877000000000001</c:v>
                </c:pt>
                <c:pt idx="57">
                  <c:v>0.83803000000000005</c:v>
                </c:pt>
                <c:pt idx="58">
                  <c:v>0.83952000000000004</c:v>
                </c:pt>
                <c:pt idx="59">
                  <c:v>0.82862999999999998</c:v>
                </c:pt>
                <c:pt idx="60">
                  <c:v>0.83786000000000005</c:v>
                </c:pt>
                <c:pt idx="61">
                  <c:v>0.84711000000000003</c:v>
                </c:pt>
                <c:pt idx="62">
                  <c:v>0.85365999999999997</c:v>
                </c:pt>
                <c:pt idx="63">
                  <c:v>0.85707</c:v>
                </c:pt>
                <c:pt idx="64">
                  <c:v>0.83916999999999997</c:v>
                </c:pt>
                <c:pt idx="65">
                  <c:v>0.84843000000000002</c:v>
                </c:pt>
                <c:pt idx="66">
                  <c:v>0.85758999999999996</c:v>
                </c:pt>
                <c:pt idx="67">
                  <c:v>0.85872999999999999</c:v>
                </c:pt>
                <c:pt idx="68">
                  <c:v>0.85119999999999996</c:v>
                </c:pt>
                <c:pt idx="69">
                  <c:v>0.86033999999999999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CA-42DA-AB37-948B87249828}"/>
            </c:ext>
          </c:extLst>
        </c:ser>
        <c:ser>
          <c:idx val="1"/>
          <c:order val="1"/>
          <c:tx>
            <c:v>35</c:v>
          </c:tx>
          <c:spPr>
            <a:ln w="19050">
              <a:noFill/>
            </a:ln>
          </c:spPr>
          <c:marker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'IPA H2O Mix'!$C$72:$C$92</c:f>
              <c:numCache>
                <c:formatCode>General</c:formatCode>
                <c:ptCount val="21"/>
                <c:pt idx="0">
                  <c:v>0.64198493115094835</c:v>
                </c:pt>
                <c:pt idx="1">
                  <c:v>0.637105493756287</c:v>
                </c:pt>
                <c:pt idx="2">
                  <c:v>0.61943363117556727</c:v>
                </c:pt>
                <c:pt idx="3">
                  <c:v>0.61799999999999999</c:v>
                </c:pt>
                <c:pt idx="4">
                  <c:v>0.610025240454804</c:v>
                </c:pt>
                <c:pt idx="5">
                  <c:v>0.60016999999999998</c:v>
                </c:pt>
                <c:pt idx="6">
                  <c:v>0.6</c:v>
                </c:pt>
                <c:pt idx="7">
                  <c:v>0.58800666296501947</c:v>
                </c:pt>
                <c:pt idx="8">
                  <c:v>0.58800666296501947</c:v>
                </c:pt>
                <c:pt idx="9">
                  <c:v>0.58800666296501947</c:v>
                </c:pt>
                <c:pt idx="10">
                  <c:v>0.57488484979721832</c:v>
                </c:pt>
                <c:pt idx="11">
                  <c:v>0.54776999999999998</c:v>
                </c:pt>
                <c:pt idx="12">
                  <c:v>0.52608047690014903</c:v>
                </c:pt>
                <c:pt idx="13">
                  <c:v>0.52608047690014903</c:v>
                </c:pt>
                <c:pt idx="14">
                  <c:v>0.52608047690014903</c:v>
                </c:pt>
                <c:pt idx="15">
                  <c:v>0.51005999999999996</c:v>
                </c:pt>
                <c:pt idx="16">
                  <c:v>0.50090000000000001</c:v>
                </c:pt>
                <c:pt idx="17">
                  <c:v>0.4862340666160011</c:v>
                </c:pt>
                <c:pt idx="18">
                  <c:v>0.47949999999999998</c:v>
                </c:pt>
                <c:pt idx="19">
                  <c:v>0.45431145431145437</c:v>
                </c:pt>
                <c:pt idx="20">
                  <c:v>0.45431145431145437</c:v>
                </c:pt>
              </c:numCache>
            </c:numRef>
          </c:xVal>
          <c:yVal>
            <c:numRef>
              <c:f>'IPA H2O Mix'!$E$72:$E$92</c:f>
              <c:numCache>
                <c:formatCode>General</c:formatCode>
                <c:ptCount val="21"/>
                <c:pt idx="0">
                  <c:v>0.86934</c:v>
                </c:pt>
                <c:pt idx="1">
                  <c:v>0.86982999999999999</c:v>
                </c:pt>
                <c:pt idx="2">
                  <c:v>0.87402999999999997</c:v>
                </c:pt>
                <c:pt idx="3">
                  <c:v>0.87444999999999995</c:v>
                </c:pt>
                <c:pt idx="4">
                  <c:v>0.87621000000000004</c:v>
                </c:pt>
                <c:pt idx="5">
                  <c:v>0.88205999999999996</c:v>
                </c:pt>
                <c:pt idx="6">
                  <c:v>0.88239999999999996</c:v>
                </c:pt>
                <c:pt idx="7">
                  <c:v>0.86482999999999999</c:v>
                </c:pt>
                <c:pt idx="8">
                  <c:v>0.87366999999999995</c:v>
                </c:pt>
                <c:pt idx="9">
                  <c:v>0.88231000000000004</c:v>
                </c:pt>
                <c:pt idx="10">
                  <c:v>0.88443000000000005</c:v>
                </c:pt>
                <c:pt idx="11">
                  <c:v>0.89331000000000005</c:v>
                </c:pt>
                <c:pt idx="12">
                  <c:v>0.88027999999999995</c:v>
                </c:pt>
                <c:pt idx="13">
                  <c:v>0.88880000000000003</c:v>
                </c:pt>
                <c:pt idx="14">
                  <c:v>0.89695999999999998</c:v>
                </c:pt>
                <c:pt idx="15">
                  <c:v>0.90132000000000001</c:v>
                </c:pt>
                <c:pt idx="16">
                  <c:v>0.90130999999999994</c:v>
                </c:pt>
                <c:pt idx="17">
                  <c:v>0.90549999999999997</c:v>
                </c:pt>
                <c:pt idx="18">
                  <c:v>0.90669</c:v>
                </c:pt>
                <c:pt idx="19">
                  <c:v>0.89788999999999997</c:v>
                </c:pt>
                <c:pt idx="20">
                  <c:v>0.90578999999999998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CA-42DA-AB37-948B87249828}"/>
            </c:ext>
          </c:extLst>
        </c:ser>
        <c:ser>
          <c:idx val="2"/>
          <c:order val="2"/>
          <c:tx>
            <c:v>45</c:v>
          </c:tx>
          <c:spPr>
            <a:ln w="1905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'IPA H2O Mix'!$C$93:$C$113</c:f>
              <c:numCache>
                <c:formatCode>General</c:formatCode>
                <c:ptCount val="21"/>
                <c:pt idx="0">
                  <c:v>0.45431145431145437</c:v>
                </c:pt>
                <c:pt idx="1">
                  <c:v>0.4486</c:v>
                </c:pt>
                <c:pt idx="2">
                  <c:v>0.4</c:v>
                </c:pt>
                <c:pt idx="3">
                  <c:v>0.39423999999999998</c:v>
                </c:pt>
                <c:pt idx="4">
                  <c:v>0.37015029709891645</c:v>
                </c:pt>
                <c:pt idx="5">
                  <c:v>0.37015029709891645</c:v>
                </c:pt>
                <c:pt idx="6">
                  <c:v>0.37015029709891645</c:v>
                </c:pt>
                <c:pt idx="7">
                  <c:v>0.34180015403354719</c:v>
                </c:pt>
                <c:pt idx="8">
                  <c:v>0.32990000000000003</c:v>
                </c:pt>
                <c:pt idx="9">
                  <c:v>0.2700841622035195</c:v>
                </c:pt>
                <c:pt idx="10">
                  <c:v>0.2700841622035195</c:v>
                </c:pt>
                <c:pt idx="11">
                  <c:v>0.2700841622035195</c:v>
                </c:pt>
                <c:pt idx="12">
                  <c:v>0.22832828135502936</c:v>
                </c:pt>
                <c:pt idx="13">
                  <c:v>0.22644445432431226</c:v>
                </c:pt>
                <c:pt idx="14">
                  <c:v>0.21310000000000001</c:v>
                </c:pt>
                <c:pt idx="15">
                  <c:v>0.20277000000000001</c:v>
                </c:pt>
                <c:pt idx="16">
                  <c:v>0.2</c:v>
                </c:pt>
                <c:pt idx="17">
                  <c:v>0.18</c:v>
                </c:pt>
                <c:pt idx="18">
                  <c:v>0.16</c:v>
                </c:pt>
                <c:pt idx="19">
                  <c:v>0.15046824817364218</c:v>
                </c:pt>
                <c:pt idx="20">
                  <c:v>0.14913392479932405</c:v>
                </c:pt>
              </c:numCache>
            </c:numRef>
          </c:xVal>
          <c:yVal>
            <c:numRef>
              <c:f>'IPA H2O Mix'!$E$93:$E$113</c:f>
              <c:numCache>
                <c:formatCode>General</c:formatCode>
                <c:ptCount val="21"/>
                <c:pt idx="0">
                  <c:v>0.91346000000000005</c:v>
                </c:pt>
                <c:pt idx="1">
                  <c:v>0.91539999999999999</c:v>
                </c:pt>
                <c:pt idx="2">
                  <c:v>0.93020000000000003</c:v>
                </c:pt>
                <c:pt idx="3">
                  <c:v>0.92752999999999997</c:v>
                </c:pt>
                <c:pt idx="4">
                  <c:v>0.91737999999999997</c:v>
                </c:pt>
                <c:pt idx="5">
                  <c:v>0.92437999999999998</c:v>
                </c:pt>
                <c:pt idx="6">
                  <c:v>0.93135999999999997</c:v>
                </c:pt>
                <c:pt idx="7">
                  <c:v>0.93859999999999999</c:v>
                </c:pt>
                <c:pt idx="8">
                  <c:v>0.93693000000000004</c:v>
                </c:pt>
                <c:pt idx="9">
                  <c:v>0.93901999999999997</c:v>
                </c:pt>
                <c:pt idx="10">
                  <c:v>0.94521999999999995</c:v>
                </c:pt>
                <c:pt idx="11">
                  <c:v>0.95121999999999995</c:v>
                </c:pt>
                <c:pt idx="12">
                  <c:v>0.96170999999999995</c:v>
                </c:pt>
                <c:pt idx="13">
                  <c:v>0.96199000000000001</c:v>
                </c:pt>
                <c:pt idx="14">
                  <c:v>0.96028999999999998</c:v>
                </c:pt>
                <c:pt idx="15">
                  <c:v>0.96694000000000002</c:v>
                </c:pt>
                <c:pt idx="16">
                  <c:v>0.96960000000000002</c:v>
                </c:pt>
                <c:pt idx="17">
                  <c:v>0.97250000000000003</c:v>
                </c:pt>
                <c:pt idx="18">
                  <c:v>0.97509999999999997</c:v>
                </c:pt>
                <c:pt idx="19">
                  <c:v>0.97367000000000004</c:v>
                </c:pt>
                <c:pt idx="20">
                  <c:v>0.96331999999999995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CA-42DA-AB37-948B87249828}"/>
            </c:ext>
          </c:extLst>
        </c:ser>
        <c:ser>
          <c:idx val="3"/>
          <c:order val="3"/>
          <c:tx>
            <c:v>20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'IPA H2O Mix'!$C$118:$C$138</c:f>
              <c:numCache>
                <c:formatCode>General</c:formatCode>
                <c:ptCount val="21"/>
                <c:pt idx="0">
                  <c:v>0.1</c:v>
                </c:pt>
                <c:pt idx="1">
                  <c:v>9.1499999999999998E-2</c:v>
                </c:pt>
                <c:pt idx="2">
                  <c:v>0.09</c:v>
                </c:pt>
                <c:pt idx="3">
                  <c:v>0.08</c:v>
                </c:pt>
                <c:pt idx="4">
                  <c:v>7.7183259483362451E-2</c:v>
                </c:pt>
                <c:pt idx="5">
                  <c:v>7.6885173904815571E-2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0.03</c:v>
                </c:pt>
                <c:pt idx="11">
                  <c:v>0.02</c:v>
                </c:pt>
                <c:pt idx="12">
                  <c:v>0.01</c:v>
                </c:pt>
                <c:pt idx="13">
                  <c:v>1.01E-3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'IPA H2O Mix'!$E$118:$E$138</c:f>
              <c:numCache>
                <c:formatCode>General</c:formatCode>
                <c:ptCount val="21"/>
                <c:pt idx="0">
                  <c:v>0.98160000000000003</c:v>
                </c:pt>
                <c:pt idx="1">
                  <c:v>0.98204999999999998</c:v>
                </c:pt>
                <c:pt idx="2">
                  <c:v>0.98309999999999997</c:v>
                </c:pt>
                <c:pt idx="3">
                  <c:v>0.98429999999999995</c:v>
                </c:pt>
                <c:pt idx="4">
                  <c:v>0.98399999999999999</c:v>
                </c:pt>
                <c:pt idx="5">
                  <c:v>0.98404000000000003</c:v>
                </c:pt>
                <c:pt idx="6">
                  <c:v>0.98550000000000004</c:v>
                </c:pt>
                <c:pt idx="7">
                  <c:v>0.98709999999999998</c:v>
                </c:pt>
                <c:pt idx="8">
                  <c:v>0.98839999999999995</c:v>
                </c:pt>
                <c:pt idx="9">
                  <c:v>0.99019999999999997</c:v>
                </c:pt>
                <c:pt idx="10">
                  <c:v>0.99199999999999999</c:v>
                </c:pt>
                <c:pt idx="11">
                  <c:v>0.99390000000000001</c:v>
                </c:pt>
                <c:pt idx="12">
                  <c:v>0.996</c:v>
                </c:pt>
                <c:pt idx="13">
                  <c:v>0.99651000000000001</c:v>
                </c:pt>
                <c:pt idx="14">
                  <c:v>0.98802999999999996</c:v>
                </c:pt>
                <c:pt idx="15">
                  <c:v>0.99016000000000004</c:v>
                </c:pt>
                <c:pt idx="16">
                  <c:v>0.99221999999999999</c:v>
                </c:pt>
                <c:pt idx="17">
                  <c:v>0.99402999999999997</c:v>
                </c:pt>
                <c:pt idx="18">
                  <c:v>0.99565000000000003</c:v>
                </c:pt>
                <c:pt idx="19">
                  <c:v>0.99702000000000002</c:v>
                </c:pt>
                <c:pt idx="20">
                  <c:v>0.99702000000000002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CA-42DA-AB37-948B87249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083968"/>
        <c:axId val="973097552"/>
      </c:scatterChart>
      <c:valAx>
        <c:axId val="974083968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97552"/>
        <c:crosses val="autoZero"/>
        <c:crossBetween val="midCat"/>
      </c:valAx>
      <c:valAx>
        <c:axId val="973097552"/>
        <c:scaling>
          <c:orientation val="minMax"/>
          <c:max val="1"/>
          <c:min val="0.7500000000000001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08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020975503062104"/>
          <c:y val="0.28666958296879563"/>
          <c:w val="7.5345800524934378E-2"/>
          <c:h val="0.19424409773991719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'IPA H2O Mix'!$I$110:$I$125</c:f>
              <c:numCache>
                <c:formatCode>General</c:formatCode>
                <c:ptCount val="16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5.7223561033967182E-2</c:v>
                </c:pt>
                <c:pt idx="4">
                  <c:v>0.05</c:v>
                </c:pt>
                <c:pt idx="5">
                  <c:v>0.04</c:v>
                </c:pt>
                <c:pt idx="6">
                  <c:v>0.03</c:v>
                </c:pt>
                <c:pt idx="7">
                  <c:v>0.02</c:v>
                </c:pt>
                <c:pt idx="8">
                  <c:v>0.01</c:v>
                </c:pt>
                <c:pt idx="9">
                  <c:v>1.01E-3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'IPA H2O Mix'!$K$110:$K$125</c:f>
              <c:numCache>
                <c:formatCode>General</c:formatCode>
                <c:ptCount val="16"/>
                <c:pt idx="0">
                  <c:v>1.4850000000000001</c:v>
                </c:pt>
                <c:pt idx="1">
                  <c:v>1.417</c:v>
                </c:pt>
                <c:pt idx="2">
                  <c:v>1.357</c:v>
                </c:pt>
                <c:pt idx="3">
                  <c:v>1.155</c:v>
                </c:pt>
                <c:pt idx="4">
                  <c:v>1.2869999999999999</c:v>
                </c:pt>
                <c:pt idx="5">
                  <c:v>1.2250000000000001</c:v>
                </c:pt>
                <c:pt idx="6">
                  <c:v>1.1659999999999999</c:v>
                </c:pt>
                <c:pt idx="7">
                  <c:v>1.1120000000000001</c:v>
                </c:pt>
                <c:pt idx="8">
                  <c:v>1.056</c:v>
                </c:pt>
                <c:pt idx="9">
                  <c:v>0.89071999999999996</c:v>
                </c:pt>
                <c:pt idx="10">
                  <c:v>0.89039999999999997</c:v>
                </c:pt>
                <c:pt idx="11">
                  <c:v>0.89100000000000001</c:v>
                </c:pt>
                <c:pt idx="12">
                  <c:v>0.89</c:v>
                </c:pt>
                <c:pt idx="13">
                  <c:v>0.72499999999999998</c:v>
                </c:pt>
                <c:pt idx="14">
                  <c:v>0.59499999999999997</c:v>
                </c:pt>
                <c:pt idx="15">
                  <c:v>1.7910999999999999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D4-41BB-BED6-4F54F641FDD4}"/>
            </c:ext>
          </c:extLst>
        </c:ser>
        <c:ser>
          <c:idx val="2"/>
          <c:order val="1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'IPA H2O Mix'!$I$2:$I$64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0.99951999999999996</c:v>
                </c:pt>
                <c:pt idx="9">
                  <c:v>0.98444150888008208</c:v>
                </c:pt>
                <c:pt idx="10">
                  <c:v>0.98444150888008208</c:v>
                </c:pt>
                <c:pt idx="11">
                  <c:v>0.98444150888008208</c:v>
                </c:pt>
                <c:pt idx="12">
                  <c:v>0.98421567852874681</c:v>
                </c:pt>
                <c:pt idx="13">
                  <c:v>0.96778188113028385</c:v>
                </c:pt>
                <c:pt idx="14">
                  <c:v>0.96771245811757545</c:v>
                </c:pt>
                <c:pt idx="15">
                  <c:v>0.96771245811757545</c:v>
                </c:pt>
                <c:pt idx="16">
                  <c:v>0.96771245811757545</c:v>
                </c:pt>
                <c:pt idx="17">
                  <c:v>0.94967558157936371</c:v>
                </c:pt>
                <c:pt idx="18">
                  <c:v>0.94967558157936371</c:v>
                </c:pt>
                <c:pt idx="19">
                  <c:v>0.94967558157936371</c:v>
                </c:pt>
                <c:pt idx="20">
                  <c:v>0.94873665099537796</c:v>
                </c:pt>
                <c:pt idx="21">
                  <c:v>0.93077946708644421</c:v>
                </c:pt>
                <c:pt idx="22">
                  <c:v>0.93017127799736499</c:v>
                </c:pt>
                <c:pt idx="23">
                  <c:v>0.93017127799736499</c:v>
                </c:pt>
                <c:pt idx="24">
                  <c:v>0.93017127799736499</c:v>
                </c:pt>
                <c:pt idx="25">
                  <c:v>0.92500327800329996</c:v>
                </c:pt>
                <c:pt idx="26">
                  <c:v>0.90901287553648069</c:v>
                </c:pt>
                <c:pt idx="27">
                  <c:v>0.90901287553648069</c:v>
                </c:pt>
                <c:pt idx="28">
                  <c:v>0.90901287553648069</c:v>
                </c:pt>
                <c:pt idx="29">
                  <c:v>0.88598063822158479</c:v>
                </c:pt>
                <c:pt idx="30">
                  <c:v>0.88598063822158479</c:v>
                </c:pt>
                <c:pt idx="31">
                  <c:v>0.88598063822158479</c:v>
                </c:pt>
                <c:pt idx="32">
                  <c:v>0.88496856649494771</c:v>
                </c:pt>
                <c:pt idx="33">
                  <c:v>0.88098028665210337</c:v>
                </c:pt>
                <c:pt idx="34">
                  <c:v>0.86081410617144993</c:v>
                </c:pt>
                <c:pt idx="35">
                  <c:v>0.86081410617144993</c:v>
                </c:pt>
                <c:pt idx="36">
                  <c:v>0.86081410617144993</c:v>
                </c:pt>
                <c:pt idx="37">
                  <c:v>0.83545204188846911</c:v>
                </c:pt>
                <c:pt idx="38">
                  <c:v>0.83320220298977188</c:v>
                </c:pt>
                <c:pt idx="39">
                  <c:v>0.83320220298977188</c:v>
                </c:pt>
                <c:pt idx="40">
                  <c:v>0.83320220298977188</c:v>
                </c:pt>
                <c:pt idx="41">
                  <c:v>0.82223329746344043</c:v>
                </c:pt>
                <c:pt idx="42">
                  <c:v>0.80277031217696915</c:v>
                </c:pt>
                <c:pt idx="43">
                  <c:v>0.80277031217696915</c:v>
                </c:pt>
                <c:pt idx="44">
                  <c:v>0.80277031217696915</c:v>
                </c:pt>
                <c:pt idx="45">
                  <c:v>0.78723292461188976</c:v>
                </c:pt>
                <c:pt idx="46">
                  <c:v>0.78503000000000001</c:v>
                </c:pt>
                <c:pt idx="47">
                  <c:v>0.76906318082788672</c:v>
                </c:pt>
                <c:pt idx="48">
                  <c:v>0.76906318082788672</c:v>
                </c:pt>
                <c:pt idx="49">
                  <c:v>0.76906318082788672</c:v>
                </c:pt>
                <c:pt idx="50">
                  <c:v>0.76906318082788672</c:v>
                </c:pt>
                <c:pt idx="51">
                  <c:v>0.76606586811145461</c:v>
                </c:pt>
                <c:pt idx="52">
                  <c:v>0.73152198940824309</c:v>
                </c:pt>
                <c:pt idx="53">
                  <c:v>0.73152198940824309</c:v>
                </c:pt>
                <c:pt idx="54">
                  <c:v>0.73152198940824309</c:v>
                </c:pt>
                <c:pt idx="55">
                  <c:v>0.69320999999999999</c:v>
                </c:pt>
                <c:pt idx="56">
                  <c:v>0.69265085381245106</c:v>
                </c:pt>
                <c:pt idx="57">
                  <c:v>0.689453125</c:v>
                </c:pt>
                <c:pt idx="58">
                  <c:v>0.689453125</c:v>
                </c:pt>
                <c:pt idx="59">
                  <c:v>0.689453125</c:v>
                </c:pt>
                <c:pt idx="60">
                  <c:v>0.68622750732182891</c:v>
                </c:pt>
                <c:pt idx="61">
                  <c:v>0.64198493115094835</c:v>
                </c:pt>
                <c:pt idx="62">
                  <c:v>0.64198493115094835</c:v>
                </c:pt>
              </c:numCache>
            </c:numRef>
          </c:xVal>
          <c:yVal>
            <c:numRef>
              <c:f>'IPA H2O Mix'!$K$2:$K$64</c:f>
              <c:numCache>
                <c:formatCode>General</c:formatCode>
                <c:ptCount val="63"/>
                <c:pt idx="0">
                  <c:v>2.0779999999999998</c:v>
                </c:pt>
                <c:pt idx="1">
                  <c:v>2.0310000000000001</c:v>
                </c:pt>
                <c:pt idx="2">
                  <c:v>2.0710000000000002</c:v>
                </c:pt>
                <c:pt idx="3">
                  <c:v>1.548</c:v>
                </c:pt>
                <c:pt idx="4">
                  <c:v>1.1759999999999999</c:v>
                </c:pt>
                <c:pt idx="5">
                  <c:v>4.62</c:v>
                </c:pt>
                <c:pt idx="6">
                  <c:v>2.04</c:v>
                </c:pt>
                <c:pt idx="7">
                  <c:v>1.028</c:v>
                </c:pt>
                <c:pt idx="8">
                  <c:v>2.05721</c:v>
                </c:pt>
                <c:pt idx="9">
                  <c:v>2.0990000000000002</c:v>
                </c:pt>
                <c:pt idx="10">
                  <c:v>1.5589999999999999</c:v>
                </c:pt>
                <c:pt idx="11">
                  <c:v>1.1830000000000001</c:v>
                </c:pt>
                <c:pt idx="12">
                  <c:v>2.0609999999999999</c:v>
                </c:pt>
                <c:pt idx="13">
                  <c:v>2.073</c:v>
                </c:pt>
                <c:pt idx="14">
                  <c:v>2.117</c:v>
                </c:pt>
                <c:pt idx="15">
                  <c:v>1.57</c:v>
                </c:pt>
                <c:pt idx="16">
                  <c:v>1.196</c:v>
                </c:pt>
                <c:pt idx="17">
                  <c:v>2.1240000000000001</c:v>
                </c:pt>
                <c:pt idx="18">
                  <c:v>1.5840000000000001</c:v>
                </c:pt>
                <c:pt idx="19">
                  <c:v>1.206</c:v>
                </c:pt>
                <c:pt idx="20">
                  <c:v>2.1059999999999999</c:v>
                </c:pt>
                <c:pt idx="21">
                  <c:v>2.1379999999999999</c:v>
                </c:pt>
                <c:pt idx="22">
                  <c:v>2.149</c:v>
                </c:pt>
                <c:pt idx="23">
                  <c:v>1.5960000000000001</c:v>
                </c:pt>
                <c:pt idx="24">
                  <c:v>1.2170000000000001</c:v>
                </c:pt>
                <c:pt idx="25">
                  <c:v>2.177</c:v>
                </c:pt>
                <c:pt idx="26">
                  <c:v>2.1789999999999998</c:v>
                </c:pt>
                <c:pt idx="27">
                  <c:v>1.619</c:v>
                </c:pt>
                <c:pt idx="28">
                  <c:v>1.2350000000000001</c:v>
                </c:pt>
                <c:pt idx="29">
                  <c:v>2.226</c:v>
                </c:pt>
                <c:pt idx="30">
                  <c:v>1.651</c:v>
                </c:pt>
                <c:pt idx="31">
                  <c:v>1.258</c:v>
                </c:pt>
                <c:pt idx="32">
                  <c:v>2.2810000000000001</c:v>
                </c:pt>
                <c:pt idx="33">
                  <c:v>2.2829999999999999</c:v>
                </c:pt>
                <c:pt idx="34">
                  <c:v>2.3050000000000002</c:v>
                </c:pt>
                <c:pt idx="35">
                  <c:v>1.702</c:v>
                </c:pt>
                <c:pt idx="36">
                  <c:v>1.2909999999999999</c:v>
                </c:pt>
                <c:pt idx="37">
                  <c:v>2.456</c:v>
                </c:pt>
                <c:pt idx="38">
                  <c:v>2.4049999999999998</c:v>
                </c:pt>
                <c:pt idx="39">
                  <c:v>1.762</c:v>
                </c:pt>
                <c:pt idx="40">
                  <c:v>1.3340000000000001</c:v>
                </c:pt>
                <c:pt idx="41">
                  <c:v>2.4889999999999999</c:v>
                </c:pt>
                <c:pt idx="42">
                  <c:v>2.5219999999999998</c:v>
                </c:pt>
                <c:pt idx="43">
                  <c:v>1.8380000000000001</c:v>
                </c:pt>
                <c:pt idx="44">
                  <c:v>1.3839999999999999</c:v>
                </c:pt>
                <c:pt idx="45">
                  <c:v>2.581</c:v>
                </c:pt>
                <c:pt idx="46">
                  <c:v>2.6683500000000002</c:v>
                </c:pt>
                <c:pt idx="47">
                  <c:v>2.6459999999999999</c:v>
                </c:pt>
                <c:pt idx="48">
                  <c:v>2.6669999999999998</c:v>
                </c:pt>
                <c:pt idx="49">
                  <c:v>1.923</c:v>
                </c:pt>
                <c:pt idx="50">
                  <c:v>1.44</c:v>
                </c:pt>
                <c:pt idx="51">
                  <c:v>2.6930000000000001</c:v>
                </c:pt>
                <c:pt idx="52">
                  <c:v>2.8119999999999998</c:v>
                </c:pt>
                <c:pt idx="53">
                  <c:v>2.0070000000000001</c:v>
                </c:pt>
                <c:pt idx="54">
                  <c:v>1.4910000000000001</c:v>
                </c:pt>
                <c:pt idx="55">
                  <c:v>2.9197600000000001</c:v>
                </c:pt>
                <c:pt idx="56">
                  <c:v>2.8620000000000001</c:v>
                </c:pt>
                <c:pt idx="57">
                  <c:v>2.94</c:v>
                </c:pt>
                <c:pt idx="58">
                  <c:v>2.085</c:v>
                </c:pt>
                <c:pt idx="59">
                  <c:v>1.5449999999999999</c:v>
                </c:pt>
                <c:pt idx="60">
                  <c:v>2.915</c:v>
                </c:pt>
                <c:pt idx="61">
                  <c:v>3.05</c:v>
                </c:pt>
                <c:pt idx="62">
                  <c:v>2.1469999999999998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D4-41BB-BED6-4F54F641FDD4}"/>
            </c:ext>
          </c:extLst>
        </c:ser>
        <c:ser>
          <c:idx val="1"/>
          <c:order val="2"/>
          <c:tx>
            <c:v>35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'IPA H2O Mix'!$I$65:$I$85</c:f>
              <c:numCache>
                <c:formatCode>General</c:formatCode>
                <c:ptCount val="21"/>
                <c:pt idx="0">
                  <c:v>0.64198493115094835</c:v>
                </c:pt>
                <c:pt idx="1">
                  <c:v>0.59894000000000003</c:v>
                </c:pt>
                <c:pt idx="2">
                  <c:v>0.58800666296501947</c:v>
                </c:pt>
                <c:pt idx="3">
                  <c:v>0.58800666296501947</c:v>
                </c:pt>
                <c:pt idx="4">
                  <c:v>0.58800666296501947</c:v>
                </c:pt>
                <c:pt idx="5">
                  <c:v>0.58464788049304361</c:v>
                </c:pt>
                <c:pt idx="6">
                  <c:v>0.57094015641420026</c:v>
                </c:pt>
                <c:pt idx="7">
                  <c:v>0.54581000000000002</c:v>
                </c:pt>
                <c:pt idx="8">
                  <c:v>0.53123671933392336</c:v>
                </c:pt>
                <c:pt idx="9">
                  <c:v>0.52608047690014903</c:v>
                </c:pt>
                <c:pt idx="10">
                  <c:v>0.52608047690014903</c:v>
                </c:pt>
                <c:pt idx="11">
                  <c:v>0.52608047690014903</c:v>
                </c:pt>
                <c:pt idx="12">
                  <c:v>0.50907999999999998</c:v>
                </c:pt>
                <c:pt idx="13">
                  <c:v>0.48039964151757558</c:v>
                </c:pt>
                <c:pt idx="14">
                  <c:v>0.47270607057195363</c:v>
                </c:pt>
                <c:pt idx="15">
                  <c:v>0.45431145431145437</c:v>
                </c:pt>
                <c:pt idx="16">
                  <c:v>0.45431145431145437</c:v>
                </c:pt>
                <c:pt idx="17">
                  <c:v>0.45431145431145437</c:v>
                </c:pt>
                <c:pt idx="18">
                  <c:v>0.44640000000000002</c:v>
                </c:pt>
                <c:pt idx="19">
                  <c:v>0.39705967514581381</c:v>
                </c:pt>
                <c:pt idx="20">
                  <c:v>0.39423999999999998</c:v>
                </c:pt>
              </c:numCache>
            </c:numRef>
          </c:xVal>
          <c:yVal>
            <c:numRef>
              <c:f>'IPA H2O Mix'!$K$65:$K$85</c:f>
              <c:numCache>
                <c:formatCode>General</c:formatCode>
                <c:ptCount val="21"/>
                <c:pt idx="0">
                  <c:v>1.5820000000000001</c:v>
                </c:pt>
                <c:pt idx="1">
                  <c:v>3.09598</c:v>
                </c:pt>
                <c:pt idx="2">
                  <c:v>3.109</c:v>
                </c:pt>
                <c:pt idx="3">
                  <c:v>2.1739999999999999</c:v>
                </c:pt>
                <c:pt idx="4">
                  <c:v>1.599</c:v>
                </c:pt>
                <c:pt idx="5">
                  <c:v>3.0819999999999999</c:v>
                </c:pt>
                <c:pt idx="6">
                  <c:v>3.0529999999999999</c:v>
                </c:pt>
                <c:pt idx="7">
                  <c:v>3.1129600000000002</c:v>
                </c:pt>
                <c:pt idx="8">
                  <c:v>3.105</c:v>
                </c:pt>
                <c:pt idx="9">
                  <c:v>3.117</c:v>
                </c:pt>
                <c:pt idx="10">
                  <c:v>2.1659999999999999</c:v>
                </c:pt>
                <c:pt idx="11">
                  <c:v>1.58</c:v>
                </c:pt>
                <c:pt idx="12">
                  <c:v>3.0992199999999999</c:v>
                </c:pt>
                <c:pt idx="13">
                  <c:v>3.097</c:v>
                </c:pt>
                <c:pt idx="14">
                  <c:v>3.0739999999999998</c:v>
                </c:pt>
                <c:pt idx="15">
                  <c:v>3.0049999999999999</c:v>
                </c:pt>
                <c:pt idx="16">
                  <c:v>2.0830000000000002</c:v>
                </c:pt>
                <c:pt idx="17">
                  <c:v>1.5389999999999999</c:v>
                </c:pt>
                <c:pt idx="18">
                  <c:v>3.04101</c:v>
                </c:pt>
                <c:pt idx="19">
                  <c:v>2.9329999999999998</c:v>
                </c:pt>
                <c:pt idx="20">
                  <c:v>2.9238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D4-41BB-BED6-4F54F641FDD4}"/>
            </c:ext>
          </c:extLst>
        </c:ser>
        <c:ser>
          <c:idx val="0"/>
          <c:order val="3"/>
          <c:tx>
            <c:v>45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'IPA H2O Mix'!$I$86:$I$106</c:f>
              <c:numCache>
                <c:formatCode>General</c:formatCode>
                <c:ptCount val="21"/>
                <c:pt idx="0">
                  <c:v>0.37015029709891645</c:v>
                </c:pt>
                <c:pt idx="1">
                  <c:v>0.37015029709891645</c:v>
                </c:pt>
                <c:pt idx="2">
                  <c:v>0.37015029709891645</c:v>
                </c:pt>
                <c:pt idx="3">
                  <c:v>0.36960145031435365</c:v>
                </c:pt>
                <c:pt idx="4">
                  <c:v>0.29599584706860044</c:v>
                </c:pt>
                <c:pt idx="5">
                  <c:v>0.2700841622035195</c:v>
                </c:pt>
                <c:pt idx="6">
                  <c:v>0.2700841622035195</c:v>
                </c:pt>
                <c:pt idx="7">
                  <c:v>0.2700841622035195</c:v>
                </c:pt>
                <c:pt idx="8">
                  <c:v>0.2219465878492258</c:v>
                </c:pt>
                <c:pt idx="9">
                  <c:v>0.21597683365526607</c:v>
                </c:pt>
                <c:pt idx="10">
                  <c:v>0.20179</c:v>
                </c:pt>
                <c:pt idx="11">
                  <c:v>0.2</c:v>
                </c:pt>
                <c:pt idx="12">
                  <c:v>0.18</c:v>
                </c:pt>
                <c:pt idx="13">
                  <c:v>0.16678568958434195</c:v>
                </c:pt>
                <c:pt idx="14">
                  <c:v>0.16</c:v>
                </c:pt>
                <c:pt idx="15">
                  <c:v>0.14913392479932405</c:v>
                </c:pt>
                <c:pt idx="16">
                  <c:v>0.14913392479932405</c:v>
                </c:pt>
                <c:pt idx="17">
                  <c:v>0.14913392479932405</c:v>
                </c:pt>
                <c:pt idx="18">
                  <c:v>0.14000000000000001</c:v>
                </c:pt>
                <c:pt idx="19">
                  <c:v>0.13262805826264751</c:v>
                </c:pt>
                <c:pt idx="20">
                  <c:v>0.12</c:v>
                </c:pt>
              </c:numCache>
            </c:numRef>
          </c:xVal>
          <c:yVal>
            <c:numRef>
              <c:f>'IPA H2O Mix'!$K$86:$K$106</c:f>
              <c:numCache>
                <c:formatCode>General</c:formatCode>
                <c:ptCount val="21"/>
                <c:pt idx="0">
                  <c:v>2.766</c:v>
                </c:pt>
                <c:pt idx="1">
                  <c:v>1.929</c:v>
                </c:pt>
                <c:pt idx="2">
                  <c:v>1.423</c:v>
                </c:pt>
                <c:pt idx="3">
                  <c:v>2.8540000000000001</c:v>
                </c:pt>
                <c:pt idx="4">
                  <c:v>2.59</c:v>
                </c:pt>
                <c:pt idx="5">
                  <c:v>2.3570000000000002</c:v>
                </c:pt>
                <c:pt idx="6">
                  <c:v>1.669</c:v>
                </c:pt>
                <c:pt idx="7">
                  <c:v>1.2430000000000001</c:v>
                </c:pt>
                <c:pt idx="8">
                  <c:v>2.2050000000000001</c:v>
                </c:pt>
                <c:pt idx="9">
                  <c:v>2.198</c:v>
                </c:pt>
                <c:pt idx="10">
                  <c:v>2.0879300000000001</c:v>
                </c:pt>
                <c:pt idx="11">
                  <c:v>2.5499999999999998</c:v>
                </c:pt>
                <c:pt idx="12">
                  <c:v>2.3519999999999999</c:v>
                </c:pt>
                <c:pt idx="13">
                  <c:v>1.8480000000000001</c:v>
                </c:pt>
                <c:pt idx="14">
                  <c:v>2.16</c:v>
                </c:pt>
                <c:pt idx="15">
                  <c:v>1.7549999999999999</c:v>
                </c:pt>
                <c:pt idx="16">
                  <c:v>1.276</c:v>
                </c:pt>
                <c:pt idx="17">
                  <c:v>0.98299999999999998</c:v>
                </c:pt>
                <c:pt idx="18">
                  <c:v>1.97</c:v>
                </c:pt>
                <c:pt idx="19">
                  <c:v>1.5760000000000001</c:v>
                </c:pt>
                <c:pt idx="20">
                  <c:v>1.794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4-41BB-BED6-4F54F641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817744"/>
        <c:axId val="1190369920"/>
      </c:scatterChart>
      <c:valAx>
        <c:axId val="190881774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69920"/>
        <c:crosses val="autoZero"/>
        <c:crossBetween val="midCat"/>
      </c:valAx>
      <c:valAx>
        <c:axId val="119036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1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8707349081364"/>
          <c:y val="6.7996864975211443E-2"/>
          <c:w val="6.946259842519685E-2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'IPA H2O Mix'!$J$2:$J$9</c:f>
              <c:numCache>
                <c:formatCode>General</c:formatCode>
                <c:ptCount val="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0</c:v>
                </c:pt>
                <c:pt idx="6">
                  <c:v>25</c:v>
                </c:pt>
                <c:pt idx="7">
                  <c:v>50</c:v>
                </c:pt>
              </c:numCache>
            </c:numRef>
          </c:xVal>
          <c:yVal>
            <c:numRef>
              <c:f>'IPA H2O Mix'!$K$2:$K$9</c:f>
              <c:numCache>
                <c:formatCode>General</c:formatCode>
                <c:ptCount val="8"/>
                <c:pt idx="0">
                  <c:v>2.0779999999999998</c:v>
                </c:pt>
                <c:pt idx="1">
                  <c:v>2.0310000000000001</c:v>
                </c:pt>
                <c:pt idx="2">
                  <c:v>2.0710000000000002</c:v>
                </c:pt>
                <c:pt idx="3">
                  <c:v>1.548</c:v>
                </c:pt>
                <c:pt idx="4">
                  <c:v>1.1759999999999999</c:v>
                </c:pt>
                <c:pt idx="5">
                  <c:v>4.62</c:v>
                </c:pt>
                <c:pt idx="6">
                  <c:v>2.04</c:v>
                </c:pt>
                <c:pt idx="7">
                  <c:v>1.028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B-4420-A320-C60F8A5C2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592943"/>
        <c:axId val="1272441663"/>
      </c:scatterChart>
      <c:valAx>
        <c:axId val="184059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41663"/>
        <c:crosses val="autoZero"/>
        <c:crossBetween val="midCat"/>
      </c:valAx>
      <c:valAx>
        <c:axId val="12724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9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'IPA wt l mol'!$G$3:$G$103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'IPA wt l mol'!$H$3:$H$103</c:f>
              <c:numCache>
                <c:formatCode>General</c:formatCode>
                <c:ptCount val="101"/>
                <c:pt idx="0">
                  <c:v>0</c:v>
                </c:pt>
                <c:pt idx="1">
                  <c:v>3.2543560431455697E-2</c:v>
                </c:pt>
                <c:pt idx="2">
                  <c:v>6.3638002523886794E-2</c:v>
                </c:pt>
                <c:pt idx="3">
                  <c:v>9.3378008993915879E-2</c:v>
                </c:pt>
                <c:pt idx="4">
                  <c:v>0.12185018985157058</c:v>
                </c:pt>
                <c:pt idx="5">
                  <c:v>0.14913392479932405</c:v>
                </c:pt>
                <c:pt idx="6">
                  <c:v>0.17530210230094356</c:v>
                </c:pt>
                <c:pt idx="7">
                  <c:v>0.2004217698110147</c:v>
                </c:pt>
                <c:pt idx="8">
                  <c:v>0.22455470737913483</c:v>
                </c:pt>
                <c:pt idx="9">
                  <c:v>0.24775793496061765</c:v>
                </c:pt>
                <c:pt idx="10">
                  <c:v>0.2700841622035195</c:v>
                </c:pt>
                <c:pt idx="11">
                  <c:v>0.29158218818052112</c:v>
                </c:pt>
                <c:pt idx="12">
                  <c:v>0.31229725744618103</c:v>
                </c:pt>
                <c:pt idx="13">
                  <c:v>0.33227137788719141</c:v>
                </c:pt>
                <c:pt idx="14">
                  <c:v>0.35154360506473181</c:v>
                </c:pt>
                <c:pt idx="15">
                  <c:v>0.37015029709891645</c:v>
                </c:pt>
                <c:pt idx="16">
                  <c:v>0.38812534359538209</c:v>
                </c:pt>
                <c:pt idx="17">
                  <c:v>0.40550037164673297</c:v>
                </c:pt>
                <c:pt idx="18">
                  <c:v>0.42230493154326726</c:v>
                </c:pt>
                <c:pt idx="19">
                  <c:v>0.4385666644870202</c:v>
                </c:pt>
                <c:pt idx="20">
                  <c:v>0.45431145431145437</c:v>
                </c:pt>
                <c:pt idx="21">
                  <c:v>0.46956356495851015</c:v>
                </c:pt>
                <c:pt idx="22">
                  <c:v>0.48434576524884621</c:v>
                </c:pt>
                <c:pt idx="23">
                  <c:v>0.49867944229469935</c:v>
                </c:pt>
                <c:pt idx="24">
                  <c:v>0.51258470474346562</c:v>
                </c:pt>
                <c:pt idx="25">
                  <c:v>0.52608047690014903</c:v>
                </c:pt>
                <c:pt idx="26">
                  <c:v>0.53918458465515218</c:v>
                </c:pt>
                <c:pt idx="27">
                  <c:v>0.55191383403787131</c:v>
                </c:pt>
                <c:pt idx="28">
                  <c:v>0.56428408312400091</c:v>
                </c:pt>
                <c:pt idx="29">
                  <c:v>0.57631030794347804</c:v>
                </c:pt>
                <c:pt idx="30">
                  <c:v>0.58800666296501947</c:v>
                </c:pt>
                <c:pt idx="31">
                  <c:v>0.59938653667086594</c:v>
                </c:pt>
                <c:pt idx="32">
                  <c:v>0.61046260268050156</c:v>
                </c:pt>
                <c:pt idx="33">
                  <c:v>0.62124686683376884</c:v>
                </c:pt>
                <c:pt idx="34">
                  <c:v>0.63175071060111598</c:v>
                </c:pt>
                <c:pt idx="35">
                  <c:v>0.64198493115094835</c:v>
                </c:pt>
                <c:pt idx="36">
                  <c:v>0.65195977837061359</c:v>
                </c:pt>
                <c:pt idx="37">
                  <c:v>0.66168498910785745</c:v>
                </c:pt>
                <c:pt idx="38">
                  <c:v>0.67116981887321125</c:v>
                </c:pt>
                <c:pt idx="39">
                  <c:v>0.68042307122028378</c:v>
                </c:pt>
                <c:pt idx="40">
                  <c:v>0.689453125</c:v>
                </c:pt>
                <c:pt idx="41">
                  <c:v>0.69826795966613586</c:v>
                </c:pt>
                <c:pt idx="42">
                  <c:v>0.70687517879279105</c:v>
                </c:pt>
                <c:pt idx="43">
                  <c:v>0.71528203194948403</c:v>
                </c:pt>
                <c:pt idx="44">
                  <c:v>0.723495435066145</c:v>
                </c:pt>
                <c:pt idx="45">
                  <c:v>0.73152198940824309</c:v>
                </c:pt>
                <c:pt idx="46">
                  <c:v>0.7393679992714689</c:v>
                </c:pt>
                <c:pt idx="47">
                  <c:v>0.74703948849565494</c:v>
                </c:pt>
                <c:pt idx="48">
                  <c:v>0.75454221588884929</c:v>
                </c:pt>
                <c:pt idx="49">
                  <c:v>0.76188168964454028</c:v>
                </c:pt>
                <c:pt idx="50">
                  <c:v>0.76906318082788672</c:v>
                </c:pt>
                <c:pt idx="51">
                  <c:v>0.77609173600034487</c:v>
                </c:pt>
                <c:pt idx="52">
                  <c:v>0.78297218904623789</c:v>
                </c:pt>
                <c:pt idx="53">
                  <c:v>0.78970917225950787</c:v>
                </c:pt>
                <c:pt idx="54">
                  <c:v>0.79630712674408888</c:v>
                </c:pt>
                <c:pt idx="55">
                  <c:v>0.80277031217696915</c:v>
                </c:pt>
                <c:pt idx="56">
                  <c:v>0.80910281597904388</c:v>
                </c:pt>
                <c:pt idx="57">
                  <c:v>0.81530856193524848</c:v>
                </c:pt>
                <c:pt idx="58">
                  <c:v>0.82139131830217438</c:v>
                </c:pt>
                <c:pt idx="59">
                  <c:v>0.82735470543836653</c:v>
                </c:pt>
                <c:pt idx="60">
                  <c:v>0.83320220298977188</c:v>
                </c:pt>
                <c:pt idx="61">
                  <c:v>0.83893715666030311</c:v>
                </c:pt>
                <c:pt idx="62">
                  <c:v>0.84456278459519951</c:v>
                </c:pt>
                <c:pt idx="63">
                  <c:v>0.85008218340277508</c:v>
                </c:pt>
                <c:pt idx="64">
                  <c:v>0.85549833383823082</c:v>
                </c:pt>
                <c:pt idx="65">
                  <c:v>0.86081410617144993</c:v>
                </c:pt>
                <c:pt idx="66">
                  <c:v>0.8660322652590885</c:v>
                </c:pt>
                <c:pt idx="67">
                  <c:v>0.87115547533979154</c:v>
                </c:pt>
                <c:pt idx="68">
                  <c:v>0.87618630457001023</c:v>
                </c:pt>
                <c:pt idx="69">
                  <c:v>0.88112722931664433</c:v>
                </c:pt>
                <c:pt idx="70">
                  <c:v>0.88598063822158479</c:v>
                </c:pt>
                <c:pt idx="71">
                  <c:v>0.89074883605217325</c:v>
                </c:pt>
                <c:pt idx="72">
                  <c:v>0.89543404735062004</c:v>
                </c:pt>
                <c:pt idx="73">
                  <c:v>0.90003841989451994</c:v>
                </c:pt>
                <c:pt idx="74">
                  <c:v>0.90456402797977697</c:v>
                </c:pt>
                <c:pt idx="75">
                  <c:v>0.90901287553648069</c:v>
                </c:pt>
                <c:pt idx="76">
                  <c:v>0.91338689908756632</c:v>
                </c:pt>
                <c:pt idx="77">
                  <c:v>0.91768797055943829</c:v>
                </c:pt>
                <c:pt idx="78">
                  <c:v>0.92191789995312401</c:v>
                </c:pt>
                <c:pt idx="79">
                  <c:v>0.92607843788397037</c:v>
                </c:pt>
                <c:pt idx="80">
                  <c:v>0.93017127799736499</c:v>
                </c:pt>
                <c:pt idx="81">
                  <c:v>0.93419805926748778</c:v>
                </c:pt>
                <c:pt idx="82">
                  <c:v>0.93816036818564852</c:v>
                </c:pt>
                <c:pt idx="83">
                  <c:v>0.94205974084434585</c:v>
                </c:pt>
                <c:pt idx="84">
                  <c:v>0.94589766492280203</c:v>
                </c:pt>
                <c:pt idx="85">
                  <c:v>0.94967558157936371</c:v>
                </c:pt>
                <c:pt idx="86">
                  <c:v>0.95339488725582555</c:v>
                </c:pt>
                <c:pt idx="87">
                  <c:v>0.95705693539842318</c:v>
                </c:pt>
                <c:pt idx="88">
                  <c:v>0.96066303809995057</c:v>
                </c:pt>
                <c:pt idx="89">
                  <c:v>0.96421446766718844</c:v>
                </c:pt>
                <c:pt idx="90">
                  <c:v>0.96771245811757545</c:v>
                </c:pt>
                <c:pt idx="91">
                  <c:v>0.97115820660882179</c:v>
                </c:pt>
                <c:pt idx="92">
                  <c:v>0.97455287480494535</c:v>
                </c:pt>
                <c:pt idx="93">
                  <c:v>0.97789759018200229</c:v>
                </c:pt>
                <c:pt idx="94">
                  <c:v>0.98119344727659819</c:v>
                </c:pt>
                <c:pt idx="95">
                  <c:v>0.98444150888008208</c:v>
                </c:pt>
                <c:pt idx="96">
                  <c:v>0.98764280718116104</c:v>
                </c:pt>
                <c:pt idx="97">
                  <c:v>0.99079834485951568</c:v>
                </c:pt>
                <c:pt idx="98">
                  <c:v>0.99390909613285072</c:v>
                </c:pt>
                <c:pt idx="99">
                  <c:v>0.99697600775967821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D-432F-8157-0E685E68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216032"/>
        <c:axId val="1785515552"/>
      </c:scatterChart>
      <c:valAx>
        <c:axId val="134721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15552"/>
        <c:crosses val="autoZero"/>
        <c:crossBetween val="midCat"/>
      </c:valAx>
      <c:valAx>
        <c:axId val="17855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1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1"/>
              <c:pt idx="0">
                <c:v>29.99</c:v>
              </c:pt>
              <c:pt idx="1">
                <c:v>24.99</c:v>
              </c:pt>
              <c:pt idx="2">
                <c:v>19.989999999999998</c:v>
              </c:pt>
              <c:pt idx="3">
                <c:v>25.04</c:v>
              </c:pt>
              <c:pt idx="4">
                <c:v>24.99</c:v>
              </c:pt>
              <c:pt idx="5">
                <c:v>24.99</c:v>
              </c:pt>
              <c:pt idx="6">
                <c:v>39.99</c:v>
              </c:pt>
              <c:pt idx="7">
                <c:v>34.99</c:v>
              </c:pt>
              <c:pt idx="8">
                <c:v>29.99</c:v>
              </c:pt>
              <c:pt idx="9">
                <c:v>24.99</c:v>
              </c:pt>
              <c:pt idx="10">
                <c:v>34.99</c:v>
              </c:pt>
              <c:pt idx="11">
                <c:v>29.99</c:v>
              </c:pt>
              <c:pt idx="12">
                <c:v>24.99</c:v>
              </c:pt>
              <c:pt idx="13">
                <c:v>39.99</c:v>
              </c:pt>
              <c:pt idx="14">
                <c:v>34.99</c:v>
              </c:pt>
              <c:pt idx="15">
                <c:v>29.99</c:v>
              </c:pt>
              <c:pt idx="16">
                <c:v>24.99</c:v>
              </c:pt>
              <c:pt idx="17">
                <c:v>24.99</c:v>
              </c:pt>
              <c:pt idx="18">
                <c:v>34.99</c:v>
              </c:pt>
              <c:pt idx="19">
                <c:v>29.99</c:v>
              </c:pt>
              <c:pt idx="20">
                <c:v>24.99</c:v>
              </c:pt>
              <c:pt idx="21">
                <c:v>19.989999999999998</c:v>
              </c:pt>
              <c:pt idx="22">
                <c:v>24.99</c:v>
              </c:pt>
              <c:pt idx="23">
                <c:v>24.99</c:v>
              </c:pt>
              <c:pt idx="24">
                <c:v>24.99</c:v>
              </c:pt>
              <c:pt idx="25">
                <c:v>14.99</c:v>
              </c:pt>
              <c:pt idx="26">
                <c:v>19.989999999999998</c:v>
              </c:pt>
              <c:pt idx="27">
                <c:v>24.99</c:v>
              </c:pt>
              <c:pt idx="28">
                <c:v>29.99</c:v>
              </c:pt>
              <c:pt idx="29">
                <c:v>34.99</c:v>
              </c:pt>
              <c:pt idx="30">
                <c:v>39.99</c:v>
              </c:pt>
              <c:pt idx="31">
                <c:v>24.99</c:v>
              </c:pt>
              <c:pt idx="32">
                <c:v>19.989999999999998</c:v>
              </c:pt>
              <c:pt idx="33">
                <c:v>24.99</c:v>
              </c:pt>
              <c:pt idx="34">
                <c:v>24.99</c:v>
              </c:pt>
              <c:pt idx="35">
                <c:v>24.99</c:v>
              </c:pt>
              <c:pt idx="36">
                <c:v>14.99</c:v>
              </c:pt>
              <c:pt idx="37">
                <c:v>19.989999999999998</c:v>
              </c:pt>
              <c:pt idx="38">
                <c:v>24.99</c:v>
              </c:pt>
              <c:pt idx="39">
                <c:v>29.99</c:v>
              </c:pt>
              <c:pt idx="40">
                <c:v>34.99</c:v>
              </c:pt>
              <c:pt idx="41">
                <c:v>39.99</c:v>
              </c:pt>
              <c:pt idx="42">
                <c:v>24.99</c:v>
              </c:pt>
              <c:pt idx="43">
                <c:v>24.99</c:v>
              </c:pt>
              <c:pt idx="44">
                <c:v>24.99</c:v>
              </c:pt>
              <c:pt idx="45">
                <c:v>34.99</c:v>
              </c:pt>
              <c:pt idx="46">
                <c:v>39.99</c:v>
              </c:pt>
              <c:pt idx="47">
                <c:v>29.99</c:v>
              </c:pt>
              <c:pt idx="48">
                <c:v>19.989999999999998</c:v>
              </c:pt>
              <c:pt idx="49">
                <c:v>24.99</c:v>
              </c:pt>
              <c:pt idx="50">
                <c:v>24.99</c:v>
              </c:pt>
              <c:pt idx="51">
                <c:v>14.99</c:v>
              </c:pt>
              <c:pt idx="52">
                <c:v>34.99</c:v>
              </c:pt>
              <c:pt idx="53">
                <c:v>24.99</c:v>
              </c:pt>
              <c:pt idx="54">
                <c:v>24.99</c:v>
              </c:pt>
              <c:pt idx="55">
                <c:v>24.99</c:v>
              </c:pt>
              <c:pt idx="56">
                <c:v>24.99</c:v>
              </c:pt>
              <c:pt idx="57">
                <c:v>14.99</c:v>
              </c:pt>
              <c:pt idx="58">
                <c:v>24.99</c:v>
              </c:pt>
              <c:pt idx="59">
                <c:v>34.99</c:v>
              </c:pt>
              <c:pt idx="60">
                <c:v>44.99</c:v>
              </c:pt>
              <c:pt idx="61">
                <c:v>54.99</c:v>
              </c:pt>
              <c:pt idx="62">
                <c:v>34.99</c:v>
              </c:pt>
              <c:pt idx="63">
                <c:v>29.99</c:v>
              </c:pt>
              <c:pt idx="64">
                <c:v>49.99</c:v>
              </c:pt>
              <c:pt idx="65">
                <c:v>39.99</c:v>
              </c:pt>
              <c:pt idx="66">
                <c:v>19.989999999999998</c:v>
              </c:pt>
              <c:pt idx="67">
                <c:v>19.989999999999998</c:v>
              </c:pt>
              <c:pt idx="68">
                <c:v>29.99</c:v>
              </c:pt>
              <c:pt idx="69">
                <c:v>49.99</c:v>
              </c:pt>
              <c:pt idx="70">
                <c:v>39.99</c:v>
              </c:pt>
              <c:pt idx="71">
                <c:v>24.99</c:v>
              </c:pt>
              <c:pt idx="72">
                <c:v>24.99</c:v>
              </c:pt>
              <c:pt idx="73">
                <c:v>25</c:v>
              </c:pt>
              <c:pt idx="74">
                <c:v>25</c:v>
              </c:pt>
              <c:pt idx="75">
                <c:v>25</c:v>
              </c:pt>
              <c:pt idx="76">
                <c:v>25</c:v>
              </c:pt>
              <c:pt idx="78">
                <c:v>25</c:v>
              </c:pt>
              <c:pt idx="79">
                <c:v>25</c:v>
              </c:pt>
              <c:pt idx="80">
                <c:v>25</c:v>
              </c:pt>
              <c:pt idx="81">
                <c:v>25</c:v>
              </c:pt>
              <c:pt idx="83">
                <c:v>40</c:v>
              </c:pt>
              <c:pt idx="84">
                <c:v>25</c:v>
              </c:pt>
              <c:pt idx="85">
                <c:v>30</c:v>
              </c:pt>
              <c:pt idx="89">
                <c:v>30</c:v>
              </c:pt>
              <c:pt idx="90">
                <c:v>25</c:v>
              </c:pt>
              <c:pt idx="95">
                <c:v>25</c:v>
              </c:pt>
              <c:pt idx="96">
                <c:v>50</c:v>
              </c:pt>
              <c:pt idx="97">
                <c:v>30</c:v>
              </c:pt>
              <c:pt idx="98">
                <c:v>30</c:v>
              </c:pt>
              <c:pt idx="101">
                <c:v>35</c:v>
              </c:pt>
              <c:pt idx="102">
                <c:v>25</c:v>
              </c:pt>
              <c:pt idx="103">
                <c:v>25</c:v>
              </c:pt>
              <c:pt idx="104">
                <c:v>20</c:v>
              </c:pt>
              <c:pt idx="105">
                <c:v>25</c:v>
              </c:pt>
              <c:pt idx="106">
                <c:v>25</c:v>
              </c:pt>
              <c:pt idx="107">
                <c:v>33.9</c:v>
              </c:pt>
              <c:pt idx="108">
                <c:v>30.1</c:v>
              </c:pt>
              <c:pt idx="109">
                <c:v>25</c:v>
              </c:pt>
              <c:pt idx="110">
                <c:v>25</c:v>
              </c:pt>
              <c:pt idx="125">
                <c:v>25</c:v>
              </c:pt>
              <c:pt idx="127">
                <c:v>20</c:v>
              </c:pt>
              <c:pt idx="128">
                <c:v>20</c:v>
              </c:pt>
              <c:pt idx="129">
                <c:v>25</c:v>
              </c:pt>
              <c:pt idx="130">
                <c:v>20</c:v>
              </c:pt>
              <c:pt idx="131">
                <c:v>25</c:v>
              </c:pt>
              <c:pt idx="132">
                <c:v>20</c:v>
              </c:pt>
              <c:pt idx="133">
                <c:v>25</c:v>
              </c:pt>
              <c:pt idx="134">
                <c:v>25</c:v>
              </c:pt>
              <c:pt idx="136">
                <c:v>20</c:v>
              </c:pt>
              <c:pt idx="137">
                <c:v>20</c:v>
              </c:pt>
              <c:pt idx="142">
                <c:v>25</c:v>
              </c:pt>
              <c:pt idx="143">
                <c:v>40</c:v>
              </c:pt>
              <c:pt idx="144">
                <c:v>20</c:v>
              </c:pt>
              <c:pt idx="146">
                <c:v>30</c:v>
              </c:pt>
              <c:pt idx="148">
                <c:v>20</c:v>
              </c:pt>
              <c:pt idx="149">
                <c:v>20</c:v>
              </c:pt>
              <c:pt idx="150">
                <c:v>20</c:v>
              </c:pt>
              <c:pt idx="151">
                <c:v>20</c:v>
              </c:pt>
              <c:pt idx="152">
                <c:v>25</c:v>
              </c:pt>
              <c:pt idx="153">
                <c:v>70</c:v>
              </c:pt>
              <c:pt idx="154">
                <c:v>60</c:v>
              </c:pt>
              <c:pt idx="155">
                <c:v>50</c:v>
              </c:pt>
              <c:pt idx="156">
                <c:v>40</c:v>
              </c:pt>
              <c:pt idx="157">
                <c:v>20</c:v>
              </c:pt>
              <c:pt idx="158">
                <c:v>20</c:v>
              </c:pt>
              <c:pt idx="159">
                <c:v>20</c:v>
              </c:pt>
              <c:pt idx="160">
                <c:v>40</c:v>
              </c:pt>
              <c:pt idx="161">
                <c:v>60</c:v>
              </c:pt>
              <c:pt idx="162">
                <c:v>20</c:v>
              </c:pt>
              <c:pt idx="163">
                <c:v>41.2</c:v>
              </c:pt>
              <c:pt idx="164">
                <c:v>59.2</c:v>
              </c:pt>
              <c:pt idx="165">
                <c:v>35</c:v>
              </c:pt>
              <c:pt idx="166">
                <c:v>25</c:v>
              </c:pt>
              <c:pt idx="167">
                <c:v>20</c:v>
              </c:pt>
              <c:pt idx="168">
                <c:v>25</c:v>
              </c:pt>
              <c:pt idx="169">
                <c:v>0</c:v>
              </c:pt>
              <c:pt idx="170">
                <c:v>15</c:v>
              </c:pt>
              <c:pt idx="171">
                <c:v>25</c:v>
              </c:pt>
              <c:pt idx="172">
                <c:v>82.3</c:v>
              </c:pt>
              <c:pt idx="173">
                <c:v>0</c:v>
              </c:pt>
              <c:pt idx="174">
                <c:v>20</c:v>
              </c:pt>
              <c:pt idx="175">
                <c:v>25</c:v>
              </c:pt>
              <c:pt idx="176">
                <c:v>25</c:v>
              </c:pt>
              <c:pt idx="177">
                <c:v>15</c:v>
              </c:pt>
              <c:pt idx="178">
                <c:v>15</c:v>
              </c:pt>
              <c:pt idx="179">
                <c:v>20</c:v>
              </c:pt>
              <c:pt idx="180">
                <c:v>45.3</c:v>
              </c:pt>
              <c:pt idx="181">
                <c:v>11.8</c:v>
              </c:pt>
              <c:pt idx="182">
                <c:v>0</c:v>
              </c:pt>
              <c:pt idx="183">
                <c:v>0</c:v>
              </c:pt>
              <c:pt idx="184">
                <c:v>4</c:v>
              </c:pt>
              <c:pt idx="185">
                <c:v>15</c:v>
              </c:pt>
              <c:pt idx="186">
                <c:v>81.3</c:v>
              </c:pt>
              <c:pt idx="187">
                <c:v>17</c:v>
              </c:pt>
              <c:pt idx="188">
                <c:v>20</c:v>
              </c:pt>
              <c:pt idx="189">
                <c:v>16</c:v>
              </c:pt>
              <c:pt idx="190">
                <c:v>20</c:v>
              </c:pt>
            </c:numLit>
          </c:xVal>
          <c:yVal>
            <c:numLit>
              <c:formatCode>General</c:formatCode>
              <c:ptCount val="191"/>
              <c:pt idx="0">
                <c:v>0.77661000000000002</c:v>
              </c:pt>
              <c:pt idx="1">
                <c:v>0.78073999999999999</c:v>
              </c:pt>
              <c:pt idx="2">
                <c:v>0.78507000000000005</c:v>
              </c:pt>
              <c:pt idx="3">
                <c:v>0.78125</c:v>
              </c:pt>
              <c:pt idx="4">
                <c:v>0.78158799999999995</c:v>
              </c:pt>
              <c:pt idx="5">
                <c:v>0.78098999999999996</c:v>
              </c:pt>
              <c:pt idx="6">
                <c:v>0.76780000000000004</c:v>
              </c:pt>
              <c:pt idx="7">
                <c:v>0.77239999999999998</c:v>
              </c:pt>
              <c:pt idx="8">
                <c:v>0.77680000000000005</c:v>
              </c:pt>
              <c:pt idx="9">
                <c:v>0.78110000000000002</c:v>
              </c:pt>
              <c:pt idx="10">
                <c:v>0.77225999999999995</c:v>
              </c:pt>
              <c:pt idx="11">
                <c:v>0.78085000000000004</c:v>
              </c:pt>
              <c:pt idx="12">
                <c:v>0.78124000000000005</c:v>
              </c:pt>
              <c:pt idx="13">
                <c:v>0.76737</c:v>
              </c:pt>
              <c:pt idx="14">
                <c:v>0.77186999999999995</c:v>
              </c:pt>
              <c:pt idx="15">
                <c:v>0.77676999999999996</c:v>
              </c:pt>
              <c:pt idx="16">
                <c:v>0.78108999999999995</c:v>
              </c:pt>
              <c:pt idx="17">
                <c:v>0.78510000000000002</c:v>
              </c:pt>
              <c:pt idx="18">
                <c:v>0.77243399999999995</c:v>
              </c:pt>
              <c:pt idx="19">
                <c:v>0.77678999999999998</c:v>
              </c:pt>
              <c:pt idx="20">
                <c:v>0.78107300000000002</c:v>
              </c:pt>
              <c:pt idx="21">
                <c:v>0.78528200000000004</c:v>
              </c:pt>
              <c:pt idx="22">
                <c:v>0.78278000000000003</c:v>
              </c:pt>
              <c:pt idx="23">
                <c:v>0.78129999999999999</c:v>
              </c:pt>
              <c:pt idx="24">
                <c:v>0.78107499999999996</c:v>
              </c:pt>
              <c:pt idx="25">
                <c:v>0.78919600000000001</c:v>
              </c:pt>
              <c:pt idx="26">
                <c:v>0.78505999999999998</c:v>
              </c:pt>
              <c:pt idx="27">
                <c:v>0.78085599999999999</c:v>
              </c:pt>
              <c:pt idx="28">
                <c:v>0.77658700000000003</c:v>
              </c:pt>
              <c:pt idx="29">
                <c:v>0.77223799999999998</c:v>
              </c:pt>
              <c:pt idx="30">
                <c:v>0.76780199999999998</c:v>
              </c:pt>
              <c:pt idx="31">
                <c:v>0.78148200000000001</c:v>
              </c:pt>
              <c:pt idx="32">
                <c:v>0.78546000000000005</c:v>
              </c:pt>
              <c:pt idx="33">
                <c:v>0.78100999999999998</c:v>
              </c:pt>
              <c:pt idx="34">
                <c:v>0.78088999999999997</c:v>
              </c:pt>
              <c:pt idx="35">
                <c:v>0.78098000000000001</c:v>
              </c:pt>
              <c:pt idx="36">
                <c:v>0.78947999999999996</c:v>
              </c:pt>
              <c:pt idx="37">
                <c:v>0.78524000000000005</c:v>
              </c:pt>
              <c:pt idx="38">
                <c:v>0.78100999999999998</c:v>
              </c:pt>
              <c:pt idx="39">
                <c:v>0.77676000000000001</c:v>
              </c:pt>
              <c:pt idx="40">
                <c:v>0.77253000000000005</c:v>
              </c:pt>
              <c:pt idx="41">
                <c:v>0.76827999999999996</c:v>
              </c:pt>
              <c:pt idx="42">
                <c:v>0.78098999999999996</c:v>
              </c:pt>
              <c:pt idx="43">
                <c:v>0.78200000000000003</c:v>
              </c:pt>
              <c:pt idx="44">
                <c:v>0.78125999999999995</c:v>
              </c:pt>
              <c:pt idx="45">
                <c:v>0.77259</c:v>
              </c:pt>
              <c:pt idx="46">
                <c:v>0.76832</c:v>
              </c:pt>
              <c:pt idx="47">
                <c:v>0.77797000000000005</c:v>
              </c:pt>
              <c:pt idx="48">
                <c:v>0.78544999999999998</c:v>
              </c:pt>
              <c:pt idx="49">
                <c:v>0.78100999999999998</c:v>
              </c:pt>
              <c:pt idx="50">
                <c:v>0.78269</c:v>
              </c:pt>
              <c:pt idx="51">
                <c:v>0.78952999999999995</c:v>
              </c:pt>
              <c:pt idx="52">
                <c:v>0.77251999999999998</c:v>
              </c:pt>
              <c:pt idx="53">
                <c:v>0.78115999999999997</c:v>
              </c:pt>
              <c:pt idx="54">
                <c:v>0.78134000000000003</c:v>
              </c:pt>
              <c:pt idx="55">
                <c:v>0.78139999999999998</c:v>
              </c:pt>
              <c:pt idx="56">
                <c:v>0.78134999999999999</c:v>
              </c:pt>
              <c:pt idx="57">
                <c:v>0.78912000000000004</c:v>
              </c:pt>
              <c:pt idx="58">
                <c:v>0.78088000000000002</c:v>
              </c:pt>
              <c:pt idx="59">
                <c:v>0.77227000000000001</c:v>
              </c:pt>
              <c:pt idx="60">
                <c:v>0.76329999999999998</c:v>
              </c:pt>
              <c:pt idx="61">
                <c:v>0.75392000000000003</c:v>
              </c:pt>
              <c:pt idx="62">
                <c:v>0.77253000000000005</c:v>
              </c:pt>
              <c:pt idx="63">
                <c:v>0.77666000000000002</c:v>
              </c:pt>
              <c:pt idx="64">
                <c:v>0.75871</c:v>
              </c:pt>
              <c:pt idx="65">
                <c:v>0.76783000000000001</c:v>
              </c:pt>
              <c:pt idx="66">
                <c:v>0.78517999999999999</c:v>
              </c:pt>
              <c:pt idx="67">
                <c:v>0.78510000000000002</c:v>
              </c:pt>
              <c:pt idx="68">
                <c:v>0.77663000000000004</c:v>
              </c:pt>
              <c:pt idx="69">
                <c:v>0.75868000000000002</c:v>
              </c:pt>
              <c:pt idx="70">
                <c:v>0.76783999999999997</c:v>
              </c:pt>
              <c:pt idx="71">
                <c:v>0.78269</c:v>
              </c:pt>
              <c:pt idx="72">
                <c:v>0.78108999999999995</c:v>
              </c:pt>
              <c:pt idx="73">
                <c:v>0.78071999999999997</c:v>
              </c:pt>
              <c:pt idx="74">
                <c:v>0.78093999999999997</c:v>
              </c:pt>
              <c:pt idx="75">
                <c:v>0.78149999999999997</c:v>
              </c:pt>
              <c:pt idx="76">
                <c:v>0.78120000000000001</c:v>
              </c:pt>
              <c:pt idx="78">
                <c:v>0.78122999999999998</c:v>
              </c:pt>
              <c:pt idx="79">
                <c:v>0.78088999999999997</c:v>
              </c:pt>
              <c:pt idx="80">
                <c:v>0.78085000000000004</c:v>
              </c:pt>
              <c:pt idx="81">
                <c:v>0.78086</c:v>
              </c:pt>
              <c:pt idx="83">
                <c:v>0.76759999999999995</c:v>
              </c:pt>
              <c:pt idx="84">
                <c:v>0.78969999999999996</c:v>
              </c:pt>
              <c:pt idx="85">
                <c:v>0.77685000000000004</c:v>
              </c:pt>
              <c:pt idx="89">
                <c:v>0.77685000000000004</c:v>
              </c:pt>
              <c:pt idx="90">
                <c:v>0.78</c:v>
              </c:pt>
              <c:pt idx="95">
                <c:v>0.78083999999999998</c:v>
              </c:pt>
              <c:pt idx="96">
                <c:v>0.75929999999999997</c:v>
              </c:pt>
              <c:pt idx="97">
                <c:v>0.77710000000000001</c:v>
              </c:pt>
              <c:pt idx="98">
                <c:v>0.77690000000000003</c:v>
              </c:pt>
              <c:pt idx="101">
                <c:v>0.7722</c:v>
              </c:pt>
              <c:pt idx="102">
                <c:v>0.78320000000000001</c:v>
              </c:pt>
              <c:pt idx="103">
                <c:v>0.78059999999999996</c:v>
              </c:pt>
              <c:pt idx="104">
                <c:v>0.78390000000000004</c:v>
              </c:pt>
              <c:pt idx="105">
                <c:v>0.78300000000000003</c:v>
              </c:pt>
              <c:pt idx="106">
                <c:v>0.78095000000000003</c:v>
              </c:pt>
              <c:pt idx="107">
                <c:v>0.77229999999999999</c:v>
              </c:pt>
              <c:pt idx="108">
                <c:v>0.77239999999999998</c:v>
              </c:pt>
              <c:pt idx="109">
                <c:v>0.78090000000000004</c:v>
              </c:pt>
              <c:pt idx="110">
                <c:v>0.78110000000000002</c:v>
              </c:pt>
              <c:pt idx="125">
                <c:v>0.78100000000000003</c:v>
              </c:pt>
              <c:pt idx="127">
                <c:v>0.78559999999999997</c:v>
              </c:pt>
              <c:pt idx="128">
                <c:v>0.78739999999999999</c:v>
              </c:pt>
              <c:pt idx="129">
                <c:v>0.78086999999999995</c:v>
              </c:pt>
              <c:pt idx="130">
                <c:v>0.78500000000000003</c:v>
              </c:pt>
              <c:pt idx="131">
                <c:v>0.78091999999999995</c:v>
              </c:pt>
              <c:pt idx="132">
                <c:v>0.78539999999999999</c:v>
              </c:pt>
              <c:pt idx="133">
                <c:v>0.78080000000000005</c:v>
              </c:pt>
              <c:pt idx="134">
                <c:v>0.78080000000000005</c:v>
              </c:pt>
              <c:pt idx="136">
                <c:v>0.78512999999999999</c:v>
              </c:pt>
              <c:pt idx="137">
                <c:v>0.78510000000000002</c:v>
              </c:pt>
              <c:pt idx="142">
                <c:v>0.78069999999999995</c:v>
              </c:pt>
              <c:pt idx="143">
                <c:v>0.76780000000000004</c:v>
              </c:pt>
              <c:pt idx="144">
                <c:v>0.78600000000000003</c:v>
              </c:pt>
              <c:pt idx="146">
                <c:v>0.77690000000000003</c:v>
              </c:pt>
              <c:pt idx="148">
                <c:v>0.78569999999999995</c:v>
              </c:pt>
              <c:pt idx="149">
                <c:v>0.78900000000000003</c:v>
              </c:pt>
              <c:pt idx="150">
                <c:v>0.78610000000000002</c:v>
              </c:pt>
              <c:pt idx="151">
                <c:v>0.78790000000000004</c:v>
              </c:pt>
              <c:pt idx="152">
                <c:v>0.78100000000000003</c:v>
              </c:pt>
              <c:pt idx="153">
                <c:v>0.73970000000000002</c:v>
              </c:pt>
              <c:pt idx="154">
                <c:v>0.74960000000000004</c:v>
              </c:pt>
              <c:pt idx="155">
                <c:v>0.7591</c:v>
              </c:pt>
              <c:pt idx="156">
                <c:v>0.76819999999999999</c:v>
              </c:pt>
              <c:pt idx="157">
                <c:v>0.78510000000000002</c:v>
              </c:pt>
              <c:pt idx="158">
                <c:v>0.78400000000000003</c:v>
              </c:pt>
              <c:pt idx="159">
                <c:v>0.78549999999999998</c:v>
              </c:pt>
              <c:pt idx="160">
                <c:v>0.76839999999999997</c:v>
              </c:pt>
              <c:pt idx="161">
                <c:v>0.74970000000000003</c:v>
              </c:pt>
              <c:pt idx="162">
                <c:v>0.78639999999999999</c:v>
              </c:pt>
              <c:pt idx="163">
                <c:v>0.76970000000000005</c:v>
              </c:pt>
              <c:pt idx="164">
                <c:v>0.75319999999999998</c:v>
              </c:pt>
              <c:pt idx="165">
                <c:v>0.77222999999999997</c:v>
              </c:pt>
              <c:pt idx="166">
                <c:v>0.78090000000000004</c:v>
              </c:pt>
              <c:pt idx="167">
                <c:v>0.78510999999999997</c:v>
              </c:pt>
              <c:pt idx="168">
                <c:v>0.78120000000000001</c:v>
              </c:pt>
              <c:pt idx="169">
                <c:v>0.80135999999999996</c:v>
              </c:pt>
              <c:pt idx="170">
                <c:v>0.78915999999999997</c:v>
              </c:pt>
              <c:pt idx="171">
                <c:v>0.78342999999999996</c:v>
              </c:pt>
              <c:pt idx="172">
                <c:v>0.72799999999999998</c:v>
              </c:pt>
              <c:pt idx="173">
                <c:v>0.80010000000000003</c:v>
              </c:pt>
              <c:pt idx="174">
                <c:v>0.78900000000000003</c:v>
              </c:pt>
              <c:pt idx="175">
                <c:v>0.78086</c:v>
              </c:pt>
              <c:pt idx="176">
                <c:v>0.78083999999999998</c:v>
              </c:pt>
              <c:pt idx="177">
                <c:v>0.79490000000000005</c:v>
              </c:pt>
              <c:pt idx="178">
                <c:v>0.79020000000000001</c:v>
              </c:pt>
              <c:pt idx="179">
                <c:v>0.78556000000000004</c:v>
              </c:pt>
              <c:pt idx="180">
                <c:v>0.78008999999999995</c:v>
              </c:pt>
              <c:pt idx="181">
                <c:v>0.80847000000000002</c:v>
              </c:pt>
              <c:pt idx="182">
                <c:v>0.81872999999999996</c:v>
              </c:pt>
              <c:pt idx="183">
                <c:v>0.80120000000000002</c:v>
              </c:pt>
              <c:pt idx="184">
                <c:v>0.79820000000000002</c:v>
              </c:pt>
              <c:pt idx="185">
                <c:v>0.7903</c:v>
              </c:pt>
              <c:pt idx="186">
                <c:v>0.7329</c:v>
              </c:pt>
              <c:pt idx="187">
                <c:v>0.78610000000000002</c:v>
              </c:pt>
              <c:pt idx="188">
                <c:v>0.78869999999999996</c:v>
              </c:pt>
              <c:pt idx="189">
                <c:v>0.78759999999999997</c:v>
              </c:pt>
              <c:pt idx="190">
                <c:v>0.78505000000000003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31F-4EE6-A5B7-1C148B026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68832"/>
        <c:axId val="703069912"/>
      </c:scatterChart>
      <c:valAx>
        <c:axId val="7030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69912"/>
        <c:crosses val="autoZero"/>
        <c:crossBetween val="midCat"/>
      </c:valAx>
      <c:valAx>
        <c:axId val="70306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6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7"/>
              <c:pt idx="0">
                <c:v>24.99</c:v>
              </c:pt>
              <c:pt idx="1">
                <c:v>24.99</c:v>
              </c:pt>
              <c:pt idx="2">
                <c:v>39.99</c:v>
              </c:pt>
              <c:pt idx="3">
                <c:v>34.99</c:v>
              </c:pt>
              <c:pt idx="4">
                <c:v>29.99</c:v>
              </c:pt>
              <c:pt idx="5">
                <c:v>24.99</c:v>
              </c:pt>
              <c:pt idx="6">
                <c:v>19.989999999999998</c:v>
              </c:pt>
              <c:pt idx="7">
                <c:v>24.99</c:v>
              </c:pt>
              <c:pt idx="8">
                <c:v>29.99</c:v>
              </c:pt>
              <c:pt idx="9">
                <c:v>34.99</c:v>
              </c:pt>
              <c:pt idx="10">
                <c:v>39.99</c:v>
              </c:pt>
              <c:pt idx="11">
                <c:v>25</c:v>
              </c:pt>
              <c:pt idx="12">
                <c:v>24.99</c:v>
              </c:pt>
              <c:pt idx="13">
                <c:v>24.99</c:v>
              </c:pt>
              <c:pt idx="14">
                <c:v>19.989999999999998</c:v>
              </c:pt>
              <c:pt idx="15">
                <c:v>24.99</c:v>
              </c:pt>
              <c:pt idx="16">
                <c:v>29.99</c:v>
              </c:pt>
              <c:pt idx="17">
                <c:v>39.99</c:v>
              </c:pt>
              <c:pt idx="18">
                <c:v>34.99</c:v>
              </c:pt>
              <c:pt idx="19">
                <c:v>14.99</c:v>
              </c:pt>
              <c:pt idx="20">
                <c:v>24.99</c:v>
              </c:pt>
              <c:pt idx="21">
                <c:v>34.99</c:v>
              </c:pt>
              <c:pt idx="22">
                <c:v>24.99</c:v>
              </c:pt>
              <c:pt idx="23">
                <c:v>34.99</c:v>
              </c:pt>
              <c:pt idx="24">
                <c:v>44.99</c:v>
              </c:pt>
              <c:pt idx="25">
                <c:v>54.99</c:v>
              </c:pt>
              <c:pt idx="26">
                <c:v>34.99</c:v>
              </c:pt>
              <c:pt idx="27">
                <c:v>19.989999999999998</c:v>
              </c:pt>
              <c:pt idx="28">
                <c:v>29.99</c:v>
              </c:pt>
              <c:pt idx="29">
                <c:v>39.99</c:v>
              </c:pt>
              <c:pt idx="30">
                <c:v>49.99</c:v>
              </c:pt>
              <c:pt idx="31">
                <c:v>25</c:v>
              </c:pt>
              <c:pt idx="32">
                <c:v>25</c:v>
              </c:pt>
              <c:pt idx="33">
                <c:v>25</c:v>
              </c:pt>
              <c:pt idx="34">
                <c:v>35</c:v>
              </c:pt>
              <c:pt idx="35">
                <c:v>30</c:v>
              </c:pt>
              <c:pt idx="36">
                <c:v>25</c:v>
              </c:pt>
              <c:pt idx="37">
                <c:v>25</c:v>
              </c:pt>
              <c:pt idx="38">
                <c:v>25</c:v>
              </c:pt>
              <c:pt idx="39">
                <c:v>20</c:v>
              </c:pt>
              <c:pt idx="40">
                <c:v>40</c:v>
              </c:pt>
              <c:pt idx="41">
                <c:v>60</c:v>
              </c:pt>
              <c:pt idx="42">
                <c:v>15</c:v>
              </c:pt>
              <c:pt idx="43">
                <c:v>30</c:v>
              </c:pt>
              <c:pt idx="44">
                <c:v>25</c:v>
              </c:pt>
              <c:pt idx="45">
                <c:v>30</c:v>
              </c:pt>
              <c:pt idx="46">
                <c:v>25</c:v>
              </c:pt>
            </c:numLit>
          </c:xVal>
          <c:yVal>
            <c:numLit>
              <c:formatCode>General</c:formatCode>
              <c:ptCount val="47"/>
              <c:pt idx="0">
                <c:v>2.1110000000000002</c:v>
              </c:pt>
              <c:pt idx="1">
                <c:v>2.0709999999999997</c:v>
              </c:pt>
              <c:pt idx="2">
                <c:v>1.379</c:v>
              </c:pt>
              <c:pt idx="3">
                <c:v>1.5630000000000002</c:v>
              </c:pt>
              <c:pt idx="4">
                <c:v>1.788</c:v>
              </c:pt>
              <c:pt idx="5">
                <c:v>2.0549999999999997</c:v>
              </c:pt>
              <c:pt idx="6">
                <c:v>2.4039999999999999</c:v>
              </c:pt>
              <c:pt idx="7">
                <c:v>2.0720000000000001</c:v>
              </c:pt>
              <c:pt idx="8">
                <c:v>1.7770000000000001</c:v>
              </c:pt>
              <c:pt idx="9">
                <c:v>1.5429999999999999</c:v>
              </c:pt>
              <c:pt idx="10">
                <c:v>1.357</c:v>
              </c:pt>
              <c:pt idx="11">
                <c:v>2.0629999999999997</c:v>
              </c:pt>
              <c:pt idx="12">
                <c:v>2.044</c:v>
              </c:pt>
              <c:pt idx="13">
                <c:v>2.1890000000000001</c:v>
              </c:pt>
              <c:pt idx="14">
                <c:v>2.2256</c:v>
              </c:pt>
              <c:pt idx="15">
                <c:v>1.9102000000000001</c:v>
              </c:pt>
              <c:pt idx="16">
                <c:v>1.7370000000000001</c:v>
              </c:pt>
              <c:pt idx="17">
                <c:v>1.3472</c:v>
              </c:pt>
              <c:pt idx="18">
                <c:v>1.5242</c:v>
              </c:pt>
              <c:pt idx="19">
                <c:v>2.8490000000000002</c:v>
              </c:pt>
              <c:pt idx="20">
                <c:v>2.0430000000000001</c:v>
              </c:pt>
              <c:pt idx="21">
                <c:v>1.5409999999999999</c:v>
              </c:pt>
              <c:pt idx="22">
                <c:v>2.089</c:v>
              </c:pt>
              <c:pt idx="23">
                <c:v>1.5640000000000001</c:v>
              </c:pt>
              <c:pt idx="24">
                <c:v>1.1919999999999999</c:v>
              </c:pt>
              <c:pt idx="25">
                <c:v>0.94199999999999995</c:v>
              </c:pt>
              <c:pt idx="26">
                <c:v>1.55</c:v>
              </c:pt>
              <c:pt idx="27">
                <c:v>2.3839999999999999</c:v>
              </c:pt>
              <c:pt idx="28">
                <c:v>1.762</c:v>
              </c:pt>
              <c:pt idx="29">
                <c:v>1.335</c:v>
              </c:pt>
              <c:pt idx="30">
                <c:v>1.038</c:v>
              </c:pt>
              <c:pt idx="31">
                <c:v>2.0750000000000002</c:v>
              </c:pt>
              <c:pt idx="32">
                <c:v>2.0820000000000003</c:v>
              </c:pt>
              <c:pt idx="33">
                <c:v>2.0789999999999997</c:v>
              </c:pt>
              <c:pt idx="34">
                <c:v>1.55</c:v>
              </c:pt>
              <c:pt idx="35">
                <c:v>1.7399999999999998</c:v>
              </c:pt>
              <c:pt idx="36">
                <c:v>2.0699999999999998</c:v>
              </c:pt>
              <c:pt idx="37">
                <c:v>2.0529999999999999</c:v>
              </c:pt>
              <c:pt idx="38">
                <c:v>2.0609999999999999</c:v>
              </c:pt>
              <c:pt idx="39">
                <c:v>2.3849999999999998</c:v>
              </c:pt>
              <c:pt idx="40">
                <c:v>1.3339999999999999</c:v>
              </c:pt>
              <c:pt idx="41">
                <c:v>0.79799999999999993</c:v>
              </c:pt>
              <c:pt idx="42">
                <c:v>2.859</c:v>
              </c:pt>
              <c:pt idx="43">
                <c:v>1.7649999999999999</c:v>
              </c:pt>
              <c:pt idx="44">
                <c:v>2.0087000000000002</c:v>
              </c:pt>
              <c:pt idx="45">
                <c:v>1.7569999999999999</c:v>
              </c:pt>
              <c:pt idx="46">
                <c:v>2.06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A29-4CC4-86F4-3C6D71C53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270472"/>
        <c:axId val="714270832"/>
      </c:scatterChart>
      <c:valAx>
        <c:axId val="71427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70832"/>
        <c:crosses val="autoZero"/>
        <c:crossBetween val="midCat"/>
      </c:valAx>
      <c:valAx>
        <c:axId val="7142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7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76596675415573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47"/>
              <c:pt idx="0">
                <c:v>3.3541289327161739E-3</c:v>
              </c:pt>
              <c:pt idx="1">
                <c:v>3.3541289327161739E-3</c:v>
              </c:pt>
              <c:pt idx="2">
                <c:v>3.1934597943411892E-3</c:v>
              </c:pt>
              <c:pt idx="3">
                <c:v>3.2452781203349129E-3</c:v>
              </c:pt>
              <c:pt idx="4">
                <c:v>3.2988058322887116E-3</c:v>
              </c:pt>
              <c:pt idx="5">
                <c:v>3.3541289327161739E-3</c:v>
              </c:pt>
              <c:pt idx="6">
                <c:v>3.4113392918059633E-3</c:v>
              </c:pt>
              <c:pt idx="7">
                <c:v>3.3541289327161739E-3</c:v>
              </c:pt>
              <c:pt idx="8">
                <c:v>3.2988058322887116E-3</c:v>
              </c:pt>
              <c:pt idx="9">
                <c:v>3.2452781203349129E-3</c:v>
              </c:pt>
              <c:pt idx="10">
                <c:v>3.1934597943411892E-3</c:v>
              </c:pt>
              <c:pt idx="11">
                <c:v>3.3540164346805303E-3</c:v>
              </c:pt>
              <c:pt idx="12">
                <c:v>3.3541289327161739E-3</c:v>
              </c:pt>
              <c:pt idx="13">
                <c:v>3.3541289327161739E-3</c:v>
              </c:pt>
              <c:pt idx="14">
                <c:v>3.4113392918059633E-3</c:v>
              </c:pt>
              <c:pt idx="15">
                <c:v>3.3541289327161739E-3</c:v>
              </c:pt>
              <c:pt idx="16">
                <c:v>3.2988058322887116E-3</c:v>
              </c:pt>
              <c:pt idx="17">
                <c:v>3.1934597943411892E-3</c:v>
              </c:pt>
              <c:pt idx="18">
                <c:v>3.2452781203349129E-3</c:v>
              </c:pt>
              <c:pt idx="19">
                <c:v>3.4705351565211357E-3</c:v>
              </c:pt>
              <c:pt idx="20">
                <c:v>3.3541289327161739E-3</c:v>
              </c:pt>
              <c:pt idx="21">
                <c:v>3.2452781203349129E-3</c:v>
              </c:pt>
              <c:pt idx="22">
                <c:v>3.3541289327161739E-3</c:v>
              </c:pt>
              <c:pt idx="23">
                <c:v>3.2452781203349129E-3</c:v>
              </c:pt>
              <c:pt idx="24">
                <c:v>3.1432702583768153E-3</c:v>
              </c:pt>
              <c:pt idx="25">
                <c:v>3.0474797342597672E-3</c:v>
              </c:pt>
              <c:pt idx="26">
                <c:v>3.2452781203349129E-3</c:v>
              </c:pt>
              <c:pt idx="27">
                <c:v>3.4113392918059633E-3</c:v>
              </c:pt>
              <c:pt idx="28">
                <c:v>3.2988058322887116E-3</c:v>
              </c:pt>
              <c:pt idx="29">
                <c:v>3.1934597943411892E-3</c:v>
              </c:pt>
              <c:pt idx="30">
                <c:v>3.0946339048090613E-3</c:v>
              </c:pt>
              <c:pt idx="31">
                <c:v>3.3540164346805303E-3</c:v>
              </c:pt>
              <c:pt idx="32">
                <c:v>3.3540164346805303E-3</c:v>
              </c:pt>
              <c:pt idx="33">
                <c:v>3.3540164346805303E-3</c:v>
              </c:pt>
              <c:pt idx="34">
                <c:v>3.2451728054518907E-3</c:v>
              </c:pt>
              <c:pt idx="35">
                <c:v>3.298697014679202E-3</c:v>
              </c:pt>
              <c:pt idx="36">
                <c:v>3.3540164346805303E-3</c:v>
              </c:pt>
              <c:pt idx="37">
                <c:v>3.3540164346805303E-3</c:v>
              </c:pt>
              <c:pt idx="38">
                <c:v>3.3540164346805303E-3</c:v>
              </c:pt>
              <c:pt idx="39">
                <c:v>3.4112229234180458E-3</c:v>
              </c:pt>
              <c:pt idx="40">
                <c:v>3.1933578157432542E-3</c:v>
              </c:pt>
              <c:pt idx="41">
                <c:v>3.0016509079993999E-3</c:v>
              </c:pt>
              <c:pt idx="42">
                <c:v>3.4704147145583901E-3</c:v>
              </c:pt>
              <c:pt idx="43">
                <c:v>3.298697014679202E-3</c:v>
              </c:pt>
              <c:pt idx="44">
                <c:v>3.3540164346805303E-3</c:v>
              </c:pt>
              <c:pt idx="45">
                <c:v>3.298697014679202E-3</c:v>
              </c:pt>
              <c:pt idx="46">
                <c:v>3.3540164346805303E-3</c:v>
              </c:pt>
            </c:numLit>
          </c:xVal>
          <c:yVal>
            <c:numLit>
              <c:formatCode>General</c:formatCode>
              <c:ptCount val="47"/>
              <c:pt idx="0">
                <c:v>0.74716176886618368</c:v>
              </c:pt>
              <c:pt idx="1">
                <c:v>0.72803158241344701</c:v>
              </c:pt>
              <c:pt idx="2">
                <c:v>0.32135859881116474</c:v>
              </c:pt>
              <c:pt idx="3">
                <c:v>0.44660705143933965</c:v>
              </c:pt>
              <c:pt idx="4">
                <c:v>0.5810976767513224</c:v>
              </c:pt>
              <c:pt idx="5">
                <c:v>0.72027584794819777</c:v>
              </c:pt>
              <c:pt idx="6">
                <c:v>0.87713401667296109</c:v>
              </c:pt>
              <c:pt idx="7">
                <c:v>0.72851432439723662</c:v>
              </c:pt>
              <c:pt idx="8">
                <c:v>0.5749265491725144</c:v>
              </c:pt>
              <c:pt idx="9">
                <c:v>0.43372857338102372</c:v>
              </c:pt>
              <c:pt idx="10">
                <c:v>0.30527638085273207</c:v>
              </c:pt>
              <c:pt idx="11">
                <c:v>0.72416123408911459</c:v>
              </c:pt>
              <c:pt idx="12">
                <c:v>0.71490867234145805</c:v>
              </c:pt>
              <c:pt idx="13">
                <c:v>0.7834448185407259</c:v>
              </c:pt>
              <c:pt idx="14">
                <c:v>0.80002654218704139</c:v>
              </c:pt>
              <c:pt idx="15">
                <c:v>0.64720794861850017</c:v>
              </c:pt>
              <c:pt idx="16">
                <c:v>0.55215948725896791</c:v>
              </c:pt>
              <c:pt idx="17">
                <c:v>0.29802836450592518</c:v>
              </c:pt>
              <c:pt idx="18">
                <c:v>0.42146968224988002</c:v>
              </c:pt>
              <c:pt idx="19">
                <c:v>1.0469680555157712</c:v>
              </c:pt>
              <c:pt idx="20">
                <c:v>0.71441931583548512</c:v>
              </c:pt>
              <c:pt idx="21">
                <c:v>0.43243155633797864</c:v>
              </c:pt>
              <c:pt idx="22">
                <c:v>0.73668548257442867</c:v>
              </c:pt>
              <c:pt idx="23">
                <c:v>0.44724664212311938</c:v>
              </c:pt>
              <c:pt idx="24">
                <c:v>0.17563256864315796</c:v>
              </c:pt>
              <c:pt idx="25">
                <c:v>-5.9750004405774049E-2</c:v>
              </c:pt>
              <c:pt idx="26">
                <c:v>0.43825493093115531</c:v>
              </c:pt>
              <c:pt idx="27">
                <c:v>0.8687797492031033</c:v>
              </c:pt>
              <c:pt idx="28">
                <c:v>0.5664495275139878</c:v>
              </c:pt>
              <c:pt idx="29">
                <c:v>0.28893129185221283</c:v>
              </c:pt>
              <c:pt idx="30">
                <c:v>3.7295784743696929E-2</c:v>
              </c:pt>
              <c:pt idx="31">
                <c:v>0.72996115368266168</c:v>
              </c:pt>
              <c:pt idx="32">
                <c:v>0.73332897019277732</c:v>
              </c:pt>
              <c:pt idx="33">
                <c:v>0.73188700887587577</c:v>
              </c:pt>
              <c:pt idx="34">
                <c:v>0.43825493093115531</c:v>
              </c:pt>
              <c:pt idx="35">
                <c:v>0.55388511322643752</c:v>
              </c:pt>
              <c:pt idx="36">
                <c:v>0.72754860727727766</c:v>
              </c:pt>
              <c:pt idx="37">
                <c:v>0.71930213803679643</c:v>
              </c:pt>
              <c:pt idx="38">
                <c:v>0.72319130190832193</c:v>
              </c:pt>
              <c:pt idx="39">
                <c:v>0.86919912434030444</c:v>
              </c:pt>
              <c:pt idx="40">
                <c:v>0.28818194749343184</c:v>
              </c:pt>
              <c:pt idx="41">
                <c:v>-0.22564668153232836</c:v>
              </c:pt>
              <c:pt idx="42">
                <c:v>1.0504719133401748</c:v>
              </c:pt>
              <c:pt idx="43">
                <c:v>0.56815069038526</c:v>
              </c:pt>
              <c:pt idx="44">
                <c:v>0.69748774665836555</c:v>
              </c:pt>
              <c:pt idx="45">
                <c:v>0.56360780920496012</c:v>
              </c:pt>
              <c:pt idx="46">
                <c:v>0.72270598280148979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621-4ACC-AEAD-25DA9274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84608"/>
        <c:axId val="128033528"/>
      </c:scatterChart>
      <c:valAx>
        <c:axId val="4712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3528"/>
        <c:crosses val="autoZero"/>
        <c:crossBetween val="midCat"/>
      </c:valAx>
      <c:valAx>
        <c:axId val="128033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8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54</xdr:row>
      <xdr:rowOff>4762</xdr:rowOff>
    </xdr:from>
    <xdr:to>
      <xdr:col>29</xdr:col>
      <xdr:colOff>304800</xdr:colOff>
      <xdr:row>68</xdr:row>
      <xdr:rowOff>73762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7CA6B8-3C95-4BFE-95F8-A3AF68A1B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585787</xdr:colOff>
      <xdr:row>54</xdr:row>
      <xdr:rowOff>4762</xdr:rowOff>
    </xdr:from>
    <xdr:to>
      <xdr:col>20</xdr:col>
      <xdr:colOff>604987</xdr:colOff>
      <xdr:row>71</xdr:row>
      <xdr:rowOff>6262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CC74A4-ED1B-4232-B5AC-C2DC161B6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73</xdr:row>
      <xdr:rowOff>147636</xdr:rowOff>
    </xdr:from>
    <xdr:to>
      <xdr:col>19</xdr:col>
      <xdr:colOff>533400</xdr:colOff>
      <xdr:row>98</xdr:row>
      <xdr:rowOff>114299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DDCAB3-3069-46E9-A0F1-C114B6C02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180975</xdr:colOff>
      <xdr:row>77</xdr:row>
      <xdr:rowOff>119062</xdr:rowOff>
    </xdr:from>
    <xdr:to>
      <xdr:col>29</xdr:col>
      <xdr:colOff>485775</xdr:colOff>
      <xdr:row>92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77BEA7-B941-430C-827D-458D5690E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</xdr:row>
      <xdr:rowOff>186690</xdr:rowOff>
    </xdr:from>
    <xdr:to>
      <xdr:col>26</xdr:col>
      <xdr:colOff>306705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5C2EF-826E-4F0E-A9A0-FEAC32490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9</xdr:row>
      <xdr:rowOff>61912</xdr:rowOff>
    </xdr:from>
    <xdr:to>
      <xdr:col>13</xdr:col>
      <xdr:colOff>361950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FF5EF-AC00-4BB5-8B75-81A454ADC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198120</xdr:rowOff>
    </xdr:from>
    <xdr:to>
      <xdr:col>13</xdr:col>
      <xdr:colOff>571500</xdr:colOff>
      <xdr:row>12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B698C-4F18-490D-A833-8993FF14F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13</xdr:col>
      <xdr:colOff>457200</xdr:colOff>
      <xdr:row>21</xdr:row>
      <xdr:rowOff>234315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4E7CF3B-BD62-4EDD-9269-2789FA978BB9}"/>
                </a:ext>
              </a:extLst>
            </xdr:cNvPr>
            <xdr:cNvSpPr txBox="1"/>
          </xdr:nvSpPr>
          <xdr:spPr>
            <a:xfrm>
              <a:off x="12211050" y="4886325"/>
              <a:ext cx="3505200" cy="168211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𝑅𝑇</m:t>
                                </m:r>
                              </m:den>
                            </m:f>
                          </m:e>
                        </m:d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𝜂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𝑅𝑇</m:t>
                        </m:r>
                      </m:den>
                    </m:f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GB" sz="11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−3.98655</m:t>
                    </m:r>
                    <m:r>
                      <m:rPr>
                        <m:nor/>
                      </m:rPr>
                      <a:rPr lang="en-GB"/>
                      <m:t> 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=0.018564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𝑚𝑃𝑎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den>
                    </m:f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1015.028 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8.438939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𝑘𝐽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𝑚𝑜𝑙</m:t>
                        </m:r>
                      </m:e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4E7CF3B-BD62-4EDD-9269-2789FA978BB9}"/>
                </a:ext>
              </a:extLst>
            </xdr:cNvPr>
            <xdr:cNvSpPr txBox="1"/>
          </xdr:nvSpPr>
          <xdr:spPr>
            <a:xfrm>
              <a:off x="12211050" y="4886325"/>
              <a:ext cx="3505200" cy="168211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𝜂=𝐴𝑒^((𝐸_𝑎/𝑅𝑇) 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𝑙𝑛⁡𝜂=𝑙𝑛⁡𝐴+𝐸_𝑎/𝑅𝑇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𝑙𝑛⁡𝐴=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"−3.98655</a:t>
              </a:r>
              <a:r>
                <a:rPr lang="en-GB" i="0">
                  <a:latin typeface="Cambria Math" panose="02040503050406030204" pitchFamily="18" charset="0"/>
                </a:rPr>
                <a:t> </a:t>
              </a:r>
              <a:r>
                <a:rPr lang="en-GB" i="0"/>
                <a:t>"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0.018564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𝑚𝑃𝑎 𝑠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𝐸_𝑎/𝑅=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1015.028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8.438939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𝑘𝐽 〖𝑚𝑜𝑙〗^(−1)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23</xdr:row>
      <xdr:rowOff>0</xdr:rowOff>
    </xdr:from>
    <xdr:to>
      <xdr:col>24</xdr:col>
      <xdr:colOff>20213</xdr:colOff>
      <xdr:row>44</xdr:row>
      <xdr:rowOff>416067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589AD4-0725-4D62-8005-F182E4116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1050" y="7058025"/>
          <a:ext cx="9802388" cy="750266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27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01D51-AC40-423D-85E8-481976DEC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2</xdr:row>
      <xdr:rowOff>701040</xdr:rowOff>
    </xdr:from>
    <xdr:to>
      <xdr:col>13</xdr:col>
      <xdr:colOff>396240</xdr:colOff>
      <xdr:row>9</xdr:row>
      <xdr:rowOff>335280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BFEE2-E8DF-4494-B177-9613C8C88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12</xdr:col>
      <xdr:colOff>457200</xdr:colOff>
      <xdr:row>19</xdr:row>
      <xdr:rowOff>57150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93E0C75-DC50-495A-BA88-9B504F1C1622}"/>
                </a:ext>
              </a:extLst>
            </xdr:cNvPr>
            <xdr:cNvSpPr txBox="1"/>
          </xdr:nvSpPr>
          <xdr:spPr>
            <a:xfrm>
              <a:off x="11087100" y="4924425"/>
              <a:ext cx="3505200" cy="1685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𝑅𝑇</m:t>
                                </m:r>
                              </m:den>
                            </m:f>
                          </m:e>
                        </m:d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𝜂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𝑅𝑇</m:t>
                        </m:r>
                      </m:den>
                    </m:f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GB" sz="11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−3.8504</m:t>
                    </m:r>
                    <m:r>
                      <m:rPr>
                        <m:nor/>
                      </m:rPr>
                      <a:rPr lang="en-GB"/>
                      <m:t> 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=0.021271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𝑚𝑃𝑎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den>
                    </m:f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1088.215 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9.047422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𝑘𝐽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𝑚𝑜𝑙</m:t>
                        </m:r>
                      </m:e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93E0C75-DC50-495A-BA88-9B504F1C1622}"/>
                </a:ext>
              </a:extLst>
            </xdr:cNvPr>
            <xdr:cNvSpPr txBox="1"/>
          </xdr:nvSpPr>
          <xdr:spPr>
            <a:xfrm>
              <a:off x="11087100" y="4924425"/>
              <a:ext cx="3505200" cy="1685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𝜂=𝐴𝑒^((𝐸_𝑎/𝑅𝑇) 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𝑙𝑛⁡𝜂=𝑙𝑛⁡𝐴+𝐸_𝑎/𝑅𝑇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𝑙𝑛⁡𝐴=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"−3.8504</a:t>
              </a:r>
              <a:r>
                <a:rPr lang="en-GB" i="0">
                  <a:latin typeface="Cambria Math" panose="02040503050406030204" pitchFamily="18" charset="0"/>
                </a:rPr>
                <a:t> </a:t>
              </a:r>
              <a:r>
                <a:rPr lang="en-GB" i="0"/>
                <a:t>"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0.021271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𝑚𝑃𝑎 𝑠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𝐸_𝑎/𝑅=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1088.215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9.047422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𝑘𝐽 〖𝑚𝑜𝑙〗^(−1)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</xdr:row>
      <xdr:rowOff>161925</xdr:rowOff>
    </xdr:from>
    <xdr:to>
      <xdr:col>14</xdr:col>
      <xdr:colOff>47625</xdr:colOff>
      <xdr:row>9</xdr:row>
      <xdr:rowOff>342900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DFCD3-6D3F-4AE1-B3DC-BB49A3BB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9</xdr:row>
      <xdr:rowOff>57150</xdr:rowOff>
    </xdr:from>
    <xdr:to>
      <xdr:col>14</xdr:col>
      <xdr:colOff>390525</xdr:colOff>
      <xdr:row>15</xdr:row>
      <xdr:rowOff>238125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0841C-EA1A-42D4-B6D8-5E1ECB15D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12</xdr:col>
      <xdr:colOff>457200</xdr:colOff>
      <xdr:row>23</xdr:row>
      <xdr:rowOff>53340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AED2CD0-E0AC-44AA-8E54-37BBA3E71EFB}"/>
                </a:ext>
              </a:extLst>
            </xdr:cNvPr>
            <xdr:cNvSpPr txBox="1"/>
          </xdr:nvSpPr>
          <xdr:spPr>
            <a:xfrm>
              <a:off x="10848975" y="5638800"/>
              <a:ext cx="3505200" cy="168211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𝑅𝑇</m:t>
                                </m:r>
                              </m:den>
                            </m:f>
                          </m:e>
                        </m:d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𝜂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𝑅𝑇</m:t>
                        </m:r>
                      </m:den>
                    </m:f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GB" sz="11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−5.6567</m:t>
                    </m:r>
                    <m:r>
                      <m:rPr>
                        <m:nor/>
                      </m:rPr>
                      <a:rPr lang="en-GB"/>
                      <m:t> 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=0.0034940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𝑚𝑃𝑎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den>
                    </m:f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1733.027 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14.4084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𝑘𝐽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𝑚𝑜𝑙</m:t>
                        </m:r>
                      </m:e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AED2CD0-E0AC-44AA-8E54-37BBA3E71EFB}"/>
                </a:ext>
              </a:extLst>
            </xdr:cNvPr>
            <xdr:cNvSpPr txBox="1"/>
          </xdr:nvSpPr>
          <xdr:spPr>
            <a:xfrm>
              <a:off x="10848975" y="5638800"/>
              <a:ext cx="3505200" cy="168211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𝜂=𝐴𝑒^((𝐸_𝑎/𝑅𝑇) 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𝑙𝑛⁡𝜂=𝑙𝑛⁡𝐴+𝐸_𝑎/𝑅𝑇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𝑙𝑛⁡𝐴=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"−5.6567</a:t>
              </a:r>
              <a:r>
                <a:rPr lang="en-GB" i="0">
                  <a:latin typeface="Cambria Math" panose="02040503050406030204" pitchFamily="18" charset="0"/>
                </a:rPr>
                <a:t> </a:t>
              </a:r>
              <a:r>
                <a:rPr lang="en-GB" i="0"/>
                <a:t>"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𝐴=0.00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34940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𝑚𝑃𝑎 𝑠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𝐸_𝑎/𝑅=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1733.027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14.4084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𝑘𝐽 〖𝑚𝑜𝑙〗^(−1)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  <xdr:twoCellAnchor editAs="oneCell">
    <xdr:from>
      <xdr:col>9</xdr:col>
      <xdr:colOff>0</xdr:colOff>
      <xdr:row>25</xdr:row>
      <xdr:rowOff>0</xdr:rowOff>
    </xdr:from>
    <xdr:to>
      <xdr:col>24</xdr:col>
      <xdr:colOff>565043</xdr:colOff>
      <xdr:row>47</xdr:row>
      <xdr:rowOff>263667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B1CD8A-F119-46C5-92E6-2349F93D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68175" y="7991475"/>
          <a:ext cx="9802388" cy="750266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4</xdr:row>
      <xdr:rowOff>176212</xdr:rowOff>
    </xdr:from>
    <xdr:to>
      <xdr:col>12</xdr:col>
      <xdr:colOff>495300</xdr:colOff>
      <xdr:row>11</xdr:row>
      <xdr:rowOff>252412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3E2F8-21D0-4D82-AF85-79E045B0B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4762</xdr:rowOff>
    </xdr:from>
    <xdr:to>
      <xdr:col>13</xdr:col>
      <xdr:colOff>304800</xdr:colOff>
      <xdr:row>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FA62E-99FC-4740-A26C-9AE0C2CDE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11</xdr:col>
      <xdr:colOff>457200</xdr:colOff>
      <xdr:row>15</xdr:row>
      <xdr:rowOff>247650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28FB712-4DB3-43C7-BC69-2E9F40DEB690}"/>
                </a:ext>
              </a:extLst>
            </xdr:cNvPr>
            <xdr:cNvSpPr txBox="1"/>
          </xdr:nvSpPr>
          <xdr:spPr>
            <a:xfrm>
              <a:off x="11559540" y="4381500"/>
              <a:ext cx="3505200" cy="17716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𝑅𝑇</m:t>
                                </m:r>
                              </m:den>
                            </m:f>
                          </m:e>
                        </m:d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𝜂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𝑅𝑇</m:t>
                        </m:r>
                      </m:den>
                    </m:f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GB" sz="11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−4.54903</m:t>
                    </m:r>
                    <m:r>
                      <m:rPr>
                        <m:nor/>
                      </m:rPr>
                      <a:rPr lang="en-GB"/>
                      <m:t> 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=0.010577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𝑚𝑃𝑎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den>
                    </m:f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1181.347 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9.821716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𝑘𝐽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𝑚𝑜𝑙</m:t>
                        </m:r>
                      </m:e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28FB712-4DB3-43C7-BC69-2E9F40DEB690}"/>
                </a:ext>
              </a:extLst>
            </xdr:cNvPr>
            <xdr:cNvSpPr txBox="1"/>
          </xdr:nvSpPr>
          <xdr:spPr>
            <a:xfrm>
              <a:off x="11559540" y="4381500"/>
              <a:ext cx="3505200" cy="17716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𝜂=𝐴𝑒^((𝐸_𝑎/𝑅𝑇) 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𝑙𝑛⁡𝜂=𝑙𝑛⁡𝐴+𝐸_𝑎/𝑅𝑇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𝑙𝑛⁡𝐴=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"−4.54903</a:t>
              </a:r>
              <a:r>
                <a:rPr lang="en-GB" i="0">
                  <a:latin typeface="Cambria Math" panose="02040503050406030204" pitchFamily="18" charset="0"/>
                </a:rPr>
                <a:t> </a:t>
              </a:r>
              <a:r>
                <a:rPr lang="en-GB" i="0"/>
                <a:t>"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0.0105775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𝑚𝑃𝑎 𝑠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𝐸_𝑎/𝑅=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1181.347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9.821716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𝑘𝐽 〖𝑚𝑜𝑙〗^(−1)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4</xdr:row>
      <xdr:rowOff>9525</xdr:rowOff>
    </xdr:from>
    <xdr:to>
      <xdr:col>12</xdr:col>
      <xdr:colOff>59055</xdr:colOff>
      <xdr:row>13</xdr:row>
      <xdr:rowOff>276225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ADD97-D562-408F-B0DF-770FC1E7D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588645</xdr:colOff>
      <xdr:row>1</xdr:row>
      <xdr:rowOff>539115</xdr:rowOff>
    </xdr:from>
    <xdr:to>
      <xdr:col>12</xdr:col>
      <xdr:colOff>283845</xdr:colOff>
      <xdr:row>8</xdr:row>
      <xdr:rowOff>234315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C95A4-8486-4475-84E4-B9C417700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11</xdr:col>
      <xdr:colOff>457200</xdr:colOff>
      <xdr:row>18</xdr:row>
      <xdr:rowOff>60960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865951A-47FC-4F3F-8212-AE83006A9781}"/>
                </a:ext>
              </a:extLst>
            </xdr:cNvPr>
            <xdr:cNvSpPr txBox="1"/>
          </xdr:nvSpPr>
          <xdr:spPr>
            <a:xfrm>
              <a:off x="9913620" y="4381500"/>
              <a:ext cx="3505200" cy="17754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𝑅𝑇</m:t>
                                </m:r>
                              </m:den>
                            </m:f>
                          </m:e>
                        </m:d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𝜂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𝑅𝑇</m:t>
                        </m:r>
                      </m:den>
                    </m:f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GB" sz="11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−3.6302</m:t>
                    </m:r>
                    <m:r>
                      <m:rPr>
                        <m:nor/>
                      </m:rPr>
                      <a:rPr lang="en-GB"/>
                      <m:t> 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=0.026510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9 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𝑚𝑃𝑎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den>
                    </m:f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820.529 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6.8218779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𝑘𝐽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𝑚𝑜𝑙</m:t>
                        </m:r>
                      </m:e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865951A-47FC-4F3F-8212-AE83006A9781}"/>
                </a:ext>
              </a:extLst>
            </xdr:cNvPr>
            <xdr:cNvSpPr txBox="1"/>
          </xdr:nvSpPr>
          <xdr:spPr>
            <a:xfrm>
              <a:off x="9913620" y="4381500"/>
              <a:ext cx="3505200" cy="17754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𝜂=𝐴𝑒^((𝐸_𝑎/𝑅𝑇) 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𝑙𝑛⁡𝜂=𝑙𝑛⁡𝐴+𝐸_𝑎/𝑅𝑇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𝑙𝑛⁡𝐴=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"-3.6302</a:t>
              </a:r>
              <a:r>
                <a:rPr lang="en-GB" i="0">
                  <a:latin typeface="Cambria Math" panose="02040503050406030204" pitchFamily="18" charset="0"/>
                </a:rPr>
                <a:t> </a:t>
              </a:r>
              <a:r>
                <a:rPr lang="en-GB" i="0"/>
                <a:t>"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0.0265109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𝑚𝑃𝑎 𝑠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𝐸_𝑎/𝑅=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820.529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6.8218779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𝑘𝐽 〖𝑚𝑜𝑙〗^(−1)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20</xdr:row>
      <xdr:rowOff>185737</xdr:rowOff>
    </xdr:from>
    <xdr:to>
      <xdr:col>22</xdr:col>
      <xdr:colOff>266700</xdr:colOff>
      <xdr:row>35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D4DBB-042E-4459-BC14-7BBBAE9A9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605790</xdr:colOff>
      <xdr:row>3</xdr:row>
      <xdr:rowOff>358140</xdr:rowOff>
    </xdr:from>
    <xdr:to>
      <xdr:col>12</xdr:col>
      <xdr:colOff>304800</xdr:colOff>
      <xdr:row>14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6ECD2-CB97-4BC0-BA86-3ECAA8A19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8BC55-018A-4160-8AEF-BEB1AB58E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15</xdr:col>
      <xdr:colOff>304800</xdr:colOff>
      <xdr:row>16</xdr:row>
      <xdr:rowOff>548640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5910A-FD5B-4D3C-958B-A11466B39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14</xdr:col>
      <xdr:colOff>457200</xdr:colOff>
      <xdr:row>18</xdr:row>
      <xdr:rowOff>586740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8DA277D-65C0-4852-8AB6-E86990327B48}"/>
                </a:ext>
              </a:extLst>
            </xdr:cNvPr>
            <xdr:cNvSpPr txBox="1"/>
          </xdr:nvSpPr>
          <xdr:spPr>
            <a:xfrm>
              <a:off x="12858750" y="6524625"/>
              <a:ext cx="3505200" cy="168211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𝑅𝑇</m:t>
                                </m:r>
                              </m:den>
                            </m:f>
                          </m:e>
                        </m:d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𝜂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𝑅𝑇</m:t>
                        </m:r>
                      </m:den>
                    </m:f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8.09252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=0.000306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𝑚𝑃𝑎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den>
                    </m:f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2627.621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21.846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𝑘𝐽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𝑚𝑜𝑙</m:t>
                        </m:r>
                      </m:e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8DA277D-65C0-4852-8AB6-E86990327B48}"/>
                </a:ext>
              </a:extLst>
            </xdr:cNvPr>
            <xdr:cNvSpPr txBox="1"/>
          </xdr:nvSpPr>
          <xdr:spPr>
            <a:xfrm>
              <a:off x="12858750" y="6524625"/>
              <a:ext cx="3505200" cy="168211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𝜂=𝐴𝑒^((𝐸_𝑎/𝑅𝑇) 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𝑙𝑛⁡𝜂=𝑙𝑛⁡𝐴+𝐸_𝑎/𝑅𝑇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𝑙𝑛⁡𝐴=−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8.09252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0.000306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𝑚𝑃𝑎 𝑠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endParaRPr lang="en-GB" sz="110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𝐸_𝑎/𝑅=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2627.621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21.846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𝑘𝐽 〖𝑚𝑜𝑙〗^(−1)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10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D0B25-FA1C-4C69-AE82-FCEA54C70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358140</xdr:rowOff>
    </xdr:from>
    <xdr:to>
      <xdr:col>15</xdr:col>
      <xdr:colOff>304800</xdr:colOff>
      <xdr:row>11</xdr:row>
      <xdr:rowOff>358140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0C3EC-3C00-4417-8A60-D2EA0AAE3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22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887B49-C3E5-4AF5-9E2E-C9056F5A2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13</xdr:col>
      <xdr:colOff>457200</xdr:colOff>
      <xdr:row>34</xdr:row>
      <xdr:rowOff>53340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16F3DB6-8C32-4AE8-9ADE-D1F50A719F5E}"/>
                </a:ext>
              </a:extLst>
            </xdr:cNvPr>
            <xdr:cNvSpPr txBox="1"/>
          </xdr:nvSpPr>
          <xdr:spPr>
            <a:xfrm>
              <a:off x="12306300" y="7962900"/>
              <a:ext cx="3505200" cy="168211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𝑅𝑇</m:t>
                                </m:r>
                              </m:den>
                            </m:f>
                          </m:e>
                        </m:d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𝜂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𝑅𝑇</m:t>
                        </m:r>
                      </m:den>
                    </m:f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3.11194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0.0445145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𝑚𝑃𝑎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den>
                    </m:f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703.121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5.8461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𝑘𝐽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𝑚𝑜𝑙</m:t>
                        </m:r>
                      </m:e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16F3DB6-8C32-4AE8-9ADE-D1F50A719F5E}"/>
                </a:ext>
              </a:extLst>
            </xdr:cNvPr>
            <xdr:cNvSpPr txBox="1"/>
          </xdr:nvSpPr>
          <xdr:spPr>
            <a:xfrm>
              <a:off x="12306300" y="7962900"/>
              <a:ext cx="3505200" cy="168211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𝜂=𝐴𝑒^((𝐸_𝑎/𝑅𝑇) 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𝑙𝑛⁡𝜂=𝑙𝑛⁡𝐴+𝐸_𝑎/𝑅𝑇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𝑙𝑛⁡𝐴=−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3.11194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𝐴= 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0.0445145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𝑚𝑃𝑎 𝑠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𝐸_𝑎/𝑅=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703.121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5.8461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𝑘𝐽 〖𝑚𝑜𝑙〗^(−1)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37</xdr:row>
      <xdr:rowOff>19050</xdr:rowOff>
    </xdr:from>
    <xdr:to>
      <xdr:col>24</xdr:col>
      <xdr:colOff>25928</xdr:colOff>
      <xdr:row>78</xdr:row>
      <xdr:rowOff>97932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2652F-AC08-4F38-8E8E-9669BE5FE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06300" y="10153650"/>
          <a:ext cx="9808103" cy="75026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7620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EE294-85D1-452D-A991-FB7E42709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10</xdr:col>
      <xdr:colOff>457200</xdr:colOff>
      <xdr:row>17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18B88F-9B6C-4B5A-BAB1-D17B717B92EA}"/>
                </a:ext>
              </a:extLst>
            </xdr:cNvPr>
            <xdr:cNvSpPr txBox="1"/>
          </xdr:nvSpPr>
          <xdr:spPr>
            <a:xfrm>
              <a:off x="11125200" y="3840480"/>
              <a:ext cx="3505200" cy="16916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𝑅𝑇</m:t>
                                </m:r>
                              </m:den>
                            </m:f>
                          </m:e>
                        </m:d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𝜂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𝑅𝑇</m:t>
                        </m:r>
                      </m:den>
                    </m:f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=−4.14643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=0.01582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𝑚𝑃𝑎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den>
                    </m:f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=1390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=11.56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𝑘𝐽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𝑚𝑜𝑙</m:t>
                        </m:r>
                      </m:e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18B88F-9B6C-4B5A-BAB1-D17B717B92EA}"/>
                </a:ext>
              </a:extLst>
            </xdr:cNvPr>
            <xdr:cNvSpPr txBox="1"/>
          </xdr:nvSpPr>
          <xdr:spPr>
            <a:xfrm>
              <a:off x="11125200" y="3840480"/>
              <a:ext cx="3505200" cy="16916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𝜂=𝐴𝑒^((𝐸_𝑎/𝑅𝑇) 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𝑙𝑛⁡𝜂=𝑙𝑛⁡𝐴+𝐸_𝑎/𝑅𝑇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𝑙𝑛⁡𝐴=−4.14643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𝐴=0.01582 𝑚𝑃𝑎 𝑠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𝐸_𝑎/𝑅=1390𝐾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𝐸_𝑎=11.56 𝑘𝐽 〖𝑚𝑜𝑙〗^(−1)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  <xdr:twoCellAnchor editAs="oneCell">
    <xdr:from>
      <xdr:col>5</xdr:col>
      <xdr:colOff>22790</xdr:colOff>
      <xdr:row>18</xdr:row>
      <xdr:rowOff>358140</xdr:rowOff>
    </xdr:from>
    <xdr:to>
      <xdr:col>15</xdr:col>
      <xdr:colOff>384068</xdr:colOff>
      <xdr:row>31</xdr:row>
      <xdr:rowOff>179847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2F70F2B-8538-4B2B-B2B0-3B61F0FF4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47990" y="6027420"/>
          <a:ext cx="6457278" cy="49423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6</xdr:row>
      <xdr:rowOff>243840</xdr:rowOff>
    </xdr:from>
    <xdr:to>
      <xdr:col>16</xdr:col>
      <xdr:colOff>514350</xdr:colOff>
      <xdr:row>20</xdr:row>
      <xdr:rowOff>323850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4E600-8B84-4BC0-ADD0-D59DB58F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259080</xdr:colOff>
      <xdr:row>6</xdr:row>
      <xdr:rowOff>243840</xdr:rowOff>
    </xdr:from>
    <xdr:to>
      <xdr:col>16</xdr:col>
      <xdr:colOff>514350</xdr:colOff>
      <xdr:row>20</xdr:row>
      <xdr:rowOff>323850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BC5ED1-5932-4B62-9768-6AAD7D667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175260</xdr:rowOff>
    </xdr:from>
    <xdr:to>
      <xdr:col>6</xdr:col>
      <xdr:colOff>1066800</xdr:colOff>
      <xdr:row>32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C98B2-A1EB-4625-909C-9B130EF6F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1600200</xdr:colOff>
      <xdr:row>17</xdr:row>
      <xdr:rowOff>7620</xdr:rowOff>
    </xdr:from>
    <xdr:to>
      <xdr:col>10</xdr:col>
      <xdr:colOff>7620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3B5528-D06D-4882-84AA-C01BED029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1402080</xdr:colOff>
      <xdr:row>4</xdr:row>
      <xdr:rowOff>0</xdr:rowOff>
    </xdr:from>
    <xdr:ext cx="109837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8941C61-86F3-49C3-B8D4-938B0D9DCCF3}"/>
                </a:ext>
              </a:extLst>
            </xdr:cNvPr>
            <xdr:cNvSpPr txBox="1"/>
          </xdr:nvSpPr>
          <xdr:spPr>
            <a:xfrm>
              <a:off x="5547360" y="914400"/>
              <a:ext cx="109837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</a:rPr>
                      <m:t>ρ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𝑏𝑇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8941C61-86F3-49C3-B8D4-938B0D9DCCF3}"/>
                </a:ext>
              </a:extLst>
            </xdr:cNvPr>
            <xdr:cNvSpPr txBox="1"/>
          </xdr:nvSpPr>
          <xdr:spPr>
            <a:xfrm>
              <a:off x="5547360" y="914400"/>
              <a:ext cx="109837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ρ</a:t>
              </a:r>
              <a:r>
                <a:rPr lang="en-GB" sz="1100" b="0" i="0">
                  <a:latin typeface="Cambria Math" panose="02040503050406030204" pitchFamily="18" charset="0"/>
                </a:rPr>
                <a:t>=𝑎𝑇^2+𝑏𝑇+𝑐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1691640</xdr:colOff>
      <xdr:row>8</xdr:row>
      <xdr:rowOff>106680</xdr:rowOff>
    </xdr:from>
    <xdr:ext cx="701218" cy="257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5A6A735-3181-455C-AD63-ECD955D338F4}"/>
                </a:ext>
              </a:extLst>
            </xdr:cNvPr>
            <xdr:cNvSpPr txBox="1"/>
          </xdr:nvSpPr>
          <xdr:spPr>
            <a:xfrm>
              <a:off x="5836920" y="1752600"/>
              <a:ext cx="701218" cy="257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</a:rPr>
                      <m:t>η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𝐴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𝑎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𝑅𝑇</m:t>
                                </m:r>
                              </m:den>
                            </m:f>
                          </m:e>
                        </m:d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5A6A735-3181-455C-AD63-ECD955D338F4}"/>
                </a:ext>
              </a:extLst>
            </xdr:cNvPr>
            <xdr:cNvSpPr txBox="1"/>
          </xdr:nvSpPr>
          <xdr:spPr>
            <a:xfrm>
              <a:off x="5836920" y="1752600"/>
              <a:ext cx="701218" cy="257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η</a:t>
              </a:r>
              <a:r>
                <a:rPr lang="en-GB" sz="1100" b="0" i="0">
                  <a:latin typeface="Cambria Math" panose="02040503050406030204" pitchFamily="18" charset="0"/>
                </a:rPr>
                <a:t>=𝐴𝑒^((𝐸_𝑎/𝑅𝑇) )</a:t>
              </a:r>
              <a:endParaRPr lang="en-GB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vent%20Parameters%20DM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A H2O Mix"/>
      <sheetName val="IPA Density"/>
      <sheetName val="IPA Viscosity"/>
      <sheetName val="IPA wt l mol"/>
      <sheetName val="THF Density"/>
      <sheetName val="THF Viscosity"/>
      <sheetName val="NMP Viscosity"/>
      <sheetName val="NMP Density"/>
      <sheetName val="Cyrene"/>
      <sheetName val="Toluene Density"/>
      <sheetName val="Toluene Viscosity"/>
      <sheetName val="DMF Density"/>
      <sheetName val="Ethanol"/>
      <sheetName val="Ethanol Water M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>
            <v>4.6800000000000001E-3</v>
          </cell>
          <cell r="D3">
            <v>44.99</v>
          </cell>
        </row>
        <row r="4">
          <cell r="C4">
            <v>4.8599999999999997E-3</v>
          </cell>
          <cell r="D4">
            <v>39.99</v>
          </cell>
        </row>
        <row r="5">
          <cell r="C5">
            <v>5.1000000000000004E-3</v>
          </cell>
          <cell r="D5">
            <v>34.99</v>
          </cell>
        </row>
        <row r="6">
          <cell r="C6">
            <v>5.3299999999999997E-3</v>
          </cell>
          <cell r="D6">
            <v>29.99</v>
          </cell>
        </row>
        <row r="7">
          <cell r="C7">
            <v>5.62E-3</v>
          </cell>
          <cell r="D7">
            <v>24.99</v>
          </cell>
        </row>
        <row r="8">
          <cell r="C8">
            <v>5.9100000000000003E-3</v>
          </cell>
          <cell r="D8">
            <v>19.989999999999998</v>
          </cell>
        </row>
        <row r="9">
          <cell r="C9">
            <v>4.2560000000000002E-3</v>
          </cell>
          <cell r="D9">
            <v>49.99</v>
          </cell>
        </row>
        <row r="10">
          <cell r="C10">
            <v>4.4749999999999998E-3</v>
          </cell>
          <cell r="D10">
            <v>44.99</v>
          </cell>
        </row>
        <row r="11">
          <cell r="C11">
            <v>4.7099999999999998E-3</v>
          </cell>
          <cell r="D11">
            <v>39.99</v>
          </cell>
        </row>
        <row r="12">
          <cell r="C12">
            <v>4.9719999999999999E-3</v>
          </cell>
          <cell r="D12">
            <v>34.99</v>
          </cell>
        </row>
        <row r="13">
          <cell r="C13">
            <v>5.2599999999999999E-3</v>
          </cell>
          <cell r="D13">
            <v>29.99</v>
          </cell>
        </row>
        <row r="14">
          <cell r="C14">
            <v>5.1409999999999997E-3</v>
          </cell>
          <cell r="D14">
            <v>29.99</v>
          </cell>
        </row>
        <row r="15">
          <cell r="C15">
            <v>4.901E-3</v>
          </cell>
          <cell r="D15">
            <v>34.99</v>
          </cell>
        </row>
        <row r="16">
          <cell r="C16">
            <v>6.659E-3</v>
          </cell>
          <cell r="D16">
            <v>9.99</v>
          </cell>
        </row>
        <row r="17">
          <cell r="C17">
            <v>5.96E-3</v>
          </cell>
          <cell r="D17">
            <v>19.989999999999998</v>
          </cell>
        </row>
        <row r="18">
          <cell r="C18">
            <v>4.8580000000000003E-3</v>
          </cell>
          <cell r="D18">
            <v>39.99</v>
          </cell>
        </row>
        <row r="19">
          <cell r="C19">
            <v>5.3680000000000004E-3</v>
          </cell>
          <cell r="D19">
            <v>29.99</v>
          </cell>
        </row>
        <row r="20">
          <cell r="C20">
            <v>6.6568E-3</v>
          </cell>
          <cell r="D20">
            <v>9.99</v>
          </cell>
        </row>
        <row r="21">
          <cell r="C21">
            <v>5.3676000000000001E-3</v>
          </cell>
          <cell r="D21">
            <v>29.99</v>
          </cell>
        </row>
        <row r="22">
          <cell r="C22">
            <v>4.4079999999999996E-3</v>
          </cell>
          <cell r="D22">
            <v>49.99</v>
          </cell>
        </row>
        <row r="23">
          <cell r="C23">
            <v>4.8593999999999998E-3</v>
          </cell>
          <cell r="D23">
            <v>39.99</v>
          </cell>
        </row>
        <row r="24">
          <cell r="C24">
            <v>5.9579999999999998E-3</v>
          </cell>
          <cell r="D24">
            <v>19.989999999999998</v>
          </cell>
        </row>
        <row r="25">
          <cell r="C25">
            <v>4.4000000000000003E-3</v>
          </cell>
          <cell r="D25">
            <v>49.99</v>
          </cell>
        </row>
        <row r="26">
          <cell r="C26">
            <v>5.6100000000000004E-3</v>
          </cell>
          <cell r="D26">
            <v>24.99</v>
          </cell>
        </row>
        <row r="27">
          <cell r="C27">
            <v>4.9899999999999996E-3</v>
          </cell>
          <cell r="D27">
            <v>34.99</v>
          </cell>
        </row>
        <row r="28">
          <cell r="C28">
            <v>4.4600000000000004E-3</v>
          </cell>
          <cell r="D28">
            <v>44.99</v>
          </cell>
        </row>
        <row r="29">
          <cell r="C29">
            <v>5.2529999999999999E-3</v>
          </cell>
          <cell r="D29">
            <v>29.99</v>
          </cell>
        </row>
        <row r="30">
          <cell r="C30">
            <v>4.9329999999999999E-3</v>
          </cell>
          <cell r="D30">
            <v>34.99</v>
          </cell>
        </row>
        <row r="31">
          <cell r="C31">
            <v>4.7169999999999998E-3</v>
          </cell>
          <cell r="D31">
            <v>39.99</v>
          </cell>
        </row>
        <row r="32">
          <cell r="C32">
            <v>4.2440000000000004E-3</v>
          </cell>
          <cell r="D32">
            <v>49.99</v>
          </cell>
        </row>
        <row r="33">
          <cell r="C33">
            <v>3.8349999999999999E-3</v>
          </cell>
          <cell r="D33">
            <v>59.99</v>
          </cell>
        </row>
        <row r="34">
          <cell r="C34">
            <v>4.0819999999999997E-3</v>
          </cell>
          <cell r="D34">
            <v>54.99</v>
          </cell>
        </row>
        <row r="35">
          <cell r="C35">
            <v>4.4910000000000002E-3</v>
          </cell>
          <cell r="D35">
            <v>44.99</v>
          </cell>
        </row>
        <row r="36">
          <cell r="C36">
            <v>5.5199999999999997E-3</v>
          </cell>
          <cell r="D36">
            <v>24.99</v>
          </cell>
        </row>
        <row r="37">
          <cell r="C37">
            <v>5.5599999999999998E-3</v>
          </cell>
          <cell r="D37">
            <v>24.85</v>
          </cell>
        </row>
        <row r="38">
          <cell r="C38">
            <v>5.1999999999999998E-3</v>
          </cell>
          <cell r="D38">
            <v>30</v>
          </cell>
        </row>
        <row r="41">
          <cell r="C41">
            <v>6.0359999999999997E-3</v>
          </cell>
          <cell r="D41">
            <v>25</v>
          </cell>
        </row>
        <row r="42">
          <cell r="C42">
            <v>6.1199999999999996E-3</v>
          </cell>
          <cell r="D42">
            <v>20</v>
          </cell>
        </row>
        <row r="43">
          <cell r="C43">
            <v>5.4339999999999996E-3</v>
          </cell>
          <cell r="D43">
            <v>30</v>
          </cell>
        </row>
        <row r="45">
          <cell r="C45">
            <v>5.8399999999999997E-3</v>
          </cell>
          <cell r="D45">
            <v>19.899999999999999</v>
          </cell>
        </row>
        <row r="46">
          <cell r="C46">
            <v>5.2480000000000001E-3</v>
          </cell>
          <cell r="D46">
            <v>35</v>
          </cell>
        </row>
        <row r="47">
          <cell r="C47">
            <v>5.1700000000000001E-3</v>
          </cell>
          <cell r="D47">
            <v>30</v>
          </cell>
        </row>
        <row r="48">
          <cell r="C48">
            <v>5.5160000000000001E-3</v>
          </cell>
          <cell r="D48">
            <v>25</v>
          </cell>
        </row>
        <row r="49">
          <cell r="C49">
            <v>5.5209999999999999E-3</v>
          </cell>
          <cell r="D49">
            <v>25</v>
          </cell>
        </row>
        <row r="50">
          <cell r="C50">
            <v>5.5599999999999998E-3</v>
          </cell>
          <cell r="D50">
            <v>25</v>
          </cell>
        </row>
        <row r="57">
          <cell r="C57">
            <v>4.6499999999999996E-3</v>
          </cell>
          <cell r="D57">
            <v>40</v>
          </cell>
        </row>
        <row r="58">
          <cell r="C58">
            <v>5.8500000000000002E-3</v>
          </cell>
          <cell r="D58">
            <v>20</v>
          </cell>
        </row>
        <row r="59">
          <cell r="C59">
            <v>7.7400000000000004E-3</v>
          </cell>
          <cell r="D59">
            <v>0</v>
          </cell>
        </row>
        <row r="60">
          <cell r="C60">
            <v>2.588E-3</v>
          </cell>
          <cell r="D60">
            <v>110</v>
          </cell>
        </row>
        <row r="61">
          <cell r="C61">
            <v>5.0610000000000004E-3</v>
          </cell>
          <cell r="D61">
            <v>33.5</v>
          </cell>
        </row>
        <row r="62">
          <cell r="C62">
            <v>3.8700000000000002E-3</v>
          </cell>
          <cell r="D62">
            <v>60</v>
          </cell>
        </row>
        <row r="63">
          <cell r="C63">
            <v>5.2300000000000003E-3</v>
          </cell>
          <cell r="D63">
            <v>30</v>
          </cell>
        </row>
        <row r="65">
          <cell r="C65">
            <v>6.2300000000000003E-3</v>
          </cell>
          <cell r="D65">
            <v>15</v>
          </cell>
        </row>
        <row r="66">
          <cell r="C66">
            <v>6.1999999999999998E-3</v>
          </cell>
          <cell r="D66">
            <v>15</v>
          </cell>
        </row>
        <row r="67">
          <cell r="C67">
            <v>5.8199999999999997E-3</v>
          </cell>
          <cell r="D67">
            <v>19.899999999999999</v>
          </cell>
        </row>
        <row r="68">
          <cell r="C68">
            <v>6.6699999999999997E-3</v>
          </cell>
          <cell r="D68">
            <v>8.6999999999999993</v>
          </cell>
        </row>
        <row r="69">
          <cell r="C69">
            <v>5.5199999999999997E-3</v>
          </cell>
          <cell r="D69">
            <v>25</v>
          </cell>
        </row>
        <row r="70">
          <cell r="C70">
            <v>5.4799999999999996E-3</v>
          </cell>
          <cell r="D70">
            <v>25</v>
          </cell>
        </row>
        <row r="71">
          <cell r="C71">
            <v>5.2599999999999999E-3</v>
          </cell>
          <cell r="D71">
            <v>30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13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12" Type="http://schemas.openxmlformats.org/officeDocument/2006/relationships/hyperlink" Target="javascript:" TargetMode="External"/><Relationship Id="rId17" Type="http://schemas.openxmlformats.org/officeDocument/2006/relationships/drawing" Target="../drawings/drawing10.xml"/><Relationship Id="rId2" Type="http://schemas.openxmlformats.org/officeDocument/2006/relationships/hyperlink" Target="javascript:" TargetMode="External"/><Relationship Id="rId16" Type="http://schemas.openxmlformats.org/officeDocument/2006/relationships/printerSettings" Target="../printerSettings/printerSettings10.bin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5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4" Type="http://schemas.openxmlformats.org/officeDocument/2006/relationships/hyperlink" Target="javascript: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3.xml"/><Relationship Id="rId3" Type="http://schemas.openxmlformats.org/officeDocument/2006/relationships/hyperlink" Target="javascript:" TargetMode="External"/><Relationship Id="rId7" Type="http://schemas.openxmlformats.org/officeDocument/2006/relationships/printerSettings" Target="../printerSettings/printerSettings13.bin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13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12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5" Type="http://schemas.openxmlformats.org/officeDocument/2006/relationships/drawing" Target="../drawings/drawing14.xm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javascript: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13" Type="http://schemas.openxmlformats.org/officeDocument/2006/relationships/hyperlink" Target="javascript:" TargetMode="External"/><Relationship Id="rId1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12" Type="http://schemas.openxmlformats.org/officeDocument/2006/relationships/hyperlink" Target="javascript:" TargetMode="External"/><Relationship Id="rId1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6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5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19" Type="http://schemas.openxmlformats.org/officeDocument/2006/relationships/drawing" Target="../drawings/drawing16.xm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4" Type="http://schemas.openxmlformats.org/officeDocument/2006/relationships/hyperlink" Target="javascript: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javascript: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5" Type="http://schemas.openxmlformats.org/officeDocument/2006/relationships/drawing" Target="../drawings/drawing18.xml"/><Relationship Id="rId4" Type="http://schemas.openxmlformats.org/officeDocument/2006/relationships/hyperlink" Target="javascript: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13" Type="http://schemas.openxmlformats.org/officeDocument/2006/relationships/hyperlink" Target="javascript:" TargetMode="External"/><Relationship Id="rId18" Type="http://schemas.openxmlformats.org/officeDocument/2006/relationships/hyperlink" Target="javascript:" TargetMode="External"/><Relationship Id="rId26" Type="http://schemas.openxmlformats.org/officeDocument/2006/relationships/drawing" Target="../drawings/drawing3.xml"/><Relationship Id="rId3" Type="http://schemas.openxmlformats.org/officeDocument/2006/relationships/hyperlink" Target="javascript:" TargetMode="External"/><Relationship Id="rId21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12" Type="http://schemas.openxmlformats.org/officeDocument/2006/relationships/hyperlink" Target="javascript:" TargetMode="External"/><Relationship Id="rId17" Type="http://schemas.openxmlformats.org/officeDocument/2006/relationships/hyperlink" Target="javascript: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javascript:" TargetMode="External"/><Relationship Id="rId16" Type="http://schemas.openxmlformats.org/officeDocument/2006/relationships/hyperlink" Target="javascript:" TargetMode="External"/><Relationship Id="rId20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2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5" Type="http://schemas.openxmlformats.org/officeDocument/2006/relationships/hyperlink" Target="javascript:" TargetMode="External"/><Relationship Id="rId23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19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4" Type="http://schemas.openxmlformats.org/officeDocument/2006/relationships/hyperlink" Target="javascript:" TargetMode="External"/><Relationship Id="rId22" Type="http://schemas.openxmlformats.org/officeDocument/2006/relationships/hyperlink" Target="javascript: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javascript: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javascript: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C293-014D-4071-86D5-BD2EE6B86438}">
  <dimension ref="A1:R143"/>
  <sheetViews>
    <sheetView workbookViewId="0">
      <pane ySplit="1" topLeftCell="A2" activePane="bottomLeft" state="frozen"/>
      <selection pane="bottomLeft" activeCell="F11" sqref="F11"/>
    </sheetView>
  </sheetViews>
  <sheetFormatPr defaultRowHeight="14.4" x14ac:dyDescent="0.3"/>
  <cols>
    <col min="3" max="3" width="10" bestFit="1" customWidth="1"/>
    <col min="6" max="6" width="31" bestFit="1" customWidth="1"/>
    <col min="12" max="12" width="31" bestFit="1" customWidth="1"/>
  </cols>
  <sheetData>
    <row r="1" spans="1:18" ht="15.6" x14ac:dyDescent="0.35">
      <c r="A1" t="s">
        <v>24</v>
      </c>
      <c r="B1" t="s">
        <v>23</v>
      </c>
      <c r="C1" t="s">
        <v>22</v>
      </c>
      <c r="D1" t="s">
        <v>0</v>
      </c>
      <c r="E1" t="s">
        <v>1</v>
      </c>
      <c r="I1" t="s">
        <v>22</v>
      </c>
      <c r="J1" t="s">
        <v>0</v>
      </c>
      <c r="K1" t="s">
        <v>2</v>
      </c>
    </row>
    <row r="2" spans="1:18" x14ac:dyDescent="0.3">
      <c r="C2">
        <v>1</v>
      </c>
      <c r="D2">
        <v>25</v>
      </c>
      <c r="E2">
        <v>0.78108</v>
      </c>
      <c r="F2" t="s">
        <v>3</v>
      </c>
      <c r="H2">
        <v>1</v>
      </c>
      <c r="I2">
        <f>(H2*$R$4)/((H2*$R$4)+($R$3*(1-H2)))</f>
        <v>1</v>
      </c>
      <c r="J2">
        <v>25</v>
      </c>
      <c r="K2">
        <v>2.0779999999999998</v>
      </c>
      <c r="L2" t="s">
        <v>14</v>
      </c>
    </row>
    <row r="3" spans="1:18" x14ac:dyDescent="0.3">
      <c r="B3">
        <v>1</v>
      </c>
      <c r="C3">
        <f>(B3*$R$4)/((B3*$R$4)+($R$3*(1-B3)))</f>
        <v>1</v>
      </c>
      <c r="D3">
        <v>45</v>
      </c>
      <c r="E3">
        <v>0.76361000000000001</v>
      </c>
      <c r="F3" t="s">
        <v>15</v>
      </c>
      <c r="I3">
        <v>1</v>
      </c>
      <c r="J3">
        <v>25</v>
      </c>
      <c r="K3">
        <v>2.0310000000000001</v>
      </c>
      <c r="L3" t="s">
        <v>17</v>
      </c>
      <c r="P3" t="s">
        <v>18</v>
      </c>
      <c r="R3">
        <v>18.02</v>
      </c>
    </row>
    <row r="4" spans="1:18" x14ac:dyDescent="0.3">
      <c r="B4">
        <v>1</v>
      </c>
      <c r="C4">
        <f>(B4*$R$4)/((B4*$R$4)+($R$3*(1-B4)))</f>
        <v>1</v>
      </c>
      <c r="D4">
        <v>35</v>
      </c>
      <c r="E4">
        <v>0.77232000000000001</v>
      </c>
      <c r="F4" t="s">
        <v>15</v>
      </c>
      <c r="I4">
        <v>1</v>
      </c>
      <c r="J4">
        <v>25</v>
      </c>
      <c r="K4">
        <v>2.0710000000000002</v>
      </c>
      <c r="L4" t="s">
        <v>15</v>
      </c>
      <c r="P4" t="s">
        <v>19</v>
      </c>
      <c r="R4">
        <v>60.01</v>
      </c>
    </row>
    <row r="5" spans="1:18" x14ac:dyDescent="0.3">
      <c r="C5">
        <v>1</v>
      </c>
      <c r="D5">
        <v>30</v>
      </c>
      <c r="E5">
        <v>0.77739999999999998</v>
      </c>
      <c r="F5" t="s">
        <v>13</v>
      </c>
      <c r="I5">
        <v>1</v>
      </c>
      <c r="J5">
        <v>35</v>
      </c>
      <c r="K5">
        <v>1.548</v>
      </c>
      <c r="L5" t="s">
        <v>15</v>
      </c>
    </row>
    <row r="6" spans="1:18" x14ac:dyDescent="0.3">
      <c r="C6">
        <v>1</v>
      </c>
      <c r="D6">
        <v>25</v>
      </c>
      <c r="E6">
        <v>0.78081999999999996</v>
      </c>
      <c r="F6" t="s">
        <v>16</v>
      </c>
      <c r="I6">
        <v>1</v>
      </c>
      <c r="J6">
        <v>45</v>
      </c>
      <c r="K6">
        <v>1.1759999999999999</v>
      </c>
      <c r="L6" t="s">
        <v>15</v>
      </c>
    </row>
    <row r="7" spans="1:18" x14ac:dyDescent="0.3">
      <c r="A7">
        <v>0</v>
      </c>
      <c r="B7">
        <f>1-A7</f>
        <v>1</v>
      </c>
      <c r="C7">
        <f>(B7*$R$4)/((B7*$R$4)+($R$3*(1-B7)))</f>
        <v>1</v>
      </c>
      <c r="D7">
        <v>25</v>
      </c>
      <c r="E7">
        <v>0.78081999999999996</v>
      </c>
      <c r="F7" t="s">
        <v>14</v>
      </c>
      <c r="I7">
        <v>1</v>
      </c>
      <c r="J7">
        <v>0</v>
      </c>
      <c r="K7">
        <v>4.62</v>
      </c>
      <c r="L7" t="s">
        <v>13</v>
      </c>
    </row>
    <row r="8" spans="1:18" x14ac:dyDescent="0.3">
      <c r="B8">
        <v>1</v>
      </c>
      <c r="C8">
        <f>(B8*$R$4)/((B8*$R$4)+($R$3*(1-B8)))</f>
        <v>1</v>
      </c>
      <c r="D8">
        <v>25</v>
      </c>
      <c r="E8">
        <v>0.78117999999999999</v>
      </c>
      <c r="F8" t="s">
        <v>15</v>
      </c>
      <c r="I8">
        <v>1</v>
      </c>
      <c r="J8">
        <v>25</v>
      </c>
      <c r="K8">
        <v>2.04</v>
      </c>
      <c r="L8" t="s">
        <v>13</v>
      </c>
    </row>
    <row r="9" spans="1:18" x14ac:dyDescent="0.3">
      <c r="C9">
        <v>1</v>
      </c>
      <c r="D9">
        <v>20</v>
      </c>
      <c r="E9">
        <v>0.78480000000000005</v>
      </c>
      <c r="F9" t="s">
        <v>13</v>
      </c>
      <c r="I9">
        <v>1</v>
      </c>
      <c r="J9">
        <v>50</v>
      </c>
      <c r="K9">
        <v>1.028</v>
      </c>
      <c r="L9" t="s">
        <v>13</v>
      </c>
    </row>
    <row r="10" spans="1:18" x14ac:dyDescent="0.3">
      <c r="C10">
        <v>1</v>
      </c>
      <c r="D10">
        <v>20</v>
      </c>
      <c r="E10">
        <v>0.78849999999999998</v>
      </c>
      <c r="F10" t="s">
        <v>13</v>
      </c>
      <c r="I10">
        <v>0.99951999999999996</v>
      </c>
      <c r="J10">
        <v>25</v>
      </c>
      <c r="K10">
        <v>2.05721</v>
      </c>
      <c r="L10" t="s">
        <v>12</v>
      </c>
    </row>
    <row r="11" spans="1:18" x14ac:dyDescent="0.3">
      <c r="C11">
        <v>1</v>
      </c>
      <c r="D11">
        <v>10</v>
      </c>
      <c r="E11">
        <v>0.79310000000000003</v>
      </c>
      <c r="F11" t="s">
        <v>13</v>
      </c>
      <c r="I11">
        <v>0.98444150888008208</v>
      </c>
      <c r="J11">
        <v>25</v>
      </c>
      <c r="K11">
        <v>2.0990000000000002</v>
      </c>
      <c r="L11" t="s">
        <v>15</v>
      </c>
    </row>
    <row r="12" spans="1:18" x14ac:dyDescent="0.3">
      <c r="C12">
        <v>1</v>
      </c>
      <c r="D12">
        <v>0</v>
      </c>
      <c r="E12">
        <v>0.80030000000000001</v>
      </c>
      <c r="F12" t="s">
        <v>13</v>
      </c>
      <c r="I12">
        <v>0.98444150888008208</v>
      </c>
      <c r="J12">
        <v>35</v>
      </c>
      <c r="K12">
        <v>1.5589999999999999</v>
      </c>
      <c r="L12" t="s">
        <v>15</v>
      </c>
    </row>
    <row r="13" spans="1:18" x14ac:dyDescent="0.3">
      <c r="C13">
        <v>0.98950000000000005</v>
      </c>
      <c r="D13">
        <v>25</v>
      </c>
      <c r="E13">
        <v>0.78380000000000005</v>
      </c>
      <c r="F13" t="s">
        <v>16</v>
      </c>
      <c r="I13">
        <v>0.98444150888008208</v>
      </c>
      <c r="J13">
        <v>45</v>
      </c>
      <c r="K13">
        <v>1.1830000000000001</v>
      </c>
      <c r="L13" t="s">
        <v>15</v>
      </c>
    </row>
    <row r="14" spans="1:18" x14ac:dyDescent="0.3">
      <c r="B14">
        <v>0.95</v>
      </c>
      <c r="C14">
        <f>(B14*$R$4)/((B14*$R$4)+($R$3*(1-B14)))</f>
        <v>0.98444150888008208</v>
      </c>
      <c r="D14">
        <v>45</v>
      </c>
      <c r="E14">
        <v>0.76778999999999997</v>
      </c>
      <c r="F14" t="s">
        <v>15</v>
      </c>
      <c r="H14">
        <v>0.94930000000000003</v>
      </c>
      <c r="I14">
        <f>(H14*$R$4)/((H14*$R$4)+($R$3*(1-H14)))</f>
        <v>0.98421567852874681</v>
      </c>
      <c r="J14">
        <v>25</v>
      </c>
      <c r="K14">
        <v>2.0609999999999999</v>
      </c>
      <c r="L14" t="s">
        <v>14</v>
      </c>
    </row>
    <row r="15" spans="1:18" x14ac:dyDescent="0.3">
      <c r="B15">
        <v>0.95</v>
      </c>
      <c r="C15">
        <f>(B15*$R$4)/((B15*$R$4)+($R$3*(1-B15)))</f>
        <v>0.98444150888008208</v>
      </c>
      <c r="D15">
        <v>35</v>
      </c>
      <c r="E15">
        <v>0.77658000000000005</v>
      </c>
      <c r="F15" t="s">
        <v>15</v>
      </c>
      <c r="H15">
        <v>0.9002</v>
      </c>
      <c r="I15">
        <f>(H15*$R$4)/((H15*$R$4)+($R$3*(1-H15)))</f>
        <v>0.96778188113028385</v>
      </c>
      <c r="J15">
        <v>25</v>
      </c>
      <c r="K15">
        <v>2.073</v>
      </c>
      <c r="L15" t="s">
        <v>14</v>
      </c>
    </row>
    <row r="16" spans="1:18" x14ac:dyDescent="0.3">
      <c r="B16">
        <v>0.95</v>
      </c>
      <c r="C16">
        <f>(B16*$R$4)/((B16*$R$4)+($R$3*(1-B16)))</f>
        <v>0.98444150888008208</v>
      </c>
      <c r="D16">
        <v>25</v>
      </c>
      <c r="E16">
        <v>0.78566999999999998</v>
      </c>
      <c r="F16" t="s">
        <v>15</v>
      </c>
      <c r="I16">
        <v>0.96771245811757545</v>
      </c>
      <c r="J16">
        <v>25</v>
      </c>
      <c r="K16">
        <v>2.117</v>
      </c>
      <c r="L16" t="s">
        <v>15</v>
      </c>
    </row>
    <row r="17" spans="1:12" x14ac:dyDescent="0.3">
      <c r="A17">
        <v>5.1700000000000003E-2</v>
      </c>
      <c r="B17">
        <f>1-A17</f>
        <v>0.94830000000000003</v>
      </c>
      <c r="C17">
        <f>(B17*$R$4)/((B17*$R$4)+($R$3*(1-B17)))</f>
        <v>0.98389266558132271</v>
      </c>
      <c r="D17">
        <v>25</v>
      </c>
      <c r="E17">
        <v>0.78539999999999999</v>
      </c>
      <c r="F17" t="s">
        <v>14</v>
      </c>
      <c r="I17">
        <v>0.96771245811757545</v>
      </c>
      <c r="J17">
        <v>35</v>
      </c>
      <c r="K17">
        <v>1.57</v>
      </c>
      <c r="L17" t="s">
        <v>15</v>
      </c>
    </row>
    <row r="18" spans="1:12" x14ac:dyDescent="0.3">
      <c r="C18">
        <v>0.97519999999999996</v>
      </c>
      <c r="D18">
        <v>25</v>
      </c>
      <c r="E18">
        <v>0.78771000000000002</v>
      </c>
      <c r="F18" t="s">
        <v>16</v>
      </c>
      <c r="I18">
        <v>0.96771245811757545</v>
      </c>
      <c r="J18">
        <v>45</v>
      </c>
      <c r="K18">
        <v>1.196</v>
      </c>
      <c r="L18" t="s">
        <v>15</v>
      </c>
    </row>
    <row r="19" spans="1:12" x14ac:dyDescent="0.3">
      <c r="B19">
        <v>0.9</v>
      </c>
      <c r="C19">
        <f>(B19*$R$4)/((B19*$R$4)+($R$3*(1-B19)))</f>
        <v>0.96771245811757545</v>
      </c>
      <c r="D19">
        <v>45</v>
      </c>
      <c r="E19">
        <v>0.77229000000000003</v>
      </c>
      <c r="F19" t="s">
        <v>15</v>
      </c>
      <c r="I19">
        <v>0.94967558157936371</v>
      </c>
      <c r="J19">
        <v>25</v>
      </c>
      <c r="K19">
        <v>2.1240000000000001</v>
      </c>
      <c r="L19" t="s">
        <v>15</v>
      </c>
    </row>
    <row r="20" spans="1:12" x14ac:dyDescent="0.3">
      <c r="B20">
        <v>0.9</v>
      </c>
      <c r="C20">
        <f>(B20*$R$4)/((B20*$R$4)+($R$3*(1-B20)))</f>
        <v>0.96771245811757545</v>
      </c>
      <c r="D20">
        <v>35</v>
      </c>
      <c r="E20">
        <v>0.78110999999999997</v>
      </c>
      <c r="F20" t="s">
        <v>15</v>
      </c>
      <c r="I20">
        <v>0.94967558157936371</v>
      </c>
      <c r="J20">
        <v>35</v>
      </c>
      <c r="K20">
        <v>1.5840000000000001</v>
      </c>
      <c r="L20" t="s">
        <v>15</v>
      </c>
    </row>
    <row r="21" spans="1:12" x14ac:dyDescent="0.3">
      <c r="B21">
        <v>0.9</v>
      </c>
      <c r="C21">
        <f>(B21*$R$4)/((B21*$R$4)+($R$3*(1-B21)))</f>
        <v>0.96771245811757545</v>
      </c>
      <c r="D21">
        <v>25</v>
      </c>
      <c r="E21">
        <v>0.79022999999999999</v>
      </c>
      <c r="F21" t="s">
        <v>15</v>
      </c>
      <c r="I21">
        <v>0.94967558157936371</v>
      </c>
      <c r="J21">
        <v>45</v>
      </c>
      <c r="K21">
        <v>1.206</v>
      </c>
      <c r="L21" t="s">
        <v>15</v>
      </c>
    </row>
    <row r="22" spans="1:12" x14ac:dyDescent="0.3">
      <c r="A22">
        <v>0.10050000000000001</v>
      </c>
      <c r="B22">
        <f>1-A22</f>
        <v>0.89949999999999997</v>
      </c>
      <c r="C22">
        <f>(B22*$R$4)/((B22*$R$4)+($R$3*(1-B22)))</f>
        <v>0.96753880914690715</v>
      </c>
      <c r="D22">
        <v>25</v>
      </c>
      <c r="E22">
        <v>0.78973000000000004</v>
      </c>
      <c r="F22" t="s">
        <v>14</v>
      </c>
      <c r="I22">
        <v>0.94873665099537796</v>
      </c>
      <c r="J22">
        <v>25</v>
      </c>
      <c r="K22">
        <v>2.1059999999999999</v>
      </c>
      <c r="L22" t="s">
        <v>17</v>
      </c>
    </row>
    <row r="23" spans="1:12" x14ac:dyDescent="0.3">
      <c r="C23">
        <v>0.95020000000000004</v>
      </c>
      <c r="D23">
        <v>25</v>
      </c>
      <c r="E23">
        <v>0.79422000000000004</v>
      </c>
      <c r="F23" t="s">
        <v>16</v>
      </c>
      <c r="H23">
        <v>0.80149999999999999</v>
      </c>
      <c r="I23">
        <f>(H23*$R$4)/((H23*$R$4)+($R$3*(1-H23)))</f>
        <v>0.93077946708644421</v>
      </c>
      <c r="J23">
        <v>25</v>
      </c>
      <c r="K23">
        <v>2.1379999999999999</v>
      </c>
      <c r="L23" t="s">
        <v>14</v>
      </c>
    </row>
    <row r="24" spans="1:12" x14ac:dyDescent="0.3">
      <c r="B24">
        <v>0.85</v>
      </c>
      <c r="C24">
        <f>(B24*$R$4)/((B24*$R$4)+($R$3*(1-B24)))</f>
        <v>0.94967558157936371</v>
      </c>
      <c r="D24">
        <v>45</v>
      </c>
      <c r="E24">
        <v>0.77681</v>
      </c>
      <c r="F24" t="s">
        <v>15</v>
      </c>
      <c r="I24">
        <v>0.93017127799736499</v>
      </c>
      <c r="J24">
        <v>25</v>
      </c>
      <c r="K24">
        <v>2.149</v>
      </c>
      <c r="L24" t="s">
        <v>15</v>
      </c>
    </row>
    <row r="25" spans="1:12" x14ac:dyDescent="0.3">
      <c r="B25">
        <v>0.85</v>
      </c>
      <c r="C25">
        <f>(B25*$R$4)/((B25*$R$4)+($R$3*(1-B25)))</f>
        <v>0.94967558157936371</v>
      </c>
      <c r="D25">
        <v>35</v>
      </c>
      <c r="E25">
        <v>0.78571000000000002</v>
      </c>
      <c r="F25" t="s">
        <v>15</v>
      </c>
      <c r="I25">
        <v>0.93017127799736499</v>
      </c>
      <c r="J25">
        <v>35</v>
      </c>
      <c r="K25">
        <v>1.5960000000000001</v>
      </c>
      <c r="L25" t="s">
        <v>15</v>
      </c>
    </row>
    <row r="26" spans="1:12" x14ac:dyDescent="0.3">
      <c r="B26">
        <v>0.85</v>
      </c>
      <c r="C26">
        <f>(B26*$R$4)/((B26*$R$4)+($R$3*(1-B26)))</f>
        <v>0.94967558157936371</v>
      </c>
      <c r="D26">
        <v>25</v>
      </c>
      <c r="E26">
        <v>0.79474999999999996</v>
      </c>
      <c r="F26" t="s">
        <v>15</v>
      </c>
      <c r="I26">
        <v>0.93017127799736499</v>
      </c>
      <c r="J26">
        <v>45</v>
      </c>
      <c r="K26">
        <v>1.2170000000000001</v>
      </c>
      <c r="L26" t="s">
        <v>15</v>
      </c>
    </row>
    <row r="27" spans="1:12" x14ac:dyDescent="0.3">
      <c r="A27">
        <v>0.15409999999999999</v>
      </c>
      <c r="B27">
        <f>1-A27</f>
        <v>0.84589999999999999</v>
      </c>
      <c r="C27">
        <f>(B27*$R$4)/((B27*$R$4)+($R$3*(1-B27)))</f>
        <v>0.94813380314113316</v>
      </c>
      <c r="D27">
        <v>25</v>
      </c>
      <c r="E27">
        <v>0.79483000000000004</v>
      </c>
      <c r="F27" t="s">
        <v>14</v>
      </c>
      <c r="I27">
        <v>0.92500327800329996</v>
      </c>
      <c r="J27">
        <v>25</v>
      </c>
      <c r="K27">
        <v>2.177</v>
      </c>
      <c r="L27" t="s">
        <v>17</v>
      </c>
    </row>
    <row r="28" spans="1:12" x14ac:dyDescent="0.3">
      <c r="C28">
        <v>0.93110000000000004</v>
      </c>
      <c r="D28">
        <v>25</v>
      </c>
      <c r="E28">
        <v>0.79905000000000004</v>
      </c>
      <c r="F28" t="s">
        <v>16</v>
      </c>
      <c r="I28">
        <v>0.90901287553648069</v>
      </c>
      <c r="J28">
        <v>25</v>
      </c>
      <c r="K28">
        <v>2.1789999999999998</v>
      </c>
      <c r="L28" t="s">
        <v>15</v>
      </c>
    </row>
    <row r="29" spans="1:12" x14ac:dyDescent="0.3">
      <c r="B29">
        <v>0.8</v>
      </c>
      <c r="C29">
        <f>(B29*$R$4)/((B29*$R$4)+($R$3*(1-B29)))</f>
        <v>0.93017127799736499</v>
      </c>
      <c r="D29">
        <v>45</v>
      </c>
      <c r="E29">
        <v>0.78147</v>
      </c>
      <c r="F29" t="s">
        <v>15</v>
      </c>
      <c r="I29">
        <v>0.90901287553648069</v>
      </c>
      <c r="J29">
        <v>35</v>
      </c>
      <c r="K29">
        <v>1.619</v>
      </c>
      <c r="L29" t="s">
        <v>15</v>
      </c>
    </row>
    <row r="30" spans="1:12" x14ac:dyDescent="0.3">
      <c r="B30">
        <v>0.8</v>
      </c>
      <c r="C30">
        <f>(B30*$R$4)/((B30*$R$4)+($R$3*(1-B30)))</f>
        <v>0.93017127799736499</v>
      </c>
      <c r="D30">
        <v>35</v>
      </c>
      <c r="E30">
        <v>0.79039999999999999</v>
      </c>
      <c r="F30" t="s">
        <v>15</v>
      </c>
      <c r="I30">
        <v>0.90901287553648069</v>
      </c>
      <c r="J30">
        <v>45</v>
      </c>
      <c r="K30">
        <v>1.2350000000000001</v>
      </c>
      <c r="L30" t="s">
        <v>15</v>
      </c>
    </row>
    <row r="31" spans="1:12" x14ac:dyDescent="0.3">
      <c r="B31">
        <v>0.8</v>
      </c>
      <c r="C31">
        <f>(B31*$R$4)/((B31*$R$4)+($R$3*(1-B31)))</f>
        <v>0.93017127799736499</v>
      </c>
      <c r="D31">
        <v>25</v>
      </c>
      <c r="E31">
        <v>0.79945999999999995</v>
      </c>
      <c r="F31" t="s">
        <v>15</v>
      </c>
      <c r="I31">
        <v>0.88598063822158479</v>
      </c>
      <c r="J31">
        <v>25</v>
      </c>
      <c r="K31">
        <v>2.226</v>
      </c>
      <c r="L31" t="s">
        <v>15</v>
      </c>
    </row>
    <row r="32" spans="1:12" x14ac:dyDescent="0.3">
      <c r="A32">
        <v>0.20230000000000001</v>
      </c>
      <c r="B32">
        <f>1-A32</f>
        <v>0.79769999999999996</v>
      </c>
      <c r="C32">
        <f>(B32*$R$4)/((B32*$R$4)+($R$3*(1-B32)))</f>
        <v>0.9292358329271605</v>
      </c>
      <c r="D32">
        <v>25</v>
      </c>
      <c r="E32">
        <v>0.79952999999999996</v>
      </c>
      <c r="F32" t="s">
        <v>14</v>
      </c>
      <c r="I32">
        <v>0.88598063822158479</v>
      </c>
      <c r="J32">
        <v>35</v>
      </c>
      <c r="K32">
        <v>1.651</v>
      </c>
      <c r="L32" t="s">
        <v>15</v>
      </c>
    </row>
    <row r="33" spans="1:12" x14ac:dyDescent="0.3">
      <c r="C33">
        <v>0.91539999999999999</v>
      </c>
      <c r="D33">
        <v>25</v>
      </c>
      <c r="E33">
        <v>0.80301</v>
      </c>
      <c r="F33" t="s">
        <v>16</v>
      </c>
      <c r="I33">
        <v>0.88598063822158479</v>
      </c>
      <c r="J33">
        <v>45</v>
      </c>
      <c r="K33">
        <v>1.258</v>
      </c>
      <c r="L33" t="s">
        <v>15</v>
      </c>
    </row>
    <row r="34" spans="1:12" x14ac:dyDescent="0.3">
      <c r="B34">
        <v>0.75</v>
      </c>
      <c r="C34">
        <f>(B34*$R$4)/((B34*$R$4)+($R$3*(1-B34)))</f>
        <v>0.90901287553648069</v>
      </c>
      <c r="D34">
        <v>45</v>
      </c>
      <c r="E34">
        <v>0.78632999999999997</v>
      </c>
      <c r="F34" t="s">
        <v>15</v>
      </c>
      <c r="H34">
        <v>0.69789999999999996</v>
      </c>
      <c r="I34">
        <f>(H34*$R$4)/((H34*$R$4)+($R$3*(1-H34)))</f>
        <v>0.88496856649494771</v>
      </c>
      <c r="J34">
        <v>25</v>
      </c>
      <c r="K34">
        <v>2.2810000000000001</v>
      </c>
      <c r="L34" t="s">
        <v>14</v>
      </c>
    </row>
    <row r="35" spans="1:12" x14ac:dyDescent="0.3">
      <c r="B35">
        <v>0.75</v>
      </c>
      <c r="C35">
        <f>(B35*$R$4)/((B35*$R$4)+($R$3*(1-B35)))</f>
        <v>0.90901287553648069</v>
      </c>
      <c r="D35">
        <v>35</v>
      </c>
      <c r="E35">
        <v>0.79532000000000003</v>
      </c>
      <c r="F35" t="s">
        <v>15</v>
      </c>
      <c r="I35">
        <v>0.88098028665210337</v>
      </c>
      <c r="J35">
        <v>25</v>
      </c>
      <c r="K35">
        <v>2.2829999999999999</v>
      </c>
      <c r="L35" t="s">
        <v>17</v>
      </c>
    </row>
    <row r="36" spans="1:12" x14ac:dyDescent="0.3">
      <c r="B36">
        <v>0.75</v>
      </c>
      <c r="C36">
        <f>(B36*$R$4)/((B36*$R$4)+($R$3*(1-B36)))</f>
        <v>0.90901287553648069</v>
      </c>
      <c r="D36">
        <v>25</v>
      </c>
      <c r="E36">
        <v>0.80442999999999998</v>
      </c>
      <c r="F36" t="s">
        <v>15</v>
      </c>
      <c r="I36">
        <v>0.86081410617144993</v>
      </c>
      <c r="J36">
        <v>25</v>
      </c>
      <c r="K36">
        <v>2.3050000000000002</v>
      </c>
      <c r="L36" t="s">
        <v>15</v>
      </c>
    </row>
    <row r="37" spans="1:12" x14ac:dyDescent="0.3">
      <c r="C37">
        <v>0.89759999999999995</v>
      </c>
      <c r="D37">
        <v>25</v>
      </c>
      <c r="E37">
        <v>0.80744000000000005</v>
      </c>
      <c r="F37" t="s">
        <v>16</v>
      </c>
      <c r="I37">
        <v>0.86081410617144993</v>
      </c>
      <c r="J37">
        <v>35</v>
      </c>
      <c r="K37">
        <v>1.702</v>
      </c>
      <c r="L37" t="s">
        <v>15</v>
      </c>
    </row>
    <row r="38" spans="1:12" x14ac:dyDescent="0.3">
      <c r="B38">
        <v>0.7</v>
      </c>
      <c r="C38">
        <f>(B38*$R$4)/((B38*$R$4)+($R$3*(1-B38)))</f>
        <v>0.88598063822158479</v>
      </c>
      <c r="D38">
        <v>45</v>
      </c>
      <c r="E38">
        <v>0.79159999999999997</v>
      </c>
      <c r="F38" t="s">
        <v>15</v>
      </c>
      <c r="I38">
        <v>0.86081410617144993</v>
      </c>
      <c r="J38">
        <v>45</v>
      </c>
      <c r="K38">
        <v>1.2909999999999999</v>
      </c>
      <c r="L38" t="s">
        <v>15</v>
      </c>
    </row>
    <row r="39" spans="1:12" x14ac:dyDescent="0.3">
      <c r="B39">
        <v>0.7</v>
      </c>
      <c r="C39">
        <f>(B39*$R$4)/((B39*$R$4)+($R$3*(1-B39)))</f>
        <v>0.88598063822158479</v>
      </c>
      <c r="D39">
        <v>35</v>
      </c>
      <c r="E39">
        <v>0.80069999999999997</v>
      </c>
      <c r="F39" t="s">
        <v>15</v>
      </c>
      <c r="H39">
        <v>0.60389999999999999</v>
      </c>
      <c r="I39">
        <f>(H39*$R$4)/((H39*$R$4)+($R$3*(1-H39)))</f>
        <v>0.83545204188846911</v>
      </c>
      <c r="J39">
        <v>25</v>
      </c>
      <c r="K39">
        <v>2.456</v>
      </c>
      <c r="L39" t="s">
        <v>14</v>
      </c>
    </row>
    <row r="40" spans="1:12" x14ac:dyDescent="0.3">
      <c r="B40">
        <v>0.7</v>
      </c>
      <c r="C40">
        <f>(B40*$R$4)/((B40*$R$4)+($R$3*(1-B40)))</f>
        <v>0.88598063822158479</v>
      </c>
      <c r="D40">
        <v>25</v>
      </c>
      <c r="E40">
        <v>0.80983000000000005</v>
      </c>
      <c r="F40" t="s">
        <v>15</v>
      </c>
      <c r="I40">
        <v>0.83320220298977188</v>
      </c>
      <c r="J40">
        <v>25</v>
      </c>
      <c r="K40">
        <v>2.4049999999999998</v>
      </c>
      <c r="L40" t="s">
        <v>15</v>
      </c>
    </row>
    <row r="41" spans="1:12" x14ac:dyDescent="0.3">
      <c r="A41">
        <v>0.30530000000000002</v>
      </c>
      <c r="B41">
        <f>1-A41</f>
        <v>0.69469999999999998</v>
      </c>
      <c r="C41">
        <f>(B41*$R$4)/((B41*$R$4)+($R$3*(1-B41)))</f>
        <v>0.88341908902633337</v>
      </c>
      <c r="D41">
        <v>25</v>
      </c>
      <c r="E41">
        <v>0.81079000000000001</v>
      </c>
      <c r="F41" t="s">
        <v>14</v>
      </c>
      <c r="I41">
        <v>0.83320220298977188</v>
      </c>
      <c r="J41">
        <v>35</v>
      </c>
      <c r="K41">
        <v>1.762</v>
      </c>
      <c r="L41" t="s">
        <v>15</v>
      </c>
    </row>
    <row r="42" spans="1:12" x14ac:dyDescent="0.3">
      <c r="C42">
        <v>0.87880000000000003</v>
      </c>
      <c r="D42">
        <v>25</v>
      </c>
      <c r="E42">
        <v>0.81198999999999999</v>
      </c>
      <c r="F42" t="s">
        <v>16</v>
      </c>
      <c r="I42">
        <v>0.83320220298977188</v>
      </c>
      <c r="J42">
        <v>45</v>
      </c>
      <c r="K42">
        <v>1.3340000000000001</v>
      </c>
      <c r="L42" t="s">
        <v>15</v>
      </c>
    </row>
    <row r="43" spans="1:12" x14ac:dyDescent="0.3">
      <c r="B43">
        <v>0.65</v>
      </c>
      <c r="C43">
        <f t="shared" ref="C43:C52" si="0">(B43*$R$4)/((B43*$R$4)+($R$3*(1-B43)))</f>
        <v>0.86081410617144993</v>
      </c>
      <c r="D43">
        <v>45</v>
      </c>
      <c r="E43">
        <v>0.79732000000000003</v>
      </c>
      <c r="F43" t="s">
        <v>15</v>
      </c>
      <c r="I43">
        <v>0.82223329746344043</v>
      </c>
      <c r="J43">
        <v>25</v>
      </c>
      <c r="K43">
        <v>2.4889999999999999</v>
      </c>
      <c r="L43" t="s">
        <v>17</v>
      </c>
    </row>
    <row r="44" spans="1:12" x14ac:dyDescent="0.3">
      <c r="B44">
        <v>0.65</v>
      </c>
      <c r="C44">
        <f t="shared" si="0"/>
        <v>0.86081410617144993</v>
      </c>
      <c r="D44">
        <v>35</v>
      </c>
      <c r="E44">
        <v>0.80657999999999996</v>
      </c>
      <c r="F44" t="s">
        <v>15</v>
      </c>
      <c r="I44">
        <v>0.80277031217696915</v>
      </c>
      <c r="J44">
        <v>25</v>
      </c>
      <c r="K44">
        <v>2.5219999999999998</v>
      </c>
      <c r="L44" t="s">
        <v>15</v>
      </c>
    </row>
    <row r="45" spans="1:12" x14ac:dyDescent="0.3">
      <c r="B45">
        <v>0.65</v>
      </c>
      <c r="C45">
        <f t="shared" si="0"/>
        <v>0.86081410617144993</v>
      </c>
      <c r="D45">
        <v>25</v>
      </c>
      <c r="E45">
        <v>0.81574000000000002</v>
      </c>
      <c r="F45" t="s">
        <v>15</v>
      </c>
      <c r="I45">
        <v>0.80277031217696915</v>
      </c>
      <c r="J45">
        <v>35</v>
      </c>
      <c r="K45">
        <v>1.8380000000000001</v>
      </c>
      <c r="L45" t="s">
        <v>15</v>
      </c>
    </row>
    <row r="46" spans="1:12" x14ac:dyDescent="0.3">
      <c r="B46">
        <v>0.6</v>
      </c>
      <c r="C46">
        <f t="shared" si="0"/>
        <v>0.83320220298977188</v>
      </c>
      <c r="D46">
        <v>45</v>
      </c>
      <c r="E46">
        <v>0.80379</v>
      </c>
      <c r="F46" t="s">
        <v>15</v>
      </c>
      <c r="I46">
        <v>0.80277031217696915</v>
      </c>
      <c r="J46">
        <v>45</v>
      </c>
      <c r="K46">
        <v>1.3839999999999999</v>
      </c>
      <c r="L46" t="s">
        <v>15</v>
      </c>
    </row>
    <row r="47" spans="1:12" x14ac:dyDescent="0.3">
      <c r="B47">
        <v>0.6</v>
      </c>
      <c r="C47">
        <f t="shared" si="0"/>
        <v>0.83320220298977188</v>
      </c>
      <c r="D47">
        <v>35</v>
      </c>
      <c r="E47">
        <v>0.81305000000000005</v>
      </c>
      <c r="F47" t="s">
        <v>15</v>
      </c>
      <c r="I47">
        <v>0.78723292461188976</v>
      </c>
      <c r="J47">
        <v>25</v>
      </c>
      <c r="K47">
        <v>2.581</v>
      </c>
      <c r="L47" t="s">
        <v>17</v>
      </c>
    </row>
    <row r="48" spans="1:12" x14ac:dyDescent="0.3">
      <c r="B48">
        <v>0.6</v>
      </c>
      <c r="C48">
        <f t="shared" si="0"/>
        <v>0.83320220298977188</v>
      </c>
      <c r="D48">
        <v>25</v>
      </c>
      <c r="E48">
        <v>0.82225000000000004</v>
      </c>
      <c r="F48" t="s">
        <v>15</v>
      </c>
      <c r="I48">
        <v>0.78503000000000001</v>
      </c>
      <c r="J48">
        <v>25</v>
      </c>
      <c r="K48">
        <v>2.6683500000000002</v>
      </c>
      <c r="L48" t="s">
        <v>11</v>
      </c>
    </row>
    <row r="49" spans="1:12" x14ac:dyDescent="0.3">
      <c r="A49">
        <v>0.40229999999999999</v>
      </c>
      <c r="B49">
        <f>1-A49</f>
        <v>0.59770000000000001</v>
      </c>
      <c r="C49">
        <f t="shared" si="0"/>
        <v>0.83186736368729641</v>
      </c>
      <c r="D49">
        <v>25</v>
      </c>
      <c r="E49">
        <v>0.82357000000000002</v>
      </c>
      <c r="F49" t="s">
        <v>14</v>
      </c>
      <c r="I49">
        <v>0.76906318082788672</v>
      </c>
      <c r="J49">
        <v>25</v>
      </c>
      <c r="K49">
        <v>2.6459999999999999</v>
      </c>
      <c r="L49" t="s">
        <v>17</v>
      </c>
    </row>
    <row r="50" spans="1:12" x14ac:dyDescent="0.3">
      <c r="B50">
        <v>0.55000000000000004</v>
      </c>
      <c r="C50">
        <f t="shared" si="0"/>
        <v>0.80277031217696915</v>
      </c>
      <c r="D50">
        <v>45</v>
      </c>
      <c r="E50">
        <v>0.81137000000000004</v>
      </c>
      <c r="F50" t="s">
        <v>15</v>
      </c>
      <c r="I50">
        <v>0.76906318082788672</v>
      </c>
      <c r="J50">
        <v>25</v>
      </c>
      <c r="K50">
        <v>2.6669999999999998</v>
      </c>
      <c r="L50" t="s">
        <v>15</v>
      </c>
    </row>
    <row r="51" spans="1:12" x14ac:dyDescent="0.3">
      <c r="B51">
        <v>0.55000000000000004</v>
      </c>
      <c r="C51">
        <f t="shared" si="0"/>
        <v>0.80277031217696915</v>
      </c>
      <c r="D51">
        <v>35</v>
      </c>
      <c r="E51">
        <v>0.82059000000000004</v>
      </c>
      <c r="F51" t="s">
        <v>15</v>
      </c>
      <c r="I51">
        <v>0.76906318082788672</v>
      </c>
      <c r="J51">
        <v>35</v>
      </c>
      <c r="K51">
        <v>1.923</v>
      </c>
      <c r="L51" t="s">
        <v>15</v>
      </c>
    </row>
    <row r="52" spans="1:12" x14ac:dyDescent="0.3">
      <c r="B52">
        <v>0.55000000000000004</v>
      </c>
      <c r="C52">
        <f t="shared" si="0"/>
        <v>0.80277031217696915</v>
      </c>
      <c r="D52">
        <v>25</v>
      </c>
      <c r="E52">
        <v>0.82979000000000003</v>
      </c>
      <c r="F52" t="s">
        <v>15</v>
      </c>
      <c r="I52">
        <v>0.76906318082788672</v>
      </c>
      <c r="J52">
        <v>45</v>
      </c>
      <c r="K52">
        <v>1.44</v>
      </c>
      <c r="L52" t="s">
        <v>15</v>
      </c>
    </row>
    <row r="53" spans="1:12" x14ac:dyDescent="0.3">
      <c r="C53">
        <v>0.8</v>
      </c>
      <c r="D53">
        <v>20</v>
      </c>
      <c r="E53">
        <v>0.83409999999999995</v>
      </c>
      <c r="F53" t="s">
        <v>13</v>
      </c>
      <c r="H53">
        <v>0.49580000000000002</v>
      </c>
      <c r="I53">
        <f>(H53*$R$4)/((H53*$R$4)+($R$3*(1-H53)))</f>
        <v>0.76606586811145461</v>
      </c>
      <c r="J53">
        <v>25</v>
      </c>
      <c r="K53">
        <v>2.6930000000000001</v>
      </c>
      <c r="L53" t="s">
        <v>14</v>
      </c>
    </row>
    <row r="54" spans="1:12" x14ac:dyDescent="0.3">
      <c r="C54">
        <v>0.78739999999999999</v>
      </c>
      <c r="D54">
        <v>25</v>
      </c>
      <c r="E54">
        <v>0.83401000000000003</v>
      </c>
      <c r="F54" t="s">
        <v>16</v>
      </c>
      <c r="I54">
        <v>0.73152198940824309</v>
      </c>
      <c r="J54">
        <v>25</v>
      </c>
      <c r="K54">
        <v>2.8119999999999998</v>
      </c>
      <c r="L54" t="s">
        <v>15</v>
      </c>
    </row>
    <row r="55" spans="1:12" x14ac:dyDescent="0.3">
      <c r="C55">
        <v>0.78625</v>
      </c>
      <c r="D55">
        <v>25</v>
      </c>
      <c r="E55">
        <v>0.83462999999999998</v>
      </c>
      <c r="F55" t="s">
        <v>3</v>
      </c>
      <c r="I55">
        <v>0.73152198940824309</v>
      </c>
      <c r="J55">
        <v>35</v>
      </c>
      <c r="K55">
        <v>2.0070000000000001</v>
      </c>
      <c r="L55" t="s">
        <v>15</v>
      </c>
    </row>
    <row r="56" spans="1:12" x14ac:dyDescent="0.3">
      <c r="A56">
        <v>0.49890000000000001</v>
      </c>
      <c r="B56">
        <f>1-A56</f>
        <v>0.50109999999999999</v>
      </c>
      <c r="C56">
        <f t="shared" ref="C56:C64" si="1">(B56*$R$4)/((B56*$R$4)+($R$3*(1-B56)))</f>
        <v>0.76984371878695246</v>
      </c>
      <c r="D56">
        <v>25</v>
      </c>
      <c r="E56">
        <v>0.83819999999999995</v>
      </c>
      <c r="F56" t="s">
        <v>14</v>
      </c>
      <c r="I56">
        <v>0.73152198940824309</v>
      </c>
      <c r="J56">
        <v>45</v>
      </c>
      <c r="K56">
        <v>1.4910000000000001</v>
      </c>
      <c r="L56" t="s">
        <v>15</v>
      </c>
    </row>
    <row r="57" spans="1:12" x14ac:dyDescent="0.3">
      <c r="B57">
        <v>0.5</v>
      </c>
      <c r="C57">
        <f t="shared" si="1"/>
        <v>0.76906318082788672</v>
      </c>
      <c r="D57">
        <v>45</v>
      </c>
      <c r="E57">
        <v>0.81947000000000003</v>
      </c>
      <c r="F57" t="s">
        <v>15</v>
      </c>
      <c r="I57">
        <v>0.69320999999999999</v>
      </c>
      <c r="J57">
        <v>25</v>
      </c>
      <c r="K57">
        <v>2.9197600000000001</v>
      </c>
      <c r="L57" t="s">
        <v>10</v>
      </c>
    </row>
    <row r="58" spans="1:12" x14ac:dyDescent="0.3">
      <c r="B58">
        <v>0.5</v>
      </c>
      <c r="C58">
        <f t="shared" si="1"/>
        <v>0.76906318082788672</v>
      </c>
      <c r="D58">
        <v>35</v>
      </c>
      <c r="E58">
        <v>0.82877000000000001</v>
      </c>
      <c r="F58" t="s">
        <v>15</v>
      </c>
      <c r="I58">
        <v>0.69265085381245106</v>
      </c>
      <c r="J58">
        <v>25</v>
      </c>
      <c r="K58">
        <v>2.8620000000000001</v>
      </c>
      <c r="L58" t="s">
        <v>17</v>
      </c>
    </row>
    <row r="59" spans="1:12" x14ac:dyDescent="0.3">
      <c r="B59">
        <v>0.5</v>
      </c>
      <c r="C59">
        <f t="shared" si="1"/>
        <v>0.76906318082788672</v>
      </c>
      <c r="D59">
        <v>25</v>
      </c>
      <c r="E59">
        <v>0.83803000000000005</v>
      </c>
      <c r="F59" t="s">
        <v>15</v>
      </c>
      <c r="I59">
        <v>0.689453125</v>
      </c>
      <c r="J59">
        <v>25</v>
      </c>
      <c r="K59">
        <v>2.94</v>
      </c>
      <c r="L59" t="s">
        <v>15</v>
      </c>
    </row>
    <row r="60" spans="1:12" x14ac:dyDescent="0.3">
      <c r="A60">
        <v>0.50660000000000005</v>
      </c>
      <c r="B60">
        <f>1-A60</f>
        <v>0.49339999999999995</v>
      </c>
      <c r="C60">
        <f t="shared" si="1"/>
        <v>0.7643408648271951</v>
      </c>
      <c r="D60">
        <v>25</v>
      </c>
      <c r="E60">
        <v>0.83952000000000004</v>
      </c>
      <c r="F60" t="s">
        <v>14</v>
      </c>
      <c r="I60">
        <v>0.689453125</v>
      </c>
      <c r="J60">
        <v>35</v>
      </c>
      <c r="K60">
        <v>2.085</v>
      </c>
      <c r="L60" t="s">
        <v>15</v>
      </c>
    </row>
    <row r="61" spans="1:12" x14ac:dyDescent="0.3">
      <c r="B61">
        <v>0.45</v>
      </c>
      <c r="C61">
        <f t="shared" si="1"/>
        <v>0.73152198940824309</v>
      </c>
      <c r="D61">
        <v>45</v>
      </c>
      <c r="E61">
        <v>0.82862999999999998</v>
      </c>
      <c r="F61" t="s">
        <v>15</v>
      </c>
      <c r="I61">
        <v>0.689453125</v>
      </c>
      <c r="J61">
        <v>45</v>
      </c>
      <c r="K61">
        <v>1.5449999999999999</v>
      </c>
      <c r="L61" t="s">
        <v>15</v>
      </c>
    </row>
    <row r="62" spans="1:12" x14ac:dyDescent="0.3">
      <c r="B62">
        <v>0.45</v>
      </c>
      <c r="C62">
        <f t="shared" si="1"/>
        <v>0.73152198940824309</v>
      </c>
      <c r="D62">
        <v>35</v>
      </c>
      <c r="E62">
        <v>0.83786000000000005</v>
      </c>
      <c r="F62" t="s">
        <v>15</v>
      </c>
      <c r="H62">
        <v>0.39639999999999997</v>
      </c>
      <c r="I62">
        <f>(H62*$R$4)/((H62*$R$4)+($R$3*(1-H62)))</f>
        <v>0.68622750732182891</v>
      </c>
      <c r="J62">
        <v>25</v>
      </c>
      <c r="K62">
        <v>2.915</v>
      </c>
      <c r="L62" t="s">
        <v>14</v>
      </c>
    </row>
    <row r="63" spans="1:12" x14ac:dyDescent="0.3">
      <c r="B63">
        <v>0.45</v>
      </c>
      <c r="C63">
        <f t="shared" si="1"/>
        <v>0.73152198940824309</v>
      </c>
      <c r="D63">
        <v>25</v>
      </c>
      <c r="E63">
        <v>0.84711000000000003</v>
      </c>
      <c r="F63" t="s">
        <v>15</v>
      </c>
      <c r="I63">
        <v>0.64198493115094835</v>
      </c>
      <c r="J63">
        <v>25</v>
      </c>
      <c r="K63">
        <v>3.05</v>
      </c>
      <c r="L63" t="s">
        <v>15</v>
      </c>
    </row>
    <row r="64" spans="1:12" x14ac:dyDescent="0.3">
      <c r="A64">
        <v>0.58199999999999996</v>
      </c>
      <c r="B64">
        <f>1-A64</f>
        <v>0.41800000000000004</v>
      </c>
      <c r="C64">
        <f t="shared" si="1"/>
        <v>0.70516999130210367</v>
      </c>
      <c r="D64">
        <v>25</v>
      </c>
      <c r="E64">
        <v>0.85365999999999997</v>
      </c>
      <c r="F64" t="s">
        <v>14</v>
      </c>
      <c r="I64">
        <v>0.64198493115094835</v>
      </c>
      <c r="J64">
        <v>35</v>
      </c>
      <c r="K64">
        <v>2.1469999999999998</v>
      </c>
      <c r="L64" t="s">
        <v>15</v>
      </c>
    </row>
    <row r="65" spans="1:12" x14ac:dyDescent="0.3">
      <c r="C65">
        <v>0.69418999999999997</v>
      </c>
      <c r="D65">
        <v>25</v>
      </c>
      <c r="E65">
        <v>0.85707</v>
      </c>
      <c r="F65" t="s">
        <v>3</v>
      </c>
      <c r="I65">
        <v>0.64198493115094835</v>
      </c>
      <c r="J65">
        <v>45</v>
      </c>
      <c r="K65">
        <v>1.5820000000000001</v>
      </c>
      <c r="L65" t="s">
        <v>15</v>
      </c>
    </row>
    <row r="66" spans="1:12" x14ac:dyDescent="0.3">
      <c r="B66">
        <v>0.4</v>
      </c>
      <c r="C66">
        <f>(B66*$R$4)/((B66*$R$4)+($R$3*(1-B66)))</f>
        <v>0.689453125</v>
      </c>
      <c r="D66">
        <v>45</v>
      </c>
      <c r="E66">
        <v>0.83916999999999997</v>
      </c>
      <c r="F66" t="s">
        <v>15</v>
      </c>
      <c r="I66">
        <v>0.59894000000000003</v>
      </c>
      <c r="J66">
        <v>25</v>
      </c>
      <c r="K66">
        <v>3.09598</v>
      </c>
      <c r="L66" t="s">
        <v>9</v>
      </c>
    </row>
    <row r="67" spans="1:12" x14ac:dyDescent="0.3">
      <c r="B67">
        <v>0.4</v>
      </c>
      <c r="C67">
        <f>(B67*$R$4)/((B67*$R$4)+($R$3*(1-B67)))</f>
        <v>0.689453125</v>
      </c>
      <c r="D67">
        <v>35</v>
      </c>
      <c r="E67">
        <v>0.84843000000000002</v>
      </c>
      <c r="F67" t="s">
        <v>15</v>
      </c>
      <c r="I67">
        <v>0.58800666296501947</v>
      </c>
      <c r="J67">
        <v>25</v>
      </c>
      <c r="K67">
        <v>3.109</v>
      </c>
      <c r="L67" t="s">
        <v>15</v>
      </c>
    </row>
    <row r="68" spans="1:12" x14ac:dyDescent="0.3">
      <c r="B68">
        <v>0.4</v>
      </c>
      <c r="C68">
        <f>(B68*$R$4)/((B68*$R$4)+($R$3*(1-B68)))</f>
        <v>0.689453125</v>
      </c>
      <c r="D68">
        <v>25</v>
      </c>
      <c r="E68">
        <v>0.85758999999999996</v>
      </c>
      <c r="F68" t="s">
        <v>15</v>
      </c>
      <c r="I68">
        <v>0.58800666296501947</v>
      </c>
      <c r="J68">
        <v>35</v>
      </c>
      <c r="K68">
        <v>2.1739999999999999</v>
      </c>
      <c r="L68" t="s">
        <v>15</v>
      </c>
    </row>
    <row r="69" spans="1:12" x14ac:dyDescent="0.3">
      <c r="C69">
        <v>0.68400000000000005</v>
      </c>
      <c r="D69">
        <v>25</v>
      </c>
      <c r="E69">
        <v>0.85872999999999999</v>
      </c>
      <c r="F69" t="s">
        <v>16</v>
      </c>
      <c r="I69">
        <v>0.58800666296501947</v>
      </c>
      <c r="J69">
        <v>45</v>
      </c>
      <c r="K69">
        <v>1.599</v>
      </c>
      <c r="L69" t="s">
        <v>15</v>
      </c>
    </row>
    <row r="70" spans="1:12" x14ac:dyDescent="0.3">
      <c r="B70">
        <v>0.35</v>
      </c>
      <c r="C70">
        <f>(B70*$R$4)/((B70*$R$4)+($R$3*(1-B70)))</f>
        <v>0.64198493115094835</v>
      </c>
      <c r="D70">
        <v>45</v>
      </c>
      <c r="E70">
        <v>0.85119999999999996</v>
      </c>
      <c r="F70" t="s">
        <v>15</v>
      </c>
      <c r="H70">
        <v>0.29709999999999998</v>
      </c>
      <c r="I70">
        <f>(H70*$R$4)/((H70*$R$4)+($R$3*(1-H70)))</f>
        <v>0.58464788049304361</v>
      </c>
      <c r="J70">
        <v>25</v>
      </c>
      <c r="K70">
        <v>3.0819999999999999</v>
      </c>
      <c r="L70" t="s">
        <v>14</v>
      </c>
    </row>
    <row r="71" spans="1:12" x14ac:dyDescent="0.3">
      <c r="B71">
        <v>0.35</v>
      </c>
      <c r="C71">
        <f>(B71*$R$4)/((B71*$R$4)+($R$3*(1-B71)))</f>
        <v>0.64198493115094835</v>
      </c>
      <c r="D71">
        <v>35</v>
      </c>
      <c r="E71">
        <v>0.86033999999999999</v>
      </c>
      <c r="F71" t="s">
        <v>15</v>
      </c>
      <c r="I71">
        <v>0.57094015641420026</v>
      </c>
      <c r="J71">
        <v>25</v>
      </c>
      <c r="K71">
        <v>3.0529999999999999</v>
      </c>
      <c r="L71" t="s">
        <v>17</v>
      </c>
    </row>
    <row r="72" spans="1:12" x14ac:dyDescent="0.3">
      <c r="B72">
        <v>0.35</v>
      </c>
      <c r="C72">
        <f>(B72*$R$4)/((B72*$R$4)+($R$3*(1-B72)))</f>
        <v>0.64198493115094835</v>
      </c>
      <c r="D72">
        <v>25</v>
      </c>
      <c r="E72">
        <v>0.86934</v>
      </c>
      <c r="F72" t="s">
        <v>15</v>
      </c>
      <c r="I72">
        <v>0.54581000000000002</v>
      </c>
      <c r="J72">
        <v>25</v>
      </c>
      <c r="K72">
        <v>3.1129600000000002</v>
      </c>
      <c r="L72" t="s">
        <v>8</v>
      </c>
    </row>
    <row r="73" spans="1:12" x14ac:dyDescent="0.3">
      <c r="A73">
        <v>0.65480000000000005</v>
      </c>
      <c r="B73">
        <f>1-A73</f>
        <v>0.34519999999999995</v>
      </c>
      <c r="C73">
        <f>(B73*$R$4)/((B73*$R$4)+($R$3*(1-B73)))</f>
        <v>0.637105493756287</v>
      </c>
      <c r="D73">
        <v>25</v>
      </c>
      <c r="E73">
        <v>0.86982999999999999</v>
      </c>
      <c r="F73" t="s">
        <v>14</v>
      </c>
      <c r="H73">
        <v>0.25390000000000001</v>
      </c>
      <c r="I73">
        <f>(H73*$R$4)/((H73*$R$4)+($R$3*(1-H73)))</f>
        <v>0.53123671933392336</v>
      </c>
      <c r="J73">
        <v>25</v>
      </c>
      <c r="K73">
        <v>3.105</v>
      </c>
      <c r="L73" t="s">
        <v>14</v>
      </c>
    </row>
    <row r="74" spans="1:12" x14ac:dyDescent="0.3">
      <c r="A74">
        <v>0.67169999999999996</v>
      </c>
      <c r="B74">
        <f>1-A74</f>
        <v>0.32830000000000004</v>
      </c>
      <c r="C74">
        <f>(B74*$R$4)/((B74*$R$4)+($R$3*(1-B74)))</f>
        <v>0.61943363117556727</v>
      </c>
      <c r="D74">
        <v>25</v>
      </c>
      <c r="E74">
        <v>0.87402999999999997</v>
      </c>
      <c r="F74" t="s">
        <v>14</v>
      </c>
      <c r="I74">
        <v>0.52608047690014903</v>
      </c>
      <c r="J74">
        <v>25</v>
      </c>
      <c r="K74">
        <v>3.117</v>
      </c>
      <c r="L74" t="s">
        <v>15</v>
      </c>
    </row>
    <row r="75" spans="1:12" x14ac:dyDescent="0.3">
      <c r="C75">
        <v>0.61799999999999999</v>
      </c>
      <c r="D75">
        <v>25</v>
      </c>
      <c r="E75">
        <v>0.87444999999999995</v>
      </c>
      <c r="F75" t="s">
        <v>16</v>
      </c>
      <c r="I75">
        <v>0.52608047690014903</v>
      </c>
      <c r="J75">
        <v>35</v>
      </c>
      <c r="K75">
        <v>2.1659999999999999</v>
      </c>
      <c r="L75" t="s">
        <v>15</v>
      </c>
    </row>
    <row r="76" spans="1:12" x14ac:dyDescent="0.3">
      <c r="A76">
        <v>0.6804</v>
      </c>
      <c r="B76">
        <f>1-A76</f>
        <v>0.3196</v>
      </c>
      <c r="C76">
        <f>(B76*$R$4)/((B76*$R$4)+($R$3*(1-B76)))</f>
        <v>0.610025240454804</v>
      </c>
      <c r="D76">
        <v>25</v>
      </c>
      <c r="E76">
        <v>0.87621000000000004</v>
      </c>
      <c r="F76" t="s">
        <v>14</v>
      </c>
      <c r="I76">
        <v>0.52608047690014903</v>
      </c>
      <c r="J76">
        <v>45</v>
      </c>
      <c r="K76">
        <v>1.58</v>
      </c>
      <c r="L76" t="s">
        <v>15</v>
      </c>
    </row>
    <row r="77" spans="1:12" x14ac:dyDescent="0.3">
      <c r="C77">
        <v>0.60016999999999998</v>
      </c>
      <c r="D77">
        <v>25</v>
      </c>
      <c r="E77">
        <v>0.88205999999999996</v>
      </c>
      <c r="F77" t="s">
        <v>3</v>
      </c>
      <c r="I77">
        <v>0.50907999999999998</v>
      </c>
      <c r="J77">
        <v>25</v>
      </c>
      <c r="K77">
        <v>3.0992199999999999</v>
      </c>
      <c r="L77" t="s">
        <v>7</v>
      </c>
    </row>
    <row r="78" spans="1:12" x14ac:dyDescent="0.3">
      <c r="C78">
        <v>0.6</v>
      </c>
      <c r="D78">
        <v>20</v>
      </c>
      <c r="E78">
        <v>0.88239999999999996</v>
      </c>
      <c r="F78" t="s">
        <v>13</v>
      </c>
      <c r="I78">
        <v>0.48039964151757558</v>
      </c>
      <c r="J78">
        <v>25</v>
      </c>
      <c r="K78">
        <v>3.097</v>
      </c>
      <c r="L78" t="s">
        <v>17</v>
      </c>
    </row>
    <row r="79" spans="1:12" x14ac:dyDescent="0.3">
      <c r="B79">
        <v>0.3</v>
      </c>
      <c r="C79">
        <f>(B79*$R$4)/((B79*$R$4)+($R$3*(1-B79)))</f>
        <v>0.58800666296501947</v>
      </c>
      <c r="D79">
        <v>45</v>
      </c>
      <c r="E79">
        <v>0.86482999999999999</v>
      </c>
      <c r="F79" t="s">
        <v>15</v>
      </c>
      <c r="H79">
        <v>0.21210000000000001</v>
      </c>
      <c r="I79">
        <f>(H79*$R$4)/((H79*$R$4)+($R$3*(1-H79)))</f>
        <v>0.47270607057195363</v>
      </c>
      <c r="J79">
        <v>25</v>
      </c>
      <c r="K79">
        <v>3.0739999999999998</v>
      </c>
      <c r="L79" t="s">
        <v>14</v>
      </c>
    </row>
    <row r="80" spans="1:12" x14ac:dyDescent="0.3">
      <c r="B80">
        <v>0.3</v>
      </c>
      <c r="C80">
        <f>(B80*$R$4)/((B80*$R$4)+($R$3*(1-B80)))</f>
        <v>0.58800666296501947</v>
      </c>
      <c r="D80">
        <v>35</v>
      </c>
      <c r="E80">
        <v>0.87366999999999995</v>
      </c>
      <c r="F80" t="s">
        <v>15</v>
      </c>
      <c r="I80">
        <v>0.45431145431145437</v>
      </c>
      <c r="J80">
        <v>25</v>
      </c>
      <c r="K80">
        <v>3.0049999999999999</v>
      </c>
      <c r="L80" t="s">
        <v>15</v>
      </c>
    </row>
    <row r="81" spans="1:12" x14ac:dyDescent="0.3">
      <c r="B81">
        <v>0.3</v>
      </c>
      <c r="C81">
        <f>(B81*$R$4)/((B81*$R$4)+($R$3*(1-B81)))</f>
        <v>0.58800666296501947</v>
      </c>
      <c r="D81">
        <v>25</v>
      </c>
      <c r="E81">
        <v>0.88231000000000004</v>
      </c>
      <c r="F81" t="s">
        <v>15</v>
      </c>
      <c r="I81">
        <v>0.45431145431145437</v>
      </c>
      <c r="J81">
        <v>35</v>
      </c>
      <c r="K81">
        <v>2.0830000000000002</v>
      </c>
      <c r="L81" t="s">
        <v>15</v>
      </c>
    </row>
    <row r="82" spans="1:12" x14ac:dyDescent="0.3">
      <c r="A82">
        <v>0.71120000000000005</v>
      </c>
      <c r="B82">
        <f>1-A82</f>
        <v>0.28879999999999995</v>
      </c>
      <c r="C82">
        <f>(B82*$R$4)/((B82*$R$4)+($R$3*(1-B82)))</f>
        <v>0.57488484979721832</v>
      </c>
      <c r="D82">
        <v>25</v>
      </c>
      <c r="E82">
        <v>0.88443000000000005</v>
      </c>
      <c r="F82" t="s">
        <v>14</v>
      </c>
      <c r="I82">
        <v>0.45431145431145437</v>
      </c>
      <c r="J82">
        <v>45</v>
      </c>
      <c r="K82">
        <v>1.5389999999999999</v>
      </c>
      <c r="L82" t="s">
        <v>15</v>
      </c>
    </row>
    <row r="83" spans="1:12" x14ac:dyDescent="0.3">
      <c r="C83">
        <v>0.54776999999999998</v>
      </c>
      <c r="D83">
        <v>25</v>
      </c>
      <c r="E83">
        <v>0.89331000000000005</v>
      </c>
      <c r="F83" t="s">
        <v>3</v>
      </c>
      <c r="I83">
        <v>0.44640000000000002</v>
      </c>
      <c r="J83">
        <v>25</v>
      </c>
      <c r="K83">
        <v>3.04101</v>
      </c>
      <c r="L83" t="s">
        <v>6</v>
      </c>
    </row>
    <row r="84" spans="1:12" x14ac:dyDescent="0.3">
      <c r="B84">
        <v>0.25</v>
      </c>
      <c r="C84">
        <f>(B84*$R$4)/((B84*$R$4)+($R$3*(1-B84)))</f>
        <v>0.52608047690014903</v>
      </c>
      <c r="D84">
        <v>45</v>
      </c>
      <c r="E84">
        <v>0.88027999999999995</v>
      </c>
      <c r="F84" t="s">
        <v>15</v>
      </c>
      <c r="H84">
        <v>0.1651</v>
      </c>
      <c r="I84">
        <f>(H84*$R$4)/((H84*$R$4)+($R$3*(1-H84)))</f>
        <v>0.39705967514581381</v>
      </c>
      <c r="J84">
        <v>25</v>
      </c>
      <c r="K84">
        <v>2.9329999999999998</v>
      </c>
      <c r="L84" t="s">
        <v>14</v>
      </c>
    </row>
    <row r="85" spans="1:12" x14ac:dyDescent="0.3">
      <c r="B85">
        <v>0.25</v>
      </c>
      <c r="C85">
        <f>(B85*$R$4)/((B85*$R$4)+($R$3*(1-B85)))</f>
        <v>0.52608047690014903</v>
      </c>
      <c r="D85">
        <v>35</v>
      </c>
      <c r="E85">
        <v>0.88880000000000003</v>
      </c>
      <c r="F85" t="s">
        <v>15</v>
      </c>
      <c r="I85">
        <v>0.39423999999999998</v>
      </c>
      <c r="J85">
        <v>25</v>
      </c>
      <c r="K85">
        <v>2.9238</v>
      </c>
      <c r="L85" t="s">
        <v>5</v>
      </c>
    </row>
    <row r="86" spans="1:12" x14ac:dyDescent="0.3">
      <c r="B86">
        <v>0.25</v>
      </c>
      <c r="C86">
        <f>(B86*$R$4)/((B86*$R$4)+($R$3*(1-B86)))</f>
        <v>0.52608047690014903</v>
      </c>
      <c r="D86">
        <v>25</v>
      </c>
      <c r="E86">
        <v>0.89695999999999998</v>
      </c>
      <c r="F86" t="s">
        <v>15</v>
      </c>
      <c r="I86">
        <v>0.37015029709891645</v>
      </c>
      <c r="J86">
        <v>25</v>
      </c>
      <c r="K86">
        <v>2.766</v>
      </c>
      <c r="L86" t="s">
        <v>15</v>
      </c>
    </row>
    <row r="87" spans="1:12" x14ac:dyDescent="0.3">
      <c r="C87">
        <v>0.51005999999999996</v>
      </c>
      <c r="D87">
        <v>25</v>
      </c>
      <c r="E87">
        <v>0.90132000000000001</v>
      </c>
      <c r="F87" t="s">
        <v>3</v>
      </c>
      <c r="I87">
        <v>0.37015029709891645</v>
      </c>
      <c r="J87">
        <v>35</v>
      </c>
      <c r="K87">
        <v>1.929</v>
      </c>
      <c r="L87" t="s">
        <v>15</v>
      </c>
    </row>
    <row r="88" spans="1:12" x14ac:dyDescent="0.3">
      <c r="C88">
        <v>0.50090000000000001</v>
      </c>
      <c r="D88">
        <v>25</v>
      </c>
      <c r="E88">
        <v>0.90130999999999994</v>
      </c>
      <c r="F88" t="s">
        <v>16</v>
      </c>
      <c r="I88">
        <v>0.37015029709891645</v>
      </c>
      <c r="J88">
        <v>45</v>
      </c>
      <c r="K88">
        <v>1.423</v>
      </c>
      <c r="L88" t="s">
        <v>15</v>
      </c>
    </row>
    <row r="89" spans="1:12" x14ac:dyDescent="0.3">
      <c r="A89">
        <v>0.77869999999999995</v>
      </c>
      <c r="B89">
        <f>1-A89</f>
        <v>0.22130000000000005</v>
      </c>
      <c r="C89">
        <f>(B89*$R$4)/((B89*$R$4)+($R$3*(1-B89)))</f>
        <v>0.4862340666160011</v>
      </c>
      <c r="D89">
        <v>25</v>
      </c>
      <c r="E89">
        <v>0.90549999999999997</v>
      </c>
      <c r="F89" t="s">
        <v>14</v>
      </c>
      <c r="I89">
        <v>0.36960145031435365</v>
      </c>
      <c r="J89">
        <v>25</v>
      </c>
      <c r="K89">
        <v>2.8540000000000001</v>
      </c>
      <c r="L89" t="s">
        <v>17</v>
      </c>
    </row>
    <row r="90" spans="1:12" x14ac:dyDescent="0.3">
      <c r="C90">
        <v>0.47949999999999998</v>
      </c>
      <c r="D90">
        <v>25</v>
      </c>
      <c r="E90">
        <v>0.90669</v>
      </c>
      <c r="F90" t="s">
        <v>16</v>
      </c>
      <c r="H90">
        <v>0.11210000000000001</v>
      </c>
      <c r="I90">
        <f>(H90*$R$4)/((H90*$R$4)+($R$3*(1-H90)))</f>
        <v>0.29599584706860044</v>
      </c>
      <c r="J90">
        <v>25</v>
      </c>
      <c r="K90">
        <v>2.59</v>
      </c>
      <c r="L90" t="s">
        <v>14</v>
      </c>
    </row>
    <row r="91" spans="1:12" x14ac:dyDescent="0.3">
      <c r="B91">
        <v>0.2</v>
      </c>
      <c r="C91">
        <f>(B91*$R$4)/((B91*$R$4)+($R$3*(1-B91)))</f>
        <v>0.45431145431145437</v>
      </c>
      <c r="D91">
        <v>45</v>
      </c>
      <c r="E91">
        <v>0.89788999999999997</v>
      </c>
      <c r="F91" t="s">
        <v>15</v>
      </c>
      <c r="I91">
        <v>0.2700841622035195</v>
      </c>
      <c r="J91">
        <v>25</v>
      </c>
      <c r="K91">
        <v>2.3570000000000002</v>
      </c>
      <c r="L91" t="s">
        <v>15</v>
      </c>
    </row>
    <row r="92" spans="1:12" x14ac:dyDescent="0.3">
      <c r="B92">
        <v>0.2</v>
      </c>
      <c r="C92">
        <f>(B92*$R$4)/((B92*$R$4)+($R$3*(1-B92)))</f>
        <v>0.45431145431145437</v>
      </c>
      <c r="D92">
        <v>35</v>
      </c>
      <c r="E92">
        <v>0.90578999999999998</v>
      </c>
      <c r="F92" t="s">
        <v>15</v>
      </c>
      <c r="I92">
        <v>0.2700841622035195</v>
      </c>
      <c r="J92">
        <v>35</v>
      </c>
      <c r="K92">
        <v>1.669</v>
      </c>
      <c r="L92" t="s">
        <v>15</v>
      </c>
    </row>
    <row r="93" spans="1:12" x14ac:dyDescent="0.3">
      <c r="B93">
        <v>0.2</v>
      </c>
      <c r="C93">
        <f>(B93*$R$4)/((B93*$R$4)+($R$3*(1-B93)))</f>
        <v>0.45431145431145437</v>
      </c>
      <c r="D93">
        <v>25</v>
      </c>
      <c r="E93">
        <v>0.91346000000000005</v>
      </c>
      <c r="F93" t="s">
        <v>15</v>
      </c>
      <c r="I93">
        <v>0.2700841622035195</v>
      </c>
      <c r="J93">
        <v>45</v>
      </c>
      <c r="K93">
        <v>1.2430000000000001</v>
      </c>
      <c r="L93" t="s">
        <v>15</v>
      </c>
    </row>
    <row r="94" spans="1:12" x14ac:dyDescent="0.3">
      <c r="C94">
        <v>0.4486</v>
      </c>
      <c r="D94">
        <v>25</v>
      </c>
      <c r="E94">
        <v>0.91539999999999999</v>
      </c>
      <c r="F94" t="s">
        <v>3</v>
      </c>
      <c r="H94">
        <v>7.8899999999999998E-2</v>
      </c>
      <c r="I94">
        <f>(H94*$R$4)/((H94*$R$4)+($R$3*(1-H94)))</f>
        <v>0.2219465878492258</v>
      </c>
      <c r="J94">
        <v>25</v>
      </c>
      <c r="K94">
        <v>2.2050000000000001</v>
      </c>
      <c r="L94" t="s">
        <v>14</v>
      </c>
    </row>
    <row r="95" spans="1:12" x14ac:dyDescent="0.3">
      <c r="C95">
        <v>0.4</v>
      </c>
      <c r="D95">
        <v>20</v>
      </c>
      <c r="E95">
        <v>0.93020000000000003</v>
      </c>
      <c r="F95" t="s">
        <v>13</v>
      </c>
      <c r="I95">
        <v>0.21597683365526607</v>
      </c>
      <c r="J95">
        <v>25</v>
      </c>
      <c r="K95">
        <v>2.198</v>
      </c>
      <c r="L95" t="s">
        <v>17</v>
      </c>
    </row>
    <row r="96" spans="1:12" x14ac:dyDescent="0.3">
      <c r="C96">
        <v>0.39423999999999998</v>
      </c>
      <c r="D96">
        <v>25</v>
      </c>
      <c r="E96">
        <v>0.92752999999999997</v>
      </c>
      <c r="F96" t="s">
        <v>3</v>
      </c>
      <c r="I96">
        <v>0.20179</v>
      </c>
      <c r="J96">
        <v>25</v>
      </c>
      <c r="K96">
        <v>2.0879300000000001</v>
      </c>
      <c r="L96" t="s">
        <v>4</v>
      </c>
    </row>
    <row r="97" spans="1:12" x14ac:dyDescent="0.3">
      <c r="B97">
        <v>0.15</v>
      </c>
      <c r="C97">
        <f>(B97*$R$4)/((B97*$R$4)+($R$3*(1-B97)))</f>
        <v>0.37015029709891645</v>
      </c>
      <c r="D97">
        <v>45</v>
      </c>
      <c r="E97">
        <v>0.91737999999999997</v>
      </c>
      <c r="F97" t="s">
        <v>15</v>
      </c>
      <c r="I97">
        <v>0.2</v>
      </c>
      <c r="J97">
        <v>20</v>
      </c>
      <c r="K97">
        <v>2.5499999999999998</v>
      </c>
      <c r="L97" t="s">
        <v>13</v>
      </c>
    </row>
    <row r="98" spans="1:12" x14ac:dyDescent="0.3">
      <c r="B98">
        <v>0.15</v>
      </c>
      <c r="C98">
        <f>(B98*$R$4)/((B98*$R$4)+($R$3*(1-B98)))</f>
        <v>0.37015029709891645</v>
      </c>
      <c r="D98">
        <v>35</v>
      </c>
      <c r="E98">
        <v>0.92437999999999998</v>
      </c>
      <c r="F98" t="s">
        <v>15</v>
      </c>
      <c r="I98">
        <v>0.18</v>
      </c>
      <c r="J98">
        <v>20</v>
      </c>
      <c r="K98">
        <v>2.3519999999999999</v>
      </c>
      <c r="L98" t="s">
        <v>13</v>
      </c>
    </row>
    <row r="99" spans="1:12" x14ac:dyDescent="0.3">
      <c r="B99">
        <v>0.15</v>
      </c>
      <c r="C99">
        <f>(B99*$R$4)/((B99*$R$4)+($R$3*(1-B99)))</f>
        <v>0.37015029709891645</v>
      </c>
      <c r="D99">
        <v>25</v>
      </c>
      <c r="E99">
        <v>0.93135999999999997</v>
      </c>
      <c r="F99" t="s">
        <v>15</v>
      </c>
      <c r="H99">
        <v>5.67E-2</v>
      </c>
      <c r="I99">
        <f>(H99*$R$4)/((H99*$R$4)+($R$3*(1-H99)))</f>
        <v>0.16678568958434195</v>
      </c>
      <c r="J99">
        <v>25</v>
      </c>
      <c r="K99">
        <v>1.8480000000000001</v>
      </c>
      <c r="L99" t="s">
        <v>14</v>
      </c>
    </row>
    <row r="100" spans="1:12" x14ac:dyDescent="0.3">
      <c r="A100">
        <v>0.86509999999999998</v>
      </c>
      <c r="B100">
        <f>1-A100</f>
        <v>0.13490000000000002</v>
      </c>
      <c r="C100">
        <f>(B100*$R$4)/((B100*$R$4)+($R$3*(1-B100)))</f>
        <v>0.34180015403354719</v>
      </c>
      <c r="D100">
        <v>25</v>
      </c>
      <c r="E100">
        <v>0.93859999999999999</v>
      </c>
      <c r="F100" t="s">
        <v>14</v>
      </c>
      <c r="I100">
        <v>0.16</v>
      </c>
      <c r="J100">
        <v>20</v>
      </c>
      <c r="K100">
        <v>2.16</v>
      </c>
      <c r="L100" t="s">
        <v>13</v>
      </c>
    </row>
    <row r="101" spans="1:12" x14ac:dyDescent="0.3">
      <c r="C101">
        <v>0.32990000000000003</v>
      </c>
      <c r="D101">
        <v>25</v>
      </c>
      <c r="E101">
        <v>0.93693000000000004</v>
      </c>
      <c r="F101" t="s">
        <v>16</v>
      </c>
      <c r="I101">
        <v>0.14913392479932405</v>
      </c>
      <c r="J101">
        <v>25</v>
      </c>
      <c r="K101">
        <v>1.7549999999999999</v>
      </c>
      <c r="L101" t="s">
        <v>15</v>
      </c>
    </row>
    <row r="102" spans="1:12" x14ac:dyDescent="0.3">
      <c r="B102">
        <v>0.1</v>
      </c>
      <c r="C102">
        <f>(B102*$R$4)/((B102*$R$4)+($R$3*(1-B102)))</f>
        <v>0.2700841622035195</v>
      </c>
      <c r="D102">
        <v>45</v>
      </c>
      <c r="E102">
        <v>0.93901999999999997</v>
      </c>
      <c r="F102" t="s">
        <v>15</v>
      </c>
      <c r="I102">
        <v>0.14913392479932405</v>
      </c>
      <c r="J102">
        <v>35</v>
      </c>
      <c r="K102">
        <v>1.276</v>
      </c>
      <c r="L102" t="s">
        <v>15</v>
      </c>
    </row>
    <row r="103" spans="1:12" x14ac:dyDescent="0.3">
      <c r="B103">
        <v>0.1</v>
      </c>
      <c r="C103">
        <f>(B103*$R$4)/((B103*$R$4)+($R$3*(1-B103)))</f>
        <v>0.2700841622035195</v>
      </c>
      <c r="D103">
        <v>35</v>
      </c>
      <c r="E103">
        <v>0.94521999999999995</v>
      </c>
      <c r="F103" t="s">
        <v>15</v>
      </c>
      <c r="I103">
        <v>0.14913392479932405</v>
      </c>
      <c r="J103">
        <v>45</v>
      </c>
      <c r="K103">
        <v>0.98299999999999998</v>
      </c>
      <c r="L103" t="s">
        <v>15</v>
      </c>
    </row>
    <row r="104" spans="1:12" x14ac:dyDescent="0.3">
      <c r="B104">
        <v>0.1</v>
      </c>
      <c r="C104">
        <f>(B104*$R$4)/((B104*$R$4)+($R$3*(1-B104)))</f>
        <v>0.2700841622035195</v>
      </c>
      <c r="D104">
        <v>25</v>
      </c>
      <c r="E104">
        <v>0.95121999999999995</v>
      </c>
      <c r="F104" t="s">
        <v>15</v>
      </c>
      <c r="I104">
        <v>0.14000000000000001</v>
      </c>
      <c r="J104">
        <v>20</v>
      </c>
      <c r="K104">
        <v>1.97</v>
      </c>
      <c r="L104" t="s">
        <v>13</v>
      </c>
    </row>
    <row r="105" spans="1:12" x14ac:dyDescent="0.3">
      <c r="A105">
        <v>0.91839999999999999</v>
      </c>
      <c r="B105">
        <f>1-A105</f>
        <v>8.1600000000000006E-2</v>
      </c>
      <c r="C105">
        <f>(B105*$R$4)/((B105*$R$4)+($R$3*(1-B105)))</f>
        <v>0.22832828135502936</v>
      </c>
      <c r="D105">
        <v>25</v>
      </c>
      <c r="E105">
        <v>0.96170999999999995</v>
      </c>
      <c r="F105" t="s">
        <v>14</v>
      </c>
      <c r="I105">
        <v>0.13262805826264751</v>
      </c>
      <c r="J105">
        <v>25</v>
      </c>
      <c r="K105">
        <v>1.5760000000000001</v>
      </c>
      <c r="L105" t="s">
        <v>17</v>
      </c>
    </row>
    <row r="106" spans="1:12" x14ac:dyDescent="0.3">
      <c r="A106">
        <v>0.91920000000000002</v>
      </c>
      <c r="B106">
        <f>1-A106</f>
        <v>8.0799999999999983E-2</v>
      </c>
      <c r="C106">
        <f>(B106*$R$4)/((B106*$R$4)+($R$3*(1-B106)))</f>
        <v>0.22644445432431226</v>
      </c>
      <c r="D106">
        <v>25</v>
      </c>
      <c r="E106">
        <v>0.96199000000000001</v>
      </c>
      <c r="F106" t="s">
        <v>14</v>
      </c>
      <c r="I106">
        <v>0.12</v>
      </c>
      <c r="J106">
        <v>20</v>
      </c>
      <c r="K106">
        <v>1.794</v>
      </c>
      <c r="L106" t="s">
        <v>13</v>
      </c>
    </row>
    <row r="107" spans="1:12" x14ac:dyDescent="0.3">
      <c r="C107">
        <v>0.21310000000000001</v>
      </c>
      <c r="D107">
        <v>25</v>
      </c>
      <c r="E107">
        <v>0.96028999999999998</v>
      </c>
      <c r="F107" t="s">
        <v>16</v>
      </c>
      <c r="H107">
        <v>3.5099999999999999E-2</v>
      </c>
      <c r="I107">
        <f>(H107*$R$4)/((H107*$R$4)+($R$3*(1-H107)))</f>
        <v>0.10805208350593051</v>
      </c>
      <c r="J107">
        <v>25</v>
      </c>
      <c r="K107">
        <v>1.4530000000000001</v>
      </c>
      <c r="L107" t="s">
        <v>14</v>
      </c>
    </row>
    <row r="108" spans="1:12" x14ac:dyDescent="0.3">
      <c r="C108">
        <v>0.20277000000000001</v>
      </c>
      <c r="D108">
        <v>25</v>
      </c>
      <c r="E108">
        <v>0.96694000000000002</v>
      </c>
      <c r="F108" t="s">
        <v>3</v>
      </c>
      <c r="I108">
        <v>0.1</v>
      </c>
      <c r="J108">
        <v>20</v>
      </c>
      <c r="K108">
        <v>1.629</v>
      </c>
      <c r="L108" t="s">
        <v>13</v>
      </c>
    </row>
    <row r="109" spans="1:12" x14ac:dyDescent="0.3">
      <c r="C109">
        <v>0.2</v>
      </c>
      <c r="D109">
        <v>20</v>
      </c>
      <c r="E109">
        <v>0.96960000000000002</v>
      </c>
      <c r="F109" t="s">
        <v>13</v>
      </c>
      <c r="I109">
        <v>0.09</v>
      </c>
      <c r="J109">
        <v>20</v>
      </c>
      <c r="K109">
        <v>1.5529999999999999</v>
      </c>
      <c r="L109" t="s">
        <v>13</v>
      </c>
    </row>
    <row r="110" spans="1:12" x14ac:dyDescent="0.3">
      <c r="C110">
        <v>0.18</v>
      </c>
      <c r="D110">
        <v>20</v>
      </c>
      <c r="E110">
        <v>0.97250000000000003</v>
      </c>
      <c r="F110" t="s">
        <v>13</v>
      </c>
      <c r="I110">
        <v>0.08</v>
      </c>
      <c r="J110">
        <v>20</v>
      </c>
      <c r="K110">
        <v>1.4850000000000001</v>
      </c>
      <c r="L110" t="s">
        <v>13</v>
      </c>
    </row>
    <row r="111" spans="1:12" x14ac:dyDescent="0.3">
      <c r="C111">
        <v>0.16</v>
      </c>
      <c r="D111">
        <v>20</v>
      </c>
      <c r="E111">
        <v>0.97509999999999997</v>
      </c>
      <c r="F111" t="s">
        <v>13</v>
      </c>
      <c r="I111">
        <v>7.0000000000000007E-2</v>
      </c>
      <c r="J111">
        <v>20</v>
      </c>
      <c r="K111">
        <v>1.417</v>
      </c>
      <c r="L111" t="s">
        <v>13</v>
      </c>
    </row>
    <row r="112" spans="1:12" x14ac:dyDescent="0.3">
      <c r="A112">
        <v>0.94950000000000001</v>
      </c>
      <c r="B112">
        <f>1-A112</f>
        <v>5.0499999999999989E-2</v>
      </c>
      <c r="C112">
        <f>(B112*$R$4)/((B112*$R$4)+($R$3*(1-B112)))</f>
        <v>0.15046824817364218</v>
      </c>
      <c r="D112">
        <v>25</v>
      </c>
      <c r="E112">
        <v>0.97367000000000004</v>
      </c>
      <c r="F112" t="s">
        <v>14</v>
      </c>
      <c r="I112">
        <v>0.06</v>
      </c>
      <c r="J112">
        <v>20</v>
      </c>
      <c r="K112">
        <v>1.357</v>
      </c>
      <c r="L112" t="s">
        <v>13</v>
      </c>
    </row>
    <row r="113" spans="1:12" x14ac:dyDescent="0.3">
      <c r="B113">
        <v>0.05</v>
      </c>
      <c r="C113">
        <f>(B113*$R$4)/((B113*$R$4)+($R$3*(1-B113)))</f>
        <v>0.14913392479932405</v>
      </c>
      <c r="D113">
        <v>45</v>
      </c>
      <c r="E113">
        <v>0.96331999999999995</v>
      </c>
      <c r="F113" t="s">
        <v>15</v>
      </c>
      <c r="H113">
        <v>1.7899999999999999E-2</v>
      </c>
      <c r="I113">
        <f>(H113*$R$4)/((H113*$R$4)+($R$3*(1-H113)))</f>
        <v>5.7223561033967182E-2</v>
      </c>
      <c r="J113">
        <v>25</v>
      </c>
      <c r="K113">
        <v>1.155</v>
      </c>
      <c r="L113" t="s">
        <v>14</v>
      </c>
    </row>
    <row r="114" spans="1:12" x14ac:dyDescent="0.3">
      <c r="B114">
        <v>0.05</v>
      </c>
      <c r="C114">
        <f>(B114*$R$4)/((B114*$R$4)+($R$3*(1-B114)))</f>
        <v>0.14913392479932405</v>
      </c>
      <c r="D114">
        <v>35</v>
      </c>
      <c r="E114">
        <v>0.96831999999999996</v>
      </c>
      <c r="F114" t="s">
        <v>15</v>
      </c>
      <c r="I114">
        <v>0.05</v>
      </c>
      <c r="J114">
        <v>20</v>
      </c>
      <c r="K114">
        <v>1.2869999999999999</v>
      </c>
      <c r="L114" t="s">
        <v>13</v>
      </c>
    </row>
    <row r="115" spans="1:12" x14ac:dyDescent="0.3">
      <c r="B115">
        <v>0.05</v>
      </c>
      <c r="C115">
        <f>(B115*$R$4)/((B115*$R$4)+($R$3*(1-B115)))</f>
        <v>0.14913392479932405</v>
      </c>
      <c r="D115">
        <v>25</v>
      </c>
      <c r="E115">
        <v>0.97319</v>
      </c>
      <c r="F115" t="s">
        <v>15</v>
      </c>
      <c r="I115">
        <v>0.04</v>
      </c>
      <c r="J115">
        <v>20</v>
      </c>
      <c r="K115">
        <v>1.2250000000000001</v>
      </c>
      <c r="L115" t="s">
        <v>13</v>
      </c>
    </row>
    <row r="116" spans="1:12" x14ac:dyDescent="0.3">
      <c r="C116">
        <v>0.14000000000000001</v>
      </c>
      <c r="D116">
        <v>20</v>
      </c>
      <c r="E116">
        <v>0.97719999999999996</v>
      </c>
      <c r="F116" t="s">
        <v>13</v>
      </c>
      <c r="I116">
        <v>0.03</v>
      </c>
      <c r="J116">
        <v>20</v>
      </c>
      <c r="K116">
        <v>1.1659999999999999</v>
      </c>
      <c r="L116" t="s">
        <v>13</v>
      </c>
    </row>
    <row r="117" spans="1:12" x14ac:dyDescent="0.3">
      <c r="C117">
        <v>0.12</v>
      </c>
      <c r="D117">
        <v>20</v>
      </c>
      <c r="E117">
        <v>0.97929999999999995</v>
      </c>
      <c r="F117" t="s">
        <v>13</v>
      </c>
      <c r="I117">
        <v>0.02</v>
      </c>
      <c r="J117">
        <v>20</v>
      </c>
      <c r="K117">
        <v>1.1120000000000001</v>
      </c>
      <c r="L117" t="s">
        <v>13</v>
      </c>
    </row>
    <row r="118" spans="1:12" x14ac:dyDescent="0.3">
      <c r="C118">
        <v>0.1</v>
      </c>
      <c r="D118">
        <v>20</v>
      </c>
      <c r="E118">
        <v>0.98160000000000003</v>
      </c>
      <c r="F118" t="s">
        <v>13</v>
      </c>
      <c r="I118">
        <v>0.01</v>
      </c>
      <c r="J118">
        <v>20</v>
      </c>
      <c r="K118">
        <v>1.056</v>
      </c>
      <c r="L118" t="s">
        <v>13</v>
      </c>
    </row>
    <row r="119" spans="1:12" x14ac:dyDescent="0.3">
      <c r="C119">
        <v>9.1499999999999998E-2</v>
      </c>
      <c r="D119">
        <v>25</v>
      </c>
      <c r="E119">
        <v>0.98204999999999998</v>
      </c>
      <c r="F119" t="s">
        <v>16</v>
      </c>
      <c r="I119">
        <v>1.01E-3</v>
      </c>
      <c r="J119">
        <v>25</v>
      </c>
      <c r="K119">
        <v>0.89071999999999996</v>
      </c>
      <c r="L119" t="s">
        <v>3</v>
      </c>
    </row>
    <row r="120" spans="1:12" x14ac:dyDescent="0.3">
      <c r="C120">
        <v>0.09</v>
      </c>
      <c r="D120">
        <v>20</v>
      </c>
      <c r="E120">
        <v>0.98309999999999997</v>
      </c>
      <c r="F120" t="s">
        <v>13</v>
      </c>
      <c r="H120">
        <v>0</v>
      </c>
      <c r="I120">
        <f>(H120*$R$4)/((H120*$R$4)+($R$3*(1-H120)))</f>
        <v>0</v>
      </c>
      <c r="J120">
        <v>25</v>
      </c>
      <c r="K120">
        <v>0.89039999999999997</v>
      </c>
      <c r="L120" t="s">
        <v>14</v>
      </c>
    </row>
    <row r="121" spans="1:12" x14ac:dyDescent="0.3">
      <c r="C121">
        <v>0.08</v>
      </c>
      <c r="D121">
        <v>20</v>
      </c>
      <c r="E121">
        <v>0.98429999999999995</v>
      </c>
      <c r="F121" t="s">
        <v>13</v>
      </c>
      <c r="I121">
        <v>0</v>
      </c>
      <c r="J121">
        <v>25</v>
      </c>
      <c r="K121">
        <v>0.89100000000000001</v>
      </c>
      <c r="L121" t="s">
        <v>17</v>
      </c>
    </row>
    <row r="122" spans="1:12" x14ac:dyDescent="0.3">
      <c r="A122">
        <v>0.97550000000000003</v>
      </c>
      <c r="B122">
        <f>1-A122</f>
        <v>2.4499999999999966E-2</v>
      </c>
      <c r="C122">
        <f>(B122*$R$4)/((B122*$R$4)+($R$3*(1-B122)))</f>
        <v>7.7183259483362451E-2</v>
      </c>
      <c r="D122">
        <v>25</v>
      </c>
      <c r="E122">
        <v>0.98399999999999999</v>
      </c>
      <c r="F122" t="s">
        <v>14</v>
      </c>
      <c r="I122">
        <v>0</v>
      </c>
      <c r="J122">
        <v>25</v>
      </c>
      <c r="K122">
        <v>0.89</v>
      </c>
      <c r="L122" t="s">
        <v>15</v>
      </c>
    </row>
    <row r="123" spans="1:12" x14ac:dyDescent="0.3">
      <c r="A123">
        <v>0.97560000000000002</v>
      </c>
      <c r="B123">
        <f>1-A123</f>
        <v>2.4399999999999977E-2</v>
      </c>
      <c r="C123">
        <f>(B123*$R$4)/((B123*$R$4)+($R$3*(1-B123)))</f>
        <v>7.6885173904815571E-2</v>
      </c>
      <c r="D123">
        <v>25</v>
      </c>
      <c r="E123">
        <v>0.98404000000000003</v>
      </c>
      <c r="F123" t="s">
        <v>14</v>
      </c>
      <c r="I123">
        <v>0</v>
      </c>
      <c r="J123">
        <v>35</v>
      </c>
      <c r="K123">
        <v>0.72499999999999998</v>
      </c>
      <c r="L123" t="s">
        <v>15</v>
      </c>
    </row>
    <row r="124" spans="1:12" x14ac:dyDescent="0.3">
      <c r="C124">
        <v>7.0000000000000007E-2</v>
      </c>
      <c r="D124">
        <v>20</v>
      </c>
      <c r="E124">
        <v>0.98550000000000004</v>
      </c>
      <c r="F124" t="s">
        <v>13</v>
      </c>
      <c r="I124">
        <v>0</v>
      </c>
      <c r="J124">
        <v>45</v>
      </c>
      <c r="K124">
        <v>0.59499999999999997</v>
      </c>
      <c r="L124" t="s">
        <v>15</v>
      </c>
    </row>
    <row r="125" spans="1:12" x14ac:dyDescent="0.3">
      <c r="C125">
        <v>0.06</v>
      </c>
      <c r="D125">
        <v>20</v>
      </c>
      <c r="E125">
        <v>0.98709999999999998</v>
      </c>
      <c r="F125" t="s">
        <v>13</v>
      </c>
      <c r="I125">
        <v>0</v>
      </c>
      <c r="J125">
        <v>0.01</v>
      </c>
      <c r="K125">
        <v>1.7910999999999999</v>
      </c>
      <c r="L125" t="s">
        <v>13</v>
      </c>
    </row>
    <row r="126" spans="1:12" x14ac:dyDescent="0.3">
      <c r="C126">
        <v>0.05</v>
      </c>
      <c r="D126">
        <v>20</v>
      </c>
      <c r="E126">
        <v>0.98839999999999995</v>
      </c>
      <c r="F126" t="s">
        <v>13</v>
      </c>
      <c r="I126">
        <v>0</v>
      </c>
      <c r="J126">
        <v>10</v>
      </c>
      <c r="K126">
        <v>1.3059000000000001</v>
      </c>
      <c r="L126" t="s">
        <v>13</v>
      </c>
    </row>
    <row r="127" spans="1:12" x14ac:dyDescent="0.3">
      <c r="C127">
        <v>0.04</v>
      </c>
      <c r="D127">
        <v>20</v>
      </c>
      <c r="E127">
        <v>0.99019999999999997</v>
      </c>
      <c r="F127" t="s">
        <v>13</v>
      </c>
      <c r="I127">
        <v>0</v>
      </c>
      <c r="J127">
        <v>20</v>
      </c>
      <c r="K127">
        <v>1.0016</v>
      </c>
      <c r="L127" t="s">
        <v>13</v>
      </c>
    </row>
    <row r="128" spans="1:12" x14ac:dyDescent="0.3">
      <c r="C128">
        <v>0.03</v>
      </c>
      <c r="D128">
        <v>20</v>
      </c>
      <c r="E128">
        <v>0.99199999999999999</v>
      </c>
      <c r="F128" t="s">
        <v>13</v>
      </c>
      <c r="I128">
        <v>0</v>
      </c>
      <c r="J128">
        <v>25</v>
      </c>
      <c r="K128">
        <v>0.89002000000000003</v>
      </c>
      <c r="L128" t="s">
        <v>13</v>
      </c>
    </row>
    <row r="129" spans="1:12" x14ac:dyDescent="0.3">
      <c r="C129">
        <v>0.02</v>
      </c>
      <c r="D129">
        <v>20</v>
      </c>
      <c r="E129">
        <v>0.99390000000000001</v>
      </c>
      <c r="F129" t="s">
        <v>13</v>
      </c>
      <c r="I129">
        <v>0</v>
      </c>
      <c r="J129">
        <v>30</v>
      </c>
      <c r="K129">
        <v>0.79722000000000004</v>
      </c>
      <c r="L129" t="s">
        <v>13</v>
      </c>
    </row>
    <row r="130" spans="1:12" x14ac:dyDescent="0.3">
      <c r="C130">
        <v>0.01</v>
      </c>
      <c r="D130">
        <v>20</v>
      </c>
      <c r="E130">
        <v>0.996</v>
      </c>
      <c r="F130" t="s">
        <v>13</v>
      </c>
      <c r="I130">
        <v>0</v>
      </c>
      <c r="J130">
        <v>40</v>
      </c>
      <c r="K130">
        <v>0.65273000000000003</v>
      </c>
      <c r="L130" t="s">
        <v>13</v>
      </c>
    </row>
    <row r="131" spans="1:12" x14ac:dyDescent="0.3">
      <c r="C131">
        <v>1.01E-3</v>
      </c>
      <c r="D131">
        <v>25</v>
      </c>
      <c r="E131">
        <v>0.99651000000000001</v>
      </c>
      <c r="F131" t="s">
        <v>3</v>
      </c>
      <c r="I131">
        <v>0</v>
      </c>
      <c r="J131">
        <v>50</v>
      </c>
      <c r="K131">
        <v>0.54652000000000001</v>
      </c>
      <c r="L131" t="s">
        <v>13</v>
      </c>
    </row>
    <row r="132" spans="1:12" x14ac:dyDescent="0.3">
      <c r="C132">
        <v>0</v>
      </c>
      <c r="D132">
        <v>50</v>
      </c>
      <c r="E132">
        <v>0.98802999999999996</v>
      </c>
      <c r="F132" t="s">
        <v>13</v>
      </c>
    </row>
    <row r="133" spans="1:12" x14ac:dyDescent="0.3">
      <c r="B133">
        <v>0</v>
      </c>
      <c r="C133">
        <f>(B133*$R$4)/((B133*$R$4)+($R$3*(1-B133)))</f>
        <v>0</v>
      </c>
      <c r="D133">
        <v>45</v>
      </c>
      <c r="E133">
        <v>0.99016000000000004</v>
      </c>
      <c r="F133" t="s">
        <v>15</v>
      </c>
    </row>
    <row r="134" spans="1:12" x14ac:dyDescent="0.3">
      <c r="C134">
        <v>0</v>
      </c>
      <c r="D134">
        <v>40</v>
      </c>
      <c r="E134">
        <v>0.99221999999999999</v>
      </c>
      <c r="F134" t="s">
        <v>13</v>
      </c>
    </row>
    <row r="135" spans="1:12" x14ac:dyDescent="0.3">
      <c r="B135">
        <v>0</v>
      </c>
      <c r="C135">
        <f>(B135*$R$4)/((B135*$R$4)+($R$3*(1-B135)))</f>
        <v>0</v>
      </c>
      <c r="D135">
        <v>35</v>
      </c>
      <c r="E135">
        <v>0.99402999999999997</v>
      </c>
      <c r="F135" t="s">
        <v>15</v>
      </c>
    </row>
    <row r="136" spans="1:12" x14ac:dyDescent="0.3">
      <c r="C136">
        <v>0</v>
      </c>
      <c r="D136">
        <v>30</v>
      </c>
      <c r="E136">
        <v>0.99565000000000003</v>
      </c>
      <c r="F136" t="s">
        <v>13</v>
      </c>
    </row>
    <row r="137" spans="1:12" x14ac:dyDescent="0.3">
      <c r="C137">
        <v>0</v>
      </c>
      <c r="D137">
        <v>25</v>
      </c>
      <c r="E137">
        <v>0.99702000000000002</v>
      </c>
      <c r="F137" t="s">
        <v>16</v>
      </c>
    </row>
    <row r="138" spans="1:12" x14ac:dyDescent="0.3">
      <c r="A138">
        <v>1</v>
      </c>
      <c r="B138">
        <f>1-A138</f>
        <v>0</v>
      </c>
      <c r="C138">
        <f>(B138*$R$4)/((B138*$R$4)+($R$3*(1-B138)))</f>
        <v>0</v>
      </c>
      <c r="D138">
        <v>25</v>
      </c>
      <c r="E138">
        <v>0.99702000000000002</v>
      </c>
      <c r="F138" t="s">
        <v>14</v>
      </c>
    </row>
    <row r="139" spans="1:12" x14ac:dyDescent="0.3">
      <c r="B139">
        <v>0</v>
      </c>
      <c r="C139">
        <f>(B139*$R$4)/((B139*$R$4)+($R$3*(1-B139)))</f>
        <v>0</v>
      </c>
      <c r="D139">
        <v>25</v>
      </c>
      <c r="E139">
        <v>0.99704999999999999</v>
      </c>
      <c r="F139" t="s">
        <v>15</v>
      </c>
    </row>
    <row r="140" spans="1:12" x14ac:dyDescent="0.3">
      <c r="C140">
        <v>0</v>
      </c>
      <c r="D140">
        <v>25</v>
      </c>
      <c r="E140">
        <v>0.99704999999999999</v>
      </c>
      <c r="F140" t="s">
        <v>13</v>
      </c>
    </row>
    <row r="141" spans="1:12" x14ac:dyDescent="0.3">
      <c r="C141">
        <v>0</v>
      </c>
      <c r="D141">
        <v>20</v>
      </c>
      <c r="E141">
        <v>0.99821000000000004</v>
      </c>
      <c r="F141" t="s">
        <v>13</v>
      </c>
    </row>
    <row r="142" spans="1:12" x14ac:dyDescent="0.3">
      <c r="C142">
        <v>0</v>
      </c>
      <c r="D142">
        <v>10</v>
      </c>
      <c r="E142">
        <v>0.99970000000000003</v>
      </c>
      <c r="F142" t="s">
        <v>13</v>
      </c>
    </row>
    <row r="143" spans="1:12" x14ac:dyDescent="0.3">
      <c r="C143">
        <v>0</v>
      </c>
      <c r="D143">
        <v>0.01</v>
      </c>
      <c r="E143">
        <v>0.99983999999999995</v>
      </c>
      <c r="F143" t="s">
        <v>13</v>
      </c>
    </row>
  </sheetData>
  <sortState ref="H2:L131">
    <sortCondition descending="1" ref="I2:I131"/>
  </sortState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89F9-8A68-45C3-8C41-11ED244C4B43}">
  <dimension ref="B2:I265"/>
  <sheetViews>
    <sheetView workbookViewId="0">
      <selection activeCell="D2" sqref="D2"/>
    </sheetView>
  </sheetViews>
  <sheetFormatPr defaultRowHeight="14.4" x14ac:dyDescent="0.3"/>
  <cols>
    <col min="2" max="3" width="16.88671875" style="8" customWidth="1"/>
    <col min="4" max="4" width="135.6640625" customWidth="1"/>
  </cols>
  <sheetData>
    <row r="2" spans="2:4" ht="16.2" x14ac:dyDescent="0.3">
      <c r="B2" s="8" t="s">
        <v>122</v>
      </c>
      <c r="C2" s="8" t="s">
        <v>123</v>
      </c>
      <c r="D2" t="s">
        <v>28</v>
      </c>
    </row>
    <row r="3" spans="2:4" ht="28.8" x14ac:dyDescent="0.3">
      <c r="B3" s="2">
        <v>0.85267000000000004</v>
      </c>
      <c r="C3" s="2">
        <v>34.99</v>
      </c>
      <c r="D3" s="2" t="s">
        <v>329</v>
      </c>
    </row>
    <row r="4" spans="2:4" ht="28.8" x14ac:dyDescent="0.3">
      <c r="B4" s="2">
        <v>0.86201000000000005</v>
      </c>
      <c r="C4" s="2">
        <v>24.99</v>
      </c>
      <c r="D4" s="2" t="s">
        <v>329</v>
      </c>
    </row>
    <row r="5" spans="2:4" x14ac:dyDescent="0.3">
      <c r="B5" s="2">
        <v>0.83850000000000002</v>
      </c>
      <c r="C5" s="2">
        <v>49.99</v>
      </c>
      <c r="D5" s="2" t="s">
        <v>330</v>
      </c>
    </row>
    <row r="6" spans="2:4" x14ac:dyDescent="0.3">
      <c r="B6" s="2">
        <v>0.84330000000000005</v>
      </c>
      <c r="C6" s="2">
        <v>44.99</v>
      </c>
      <c r="D6" s="2" t="s">
        <v>330</v>
      </c>
    </row>
    <row r="7" spans="2:4" x14ac:dyDescent="0.3">
      <c r="B7" s="2">
        <v>0.84799999999999998</v>
      </c>
      <c r="C7" s="2">
        <v>39.99</v>
      </c>
      <c r="D7" s="2" t="s">
        <v>330</v>
      </c>
    </row>
    <row r="8" spans="2:4" x14ac:dyDescent="0.3">
      <c r="B8" s="2">
        <v>0.8528</v>
      </c>
      <c r="C8" s="2">
        <v>34.99</v>
      </c>
      <c r="D8" s="2" t="s">
        <v>330</v>
      </c>
    </row>
    <row r="9" spans="2:4" x14ac:dyDescent="0.3">
      <c r="B9" s="2">
        <v>0.85750000000000004</v>
      </c>
      <c r="C9" s="2">
        <v>29.99</v>
      </c>
      <c r="D9" s="2" t="s">
        <v>330</v>
      </c>
    </row>
    <row r="10" spans="2:4" x14ac:dyDescent="0.3">
      <c r="B10" s="2">
        <v>0.85287999999999997</v>
      </c>
      <c r="C10" s="2">
        <v>34.99</v>
      </c>
      <c r="D10" s="2" t="s">
        <v>129</v>
      </c>
    </row>
    <row r="11" spans="2:4" x14ac:dyDescent="0.3">
      <c r="B11" s="2">
        <v>0.85753000000000001</v>
      </c>
      <c r="C11" s="2">
        <v>29.99</v>
      </c>
      <c r="D11" s="2" t="s">
        <v>129</v>
      </c>
    </row>
    <row r="12" spans="2:4" x14ac:dyDescent="0.3">
      <c r="B12" s="2">
        <v>0.86221999999999999</v>
      </c>
      <c r="C12" s="2">
        <v>24.99</v>
      </c>
      <c r="D12" s="2" t="s">
        <v>129</v>
      </c>
    </row>
    <row r="13" spans="2:4" x14ac:dyDescent="0.3">
      <c r="B13" s="2">
        <v>0.86240000000000006</v>
      </c>
      <c r="C13" s="2">
        <v>24.99</v>
      </c>
      <c r="D13" s="2" t="s">
        <v>331</v>
      </c>
    </row>
    <row r="14" spans="2:4" x14ac:dyDescent="0.3">
      <c r="B14" s="2">
        <v>0.86709999999999998</v>
      </c>
      <c r="C14" s="2">
        <v>19.989999999999998</v>
      </c>
      <c r="D14" s="2" t="s">
        <v>331</v>
      </c>
    </row>
    <row r="15" spans="2:4" x14ac:dyDescent="0.3">
      <c r="B15" s="2">
        <v>0.86219999999999997</v>
      </c>
      <c r="C15" s="2">
        <v>24.99</v>
      </c>
      <c r="D15" s="2" t="s">
        <v>332</v>
      </c>
    </row>
    <row r="16" spans="2:4" x14ac:dyDescent="0.3">
      <c r="B16" s="2">
        <v>0.86221000000000003</v>
      </c>
      <c r="C16" s="2">
        <v>24.99</v>
      </c>
      <c r="D16" s="2" t="s">
        <v>333</v>
      </c>
    </row>
    <row r="17" spans="2:9" x14ac:dyDescent="0.3">
      <c r="B17" s="2">
        <v>0.85285999999999995</v>
      </c>
      <c r="C17" s="2">
        <v>34.99</v>
      </c>
      <c r="D17" s="2" t="s">
        <v>333</v>
      </c>
    </row>
    <row r="18" spans="2:9" x14ac:dyDescent="0.3">
      <c r="B18" s="2">
        <v>0.86599999999999999</v>
      </c>
      <c r="C18" s="2">
        <v>19.989999999999998</v>
      </c>
      <c r="D18" s="2" t="s">
        <v>334</v>
      </c>
    </row>
    <row r="19" spans="2:9" x14ac:dyDescent="0.3">
      <c r="B19" s="2">
        <v>0.86760000000000004</v>
      </c>
      <c r="C19" s="2">
        <v>29.99</v>
      </c>
      <c r="D19" s="2" t="s">
        <v>335</v>
      </c>
    </row>
    <row r="20" spans="2:9" x14ac:dyDescent="0.3">
      <c r="B20" s="2">
        <v>0.86219000000000001</v>
      </c>
      <c r="C20" s="2">
        <v>24.99</v>
      </c>
      <c r="D20" s="2" t="s">
        <v>336</v>
      </c>
    </row>
    <row r="21" spans="2:9" x14ac:dyDescent="0.3">
      <c r="B21" s="2">
        <v>0.86216999999999999</v>
      </c>
      <c r="C21" s="2">
        <v>24.99</v>
      </c>
      <c r="D21" s="2" t="s">
        <v>337</v>
      </c>
    </row>
    <row r="22" spans="2:9" x14ac:dyDescent="0.3">
      <c r="B22" s="2">
        <v>0.85250999999999999</v>
      </c>
      <c r="C22" s="2">
        <v>34.99</v>
      </c>
      <c r="D22" s="2" t="s">
        <v>338</v>
      </c>
    </row>
    <row r="23" spans="2:9" x14ac:dyDescent="0.3">
      <c r="B23" s="2">
        <v>0.8387</v>
      </c>
      <c r="C23" s="2">
        <v>49.99</v>
      </c>
      <c r="D23" s="2" t="s">
        <v>339</v>
      </c>
    </row>
    <row r="24" spans="2:9" x14ac:dyDescent="0.3">
      <c r="B24" s="2">
        <v>0.84807999999999995</v>
      </c>
      <c r="C24" s="2">
        <v>39.99</v>
      </c>
      <c r="D24" s="2" t="s">
        <v>339</v>
      </c>
    </row>
    <row r="25" spans="2:9" x14ac:dyDescent="0.3">
      <c r="B25" s="2">
        <v>0.85748000000000002</v>
      </c>
      <c r="C25" s="2">
        <v>29.99</v>
      </c>
      <c r="D25" s="2" t="s">
        <v>339</v>
      </c>
    </row>
    <row r="26" spans="2:9" x14ac:dyDescent="0.3">
      <c r="B26" s="2">
        <v>0.86675000000000002</v>
      </c>
      <c r="C26" s="2">
        <v>19.989999999999998</v>
      </c>
      <c r="D26" s="2" t="s">
        <v>339</v>
      </c>
    </row>
    <row r="27" spans="2:9" x14ac:dyDescent="0.3">
      <c r="B27" s="2">
        <v>0.87609999999999999</v>
      </c>
      <c r="C27" s="2">
        <v>9.99</v>
      </c>
      <c r="D27" s="2" t="s">
        <v>339</v>
      </c>
      <c r="H27" t="s">
        <v>117</v>
      </c>
      <c r="I27">
        <v>0.88605</v>
      </c>
    </row>
    <row r="28" spans="2:9" x14ac:dyDescent="0.3">
      <c r="B28" s="2">
        <v>0.86216999999999999</v>
      </c>
      <c r="C28" s="2">
        <v>24.99</v>
      </c>
      <c r="D28" s="2" t="s">
        <v>340</v>
      </c>
      <c r="H28" t="s">
        <v>901</v>
      </c>
      <c r="I28" s="10">
        <v>-9.4795100000000005E-4</v>
      </c>
    </row>
    <row r="29" spans="2:9" x14ac:dyDescent="0.3">
      <c r="B29" s="2">
        <v>0.85280999999999996</v>
      </c>
      <c r="C29" s="2">
        <v>34.99</v>
      </c>
      <c r="D29" s="2" t="s">
        <v>341</v>
      </c>
    </row>
    <row r="30" spans="2:9" x14ac:dyDescent="0.3">
      <c r="B30" s="2">
        <v>0.84340000000000004</v>
      </c>
      <c r="C30" s="2">
        <v>44.99</v>
      </c>
      <c r="D30" s="2" t="s">
        <v>341</v>
      </c>
    </row>
    <row r="31" spans="2:9" x14ac:dyDescent="0.3">
      <c r="B31" s="2">
        <v>0.86217999999999995</v>
      </c>
      <c r="C31" s="2">
        <v>24.99</v>
      </c>
      <c r="D31" s="2" t="s">
        <v>341</v>
      </c>
    </row>
    <row r="32" spans="2:9" x14ac:dyDescent="0.3">
      <c r="B32" s="2">
        <v>0.85750000000000004</v>
      </c>
      <c r="C32" s="2">
        <v>29.99</v>
      </c>
      <c r="D32" s="2" t="s">
        <v>342</v>
      </c>
    </row>
    <row r="33" spans="2:4" x14ac:dyDescent="0.3">
      <c r="B33" s="2">
        <v>0.82909999999999995</v>
      </c>
      <c r="C33" s="2">
        <v>59.99</v>
      </c>
      <c r="D33" s="2" t="s">
        <v>342</v>
      </c>
    </row>
    <row r="34" spans="2:4" x14ac:dyDescent="0.3">
      <c r="B34" s="2">
        <v>0.83399999999999996</v>
      </c>
      <c r="C34" s="2">
        <v>54.99</v>
      </c>
      <c r="D34" s="2" t="s">
        <v>342</v>
      </c>
    </row>
    <row r="35" spans="2:4" x14ac:dyDescent="0.3">
      <c r="B35" s="2">
        <v>0.8387</v>
      </c>
      <c r="C35" s="2">
        <v>49.99</v>
      </c>
      <c r="D35" s="2" t="s">
        <v>342</v>
      </c>
    </row>
    <row r="36" spans="2:4" x14ac:dyDescent="0.3">
      <c r="B36" s="2">
        <v>0.84350000000000003</v>
      </c>
      <c r="C36" s="2">
        <v>44.99</v>
      </c>
      <c r="D36" s="2" t="s">
        <v>342</v>
      </c>
    </row>
    <row r="37" spans="2:4" x14ac:dyDescent="0.3">
      <c r="B37" s="2">
        <v>0.84789999999999999</v>
      </c>
      <c r="C37" s="2">
        <v>39.99</v>
      </c>
      <c r="D37" s="2" t="s">
        <v>342</v>
      </c>
    </row>
    <row r="38" spans="2:4" x14ac:dyDescent="0.3">
      <c r="B38" s="2">
        <v>0.85289999999999999</v>
      </c>
      <c r="C38" s="2">
        <v>34.99</v>
      </c>
      <c r="D38" s="2" t="s">
        <v>342</v>
      </c>
    </row>
    <row r="39" spans="2:4" x14ac:dyDescent="0.3">
      <c r="B39" s="2">
        <v>0.87760000000000005</v>
      </c>
      <c r="C39" s="2">
        <v>24</v>
      </c>
      <c r="D39" s="2" t="s">
        <v>343</v>
      </c>
    </row>
    <row r="40" spans="2:4" x14ac:dyDescent="0.3">
      <c r="B40" s="2">
        <v>0.86221999999999999</v>
      </c>
      <c r="C40" s="2">
        <v>25</v>
      </c>
      <c r="D40" s="2" t="s">
        <v>344</v>
      </c>
    </row>
    <row r="41" spans="2:4" x14ac:dyDescent="0.3">
      <c r="B41" s="2">
        <v>0.86678699999999997</v>
      </c>
      <c r="C41" s="2">
        <v>20</v>
      </c>
      <c r="D41" s="2" t="s">
        <v>345</v>
      </c>
    </row>
    <row r="42" spans="2:4" x14ac:dyDescent="0.3">
      <c r="B42" s="2">
        <v>0.86205500000000002</v>
      </c>
      <c r="C42" s="2">
        <v>25</v>
      </c>
      <c r="D42" s="2" t="s">
        <v>345</v>
      </c>
    </row>
    <row r="43" spans="2:4" x14ac:dyDescent="0.3">
      <c r="B43" s="2">
        <v>0.85746299999999998</v>
      </c>
      <c r="C43" s="2">
        <v>30</v>
      </c>
      <c r="D43" s="2" t="s">
        <v>345</v>
      </c>
    </row>
    <row r="44" spans="2:4" x14ac:dyDescent="0.3">
      <c r="B44" s="2">
        <v>0.85270299999999999</v>
      </c>
      <c r="C44" s="2">
        <v>35</v>
      </c>
      <c r="D44" s="2" t="s">
        <v>345</v>
      </c>
    </row>
    <row r="45" spans="2:4" x14ac:dyDescent="0.3">
      <c r="B45" s="2">
        <v>0.84808600000000001</v>
      </c>
      <c r="C45" s="2">
        <v>40</v>
      </c>
      <c r="D45" s="2" t="s">
        <v>345</v>
      </c>
    </row>
    <row r="46" spans="2:4" x14ac:dyDescent="0.3">
      <c r="B46" s="2">
        <v>0.86219000000000001</v>
      </c>
      <c r="C46" s="2">
        <v>24.99</v>
      </c>
      <c r="D46" s="2" t="s">
        <v>346</v>
      </c>
    </row>
    <row r="47" spans="2:4" x14ac:dyDescent="0.3">
      <c r="B47" s="2">
        <v>0.86212500000000003</v>
      </c>
      <c r="C47" s="2">
        <v>25</v>
      </c>
      <c r="D47" s="2" t="s">
        <v>347</v>
      </c>
    </row>
    <row r="48" spans="2:4" x14ac:dyDescent="0.3">
      <c r="B48" s="24">
        <v>0.86234999999999995</v>
      </c>
      <c r="C48" s="24">
        <v>25</v>
      </c>
      <c r="D48" s="2" t="s">
        <v>348</v>
      </c>
    </row>
    <row r="49" spans="2:4" x14ac:dyDescent="0.3">
      <c r="B49" s="24"/>
      <c r="C49" s="24"/>
      <c r="D49" t="s">
        <v>349</v>
      </c>
    </row>
    <row r="50" spans="2:4" x14ac:dyDescent="0.3">
      <c r="B50" s="2">
        <v>0.87616000000000005</v>
      </c>
      <c r="C50" s="2">
        <v>10</v>
      </c>
      <c r="D50" s="2" t="s">
        <v>350</v>
      </c>
    </row>
    <row r="51" spans="2:4" x14ac:dyDescent="0.3">
      <c r="B51" s="2">
        <v>0.86692999999999998</v>
      </c>
      <c r="C51" s="2">
        <v>20</v>
      </c>
      <c r="D51" s="2" t="s">
        <v>350</v>
      </c>
    </row>
    <row r="52" spans="2:4" x14ac:dyDescent="0.3">
      <c r="B52" s="2">
        <v>0.86229</v>
      </c>
      <c r="C52" s="2">
        <v>25</v>
      </c>
      <c r="D52" s="2" t="s">
        <v>350</v>
      </c>
    </row>
    <row r="53" spans="2:4" x14ac:dyDescent="0.3">
      <c r="B53" s="2">
        <v>0.84823999999999999</v>
      </c>
      <c r="C53" s="2">
        <v>40</v>
      </c>
      <c r="D53" s="2" t="s">
        <v>350</v>
      </c>
    </row>
    <row r="54" spans="2:4" x14ac:dyDescent="0.3">
      <c r="B54" s="2">
        <v>0.82930999999999999</v>
      </c>
      <c r="C54" s="2">
        <v>60</v>
      </c>
      <c r="D54" s="2" t="s">
        <v>350</v>
      </c>
    </row>
    <row r="55" spans="2:4" x14ac:dyDescent="0.3">
      <c r="B55" s="2">
        <v>0.86280000000000001</v>
      </c>
      <c r="C55" s="2">
        <v>25</v>
      </c>
      <c r="D55" s="2" t="s">
        <v>79</v>
      </c>
    </row>
    <row r="56" spans="2:4" x14ac:dyDescent="0.3">
      <c r="B56" s="2">
        <v>0.85219999999999996</v>
      </c>
      <c r="C56" s="2">
        <v>35</v>
      </c>
      <c r="D56" s="2" t="s">
        <v>351</v>
      </c>
    </row>
    <row r="57" spans="2:4" x14ac:dyDescent="0.3">
      <c r="B57" s="24">
        <v>0.86160000000000003</v>
      </c>
      <c r="C57" s="24">
        <v>25</v>
      </c>
      <c r="D57" s="2" t="s">
        <v>352</v>
      </c>
    </row>
    <row r="58" spans="2:4" x14ac:dyDescent="0.3">
      <c r="B58" s="24"/>
      <c r="C58" s="24"/>
      <c r="D58" t="s">
        <v>353</v>
      </c>
    </row>
    <row r="59" spans="2:4" x14ac:dyDescent="0.3">
      <c r="B59" s="2">
        <v>0.85763999999999996</v>
      </c>
      <c r="C59" s="2">
        <v>30</v>
      </c>
      <c r="D59" s="2" t="s">
        <v>354</v>
      </c>
    </row>
    <row r="60" spans="2:4" x14ac:dyDescent="0.3">
      <c r="B60" s="24">
        <v>0.85777999999999999</v>
      </c>
      <c r="C60" s="24">
        <v>30</v>
      </c>
      <c r="D60" s="2" t="s">
        <v>355</v>
      </c>
    </row>
    <row r="61" spans="2:4" x14ac:dyDescent="0.3">
      <c r="B61" s="24"/>
      <c r="C61" s="24"/>
      <c r="D61" t="s">
        <v>356</v>
      </c>
    </row>
    <row r="62" spans="2:4" x14ac:dyDescent="0.3">
      <c r="B62" s="24">
        <v>0.85780000000000001</v>
      </c>
      <c r="C62" s="24">
        <v>30</v>
      </c>
      <c r="D62" s="2" t="s">
        <v>357</v>
      </c>
    </row>
    <row r="63" spans="2:4" x14ac:dyDescent="0.3">
      <c r="B63" s="24"/>
      <c r="C63" s="24"/>
      <c r="D63" t="s">
        <v>358</v>
      </c>
    </row>
    <row r="64" spans="2:4" x14ac:dyDescent="0.3">
      <c r="B64" s="2">
        <v>0.85280999999999996</v>
      </c>
      <c r="C64" s="2">
        <v>35</v>
      </c>
      <c r="D64" s="2" t="s">
        <v>348</v>
      </c>
    </row>
    <row r="65" spans="2:4" x14ac:dyDescent="0.3">
      <c r="B65" s="2">
        <v>0.85753999999999997</v>
      </c>
      <c r="C65" s="2">
        <v>30</v>
      </c>
      <c r="D65" s="2" t="s">
        <v>348</v>
      </c>
    </row>
    <row r="66" spans="2:4" x14ac:dyDescent="0.3">
      <c r="B66" s="2">
        <v>0.86206000000000005</v>
      </c>
      <c r="C66" s="2">
        <v>25</v>
      </c>
      <c r="D66" s="2" t="s">
        <v>359</v>
      </c>
    </row>
    <row r="67" spans="2:4" x14ac:dyDescent="0.3">
      <c r="B67" s="2">
        <v>0.85775999999999997</v>
      </c>
      <c r="C67" s="2">
        <v>30</v>
      </c>
      <c r="D67" s="2" t="s">
        <v>173</v>
      </c>
    </row>
    <row r="68" spans="2:4" x14ac:dyDescent="0.3">
      <c r="B68" s="2">
        <v>0.85750000000000004</v>
      </c>
      <c r="C68" s="2">
        <v>30</v>
      </c>
      <c r="D68" s="2" t="s">
        <v>360</v>
      </c>
    </row>
    <row r="69" spans="2:4" x14ac:dyDescent="0.3">
      <c r="B69" s="2">
        <v>0.86270000000000002</v>
      </c>
      <c r="C69" s="2">
        <v>25</v>
      </c>
      <c r="D69" s="2" t="s">
        <v>361</v>
      </c>
    </row>
    <row r="70" spans="2:4" x14ac:dyDescent="0.3">
      <c r="B70" s="2">
        <v>0.86699999999999999</v>
      </c>
      <c r="C70" s="2">
        <v>20</v>
      </c>
      <c r="D70" s="2" t="s">
        <v>362</v>
      </c>
    </row>
    <row r="71" spans="2:4" x14ac:dyDescent="0.3">
      <c r="B71" s="2">
        <v>0.86219999999999997</v>
      </c>
      <c r="C71" s="2">
        <v>25</v>
      </c>
      <c r="D71" s="2" t="s">
        <v>363</v>
      </c>
    </row>
    <row r="72" spans="2:4" x14ac:dyDescent="0.3">
      <c r="B72" s="24">
        <v>0.86209999999999998</v>
      </c>
      <c r="C72" s="24">
        <v>25</v>
      </c>
      <c r="D72" s="2" t="s">
        <v>364</v>
      </c>
    </row>
    <row r="73" spans="2:4" x14ac:dyDescent="0.3">
      <c r="B73" s="24"/>
      <c r="C73" s="24"/>
      <c r="D73" t="s">
        <v>77</v>
      </c>
    </row>
    <row r="74" spans="2:4" x14ac:dyDescent="0.3">
      <c r="B74" s="2">
        <v>0.86221999999999999</v>
      </c>
      <c r="C74" s="2">
        <v>25</v>
      </c>
      <c r="D74" s="2" t="s">
        <v>365</v>
      </c>
    </row>
    <row r="75" spans="2:4" x14ac:dyDescent="0.3">
      <c r="B75" s="2">
        <v>0.85768999999999995</v>
      </c>
      <c r="C75" s="2">
        <v>30</v>
      </c>
      <c r="D75" s="2" t="s">
        <v>366</v>
      </c>
    </row>
    <row r="76" spans="2:4" x14ac:dyDescent="0.3">
      <c r="B76" s="2">
        <v>0.86697999999999997</v>
      </c>
      <c r="C76" s="2">
        <v>20</v>
      </c>
      <c r="D76" s="2" t="s">
        <v>367</v>
      </c>
    </row>
    <row r="77" spans="2:4" x14ac:dyDescent="0.3">
      <c r="B77" s="2">
        <v>0.84343000000000001</v>
      </c>
      <c r="C77" s="2">
        <v>45</v>
      </c>
      <c r="D77" s="2" t="s">
        <v>368</v>
      </c>
    </row>
    <row r="78" spans="2:4" x14ac:dyDescent="0.3">
      <c r="B78" s="2">
        <v>0.85282999999999998</v>
      </c>
      <c r="C78" s="2">
        <v>35</v>
      </c>
      <c r="D78" s="2" t="s">
        <v>368</v>
      </c>
    </row>
    <row r="79" spans="2:4" x14ac:dyDescent="0.3">
      <c r="B79" s="2">
        <v>0.86217999999999995</v>
      </c>
      <c r="C79" s="2">
        <v>25</v>
      </c>
      <c r="D79" s="2" t="s">
        <v>368</v>
      </c>
    </row>
    <row r="80" spans="2:4" x14ac:dyDescent="0.3">
      <c r="B80" s="2">
        <v>0.87146000000000001</v>
      </c>
      <c r="C80" s="2">
        <v>15</v>
      </c>
      <c r="D80" s="2" t="s">
        <v>368</v>
      </c>
    </row>
    <row r="81" spans="2:4" x14ac:dyDescent="0.3">
      <c r="B81" s="2">
        <v>0.88071999999999995</v>
      </c>
      <c r="C81" s="2">
        <v>5</v>
      </c>
      <c r="D81" s="2" t="s">
        <v>368</v>
      </c>
    </row>
    <row r="82" spans="2:4" x14ac:dyDescent="0.3">
      <c r="B82" s="2">
        <v>0.87578999999999996</v>
      </c>
      <c r="C82" s="2">
        <v>10</v>
      </c>
      <c r="D82" s="2" t="s">
        <v>369</v>
      </c>
    </row>
    <row r="83" spans="2:4" x14ac:dyDescent="0.3">
      <c r="B83" s="2">
        <v>0.85292999999999997</v>
      </c>
      <c r="C83" s="2">
        <v>35</v>
      </c>
      <c r="D83" s="2" t="s">
        <v>370</v>
      </c>
    </row>
    <row r="84" spans="2:4" x14ac:dyDescent="0.3">
      <c r="B84" s="2">
        <v>0.85779000000000005</v>
      </c>
      <c r="C84" s="2">
        <v>30</v>
      </c>
      <c r="D84" s="2" t="s">
        <v>370</v>
      </c>
    </row>
    <row r="85" spans="2:4" x14ac:dyDescent="0.3">
      <c r="B85" s="2">
        <v>0.85763</v>
      </c>
      <c r="C85" s="2">
        <v>30</v>
      </c>
      <c r="D85" s="2" t="s">
        <v>371</v>
      </c>
    </row>
    <row r="86" spans="2:4" x14ac:dyDescent="0.3">
      <c r="B86" s="24">
        <v>0.86229999999999996</v>
      </c>
      <c r="C86" s="24">
        <v>25</v>
      </c>
      <c r="D86" s="3" t="s">
        <v>372</v>
      </c>
    </row>
    <row r="87" spans="2:4" x14ac:dyDescent="0.3">
      <c r="B87" s="24"/>
      <c r="C87" s="24"/>
      <c r="D87" t="s">
        <v>373</v>
      </c>
    </row>
    <row r="88" spans="2:4" x14ac:dyDescent="0.3">
      <c r="B88" s="2">
        <v>0.84850000000000003</v>
      </c>
      <c r="C88" s="2">
        <v>40.4</v>
      </c>
      <c r="D88" s="2" t="s">
        <v>374</v>
      </c>
    </row>
    <row r="89" spans="2:4" x14ac:dyDescent="0.3">
      <c r="B89" s="2">
        <v>0.86214999999999997</v>
      </c>
      <c r="C89" s="2">
        <v>25</v>
      </c>
      <c r="D89" s="2" t="s">
        <v>375</v>
      </c>
    </row>
    <row r="90" spans="2:4" x14ac:dyDescent="0.3">
      <c r="B90" s="2">
        <v>0.85770000000000002</v>
      </c>
      <c r="C90" s="2">
        <v>30</v>
      </c>
      <c r="D90" s="2" t="s">
        <v>376</v>
      </c>
    </row>
    <row r="91" spans="2:4" x14ac:dyDescent="0.3">
      <c r="B91" s="2">
        <v>0.86207</v>
      </c>
      <c r="C91" s="2">
        <v>25</v>
      </c>
      <c r="D91" s="2" t="s">
        <v>377</v>
      </c>
    </row>
    <row r="92" spans="2:4" x14ac:dyDescent="0.3">
      <c r="B92" s="2">
        <v>1.0469999999999999</v>
      </c>
      <c r="C92" s="2"/>
      <c r="D92" s="2" t="s">
        <v>378</v>
      </c>
    </row>
    <row r="93" spans="2:4" x14ac:dyDescent="0.3">
      <c r="B93" s="2">
        <v>0.86231999999999998</v>
      </c>
      <c r="C93" s="2">
        <v>25</v>
      </c>
      <c r="D93" s="2" t="s">
        <v>379</v>
      </c>
    </row>
    <row r="94" spans="2:4" x14ac:dyDescent="0.3">
      <c r="B94" s="24">
        <v>0.8669</v>
      </c>
      <c r="C94" s="24">
        <v>20</v>
      </c>
      <c r="D94" s="3" t="s">
        <v>372</v>
      </c>
    </row>
    <row r="95" spans="2:4" x14ac:dyDescent="0.3">
      <c r="B95" s="24"/>
      <c r="C95" s="24"/>
      <c r="D95" t="s">
        <v>380</v>
      </c>
    </row>
    <row r="96" spans="2:4" x14ac:dyDescent="0.3">
      <c r="B96" s="2">
        <v>0.86238000000000004</v>
      </c>
      <c r="C96" s="2">
        <v>25</v>
      </c>
      <c r="D96" s="2" t="s">
        <v>381</v>
      </c>
    </row>
    <row r="97" spans="2:4" x14ac:dyDescent="0.3">
      <c r="B97" s="2">
        <v>0.86238000000000004</v>
      </c>
      <c r="C97" s="2">
        <v>25</v>
      </c>
      <c r="D97" s="2" t="s">
        <v>382</v>
      </c>
    </row>
    <row r="98" spans="2:4" x14ac:dyDescent="0.3">
      <c r="B98" s="24">
        <v>0.84724999999999995</v>
      </c>
      <c r="C98" s="24">
        <v>40</v>
      </c>
      <c r="D98" s="2" t="s">
        <v>383</v>
      </c>
    </row>
    <row r="99" spans="2:4" x14ac:dyDescent="0.3">
      <c r="B99" s="24"/>
      <c r="C99" s="24"/>
      <c r="D99" s="2" t="s">
        <v>384</v>
      </c>
    </row>
    <row r="100" spans="2:4" x14ac:dyDescent="0.3">
      <c r="B100" s="24"/>
      <c r="C100" s="24"/>
      <c r="D100" t="s">
        <v>385</v>
      </c>
    </row>
    <row r="101" spans="2:4" x14ac:dyDescent="0.3">
      <c r="B101" s="24"/>
      <c r="C101" s="24"/>
      <c r="D101" t="s">
        <v>386</v>
      </c>
    </row>
    <row r="102" spans="2:4" x14ac:dyDescent="0.3">
      <c r="B102" s="24"/>
      <c r="C102" s="24"/>
      <c r="D102" t="s">
        <v>387</v>
      </c>
    </row>
    <row r="103" spans="2:4" x14ac:dyDescent="0.3">
      <c r="B103" s="24"/>
      <c r="C103" s="24"/>
      <c r="D103" t="s">
        <v>388</v>
      </c>
    </row>
    <row r="104" spans="2:4" x14ac:dyDescent="0.3">
      <c r="B104" s="24"/>
      <c r="C104" s="24"/>
      <c r="D104" s="13" t="s">
        <v>389</v>
      </c>
    </row>
    <row r="105" spans="2:4" x14ac:dyDescent="0.3">
      <c r="B105" s="24"/>
      <c r="C105" s="24"/>
      <c r="D105" t="s">
        <v>390</v>
      </c>
    </row>
    <row r="106" spans="2:4" x14ac:dyDescent="0.3">
      <c r="B106" s="24"/>
      <c r="C106" s="24"/>
      <c r="D106" t="s">
        <v>391</v>
      </c>
    </row>
    <row r="107" spans="2:4" x14ac:dyDescent="0.3">
      <c r="B107" s="24"/>
      <c r="C107" s="24"/>
      <c r="D107" t="s">
        <v>392</v>
      </c>
    </row>
    <row r="108" spans="2:4" x14ac:dyDescent="0.3">
      <c r="B108" s="24"/>
      <c r="C108" s="24"/>
      <c r="D108" t="s">
        <v>393</v>
      </c>
    </row>
    <row r="109" spans="2:4" x14ac:dyDescent="0.3">
      <c r="B109" s="24"/>
      <c r="C109" s="24"/>
      <c r="D109" t="s">
        <v>394</v>
      </c>
    </row>
    <row r="110" spans="2:4" x14ac:dyDescent="0.3">
      <c r="B110" s="24"/>
      <c r="C110" s="24"/>
      <c r="D110" t="s">
        <v>395</v>
      </c>
    </row>
    <row r="111" spans="2:4" x14ac:dyDescent="0.3">
      <c r="B111" s="24"/>
      <c r="C111" s="24"/>
      <c r="D111" t="s">
        <v>396</v>
      </c>
    </row>
    <row r="112" spans="2:4" x14ac:dyDescent="0.3">
      <c r="B112" s="24"/>
      <c r="C112" s="24"/>
      <c r="D112" s="13" t="s">
        <v>397</v>
      </c>
    </row>
    <row r="113" spans="2:4" x14ac:dyDescent="0.3">
      <c r="B113" s="24"/>
      <c r="C113" s="24"/>
      <c r="D113" t="s">
        <v>398</v>
      </c>
    </row>
    <row r="114" spans="2:4" x14ac:dyDescent="0.3">
      <c r="B114" s="24"/>
      <c r="C114" s="24"/>
      <c r="D114" t="s">
        <v>399</v>
      </c>
    </row>
    <row r="115" spans="2:4" x14ac:dyDescent="0.3">
      <c r="B115" s="24"/>
      <c r="C115" s="24"/>
      <c r="D115" t="s">
        <v>400</v>
      </c>
    </row>
    <row r="116" spans="2:4" x14ac:dyDescent="0.3">
      <c r="B116" s="24"/>
      <c r="C116" s="24"/>
      <c r="D116" t="s">
        <v>401</v>
      </c>
    </row>
    <row r="117" spans="2:4" x14ac:dyDescent="0.3">
      <c r="B117" s="24"/>
      <c r="C117" s="24"/>
      <c r="D117" t="s">
        <v>402</v>
      </c>
    </row>
    <row r="118" spans="2:4" x14ac:dyDescent="0.3">
      <c r="B118" s="24"/>
      <c r="C118" s="24"/>
      <c r="D118" s="13" t="s">
        <v>403</v>
      </c>
    </row>
    <row r="119" spans="2:4" x14ac:dyDescent="0.3">
      <c r="B119" s="24"/>
      <c r="C119" s="24"/>
      <c r="D119" t="s">
        <v>404</v>
      </c>
    </row>
    <row r="120" spans="2:4" x14ac:dyDescent="0.3">
      <c r="B120" s="24"/>
      <c r="C120" s="24"/>
      <c r="D120" t="s">
        <v>405</v>
      </c>
    </row>
    <row r="121" spans="2:4" x14ac:dyDescent="0.3">
      <c r="B121" s="24"/>
      <c r="C121" s="24"/>
      <c r="D121" t="s">
        <v>406</v>
      </c>
    </row>
    <row r="122" spans="2:4" x14ac:dyDescent="0.3">
      <c r="B122" s="24">
        <v>0.86670000000000003</v>
      </c>
      <c r="C122" s="24">
        <v>20</v>
      </c>
      <c r="D122" s="2" t="s">
        <v>407</v>
      </c>
    </row>
    <row r="123" spans="2:4" x14ac:dyDescent="0.3">
      <c r="B123" s="24"/>
      <c r="C123" s="24"/>
      <c r="D123" t="s">
        <v>200</v>
      </c>
    </row>
    <row r="124" spans="2:4" x14ac:dyDescent="0.3">
      <c r="B124" s="2">
        <v>0.86199999999999999</v>
      </c>
      <c r="C124" s="2">
        <v>30</v>
      </c>
      <c r="D124" s="3" t="s">
        <v>408</v>
      </c>
    </row>
    <row r="125" spans="2:4" x14ac:dyDescent="0.3">
      <c r="B125" s="2">
        <v>0.86060000000000003</v>
      </c>
      <c r="C125" s="2">
        <v>27</v>
      </c>
      <c r="D125" s="2" t="s">
        <v>409</v>
      </c>
    </row>
    <row r="126" spans="2:4" x14ac:dyDescent="0.3">
      <c r="B126" s="2">
        <v>0.85829999999999995</v>
      </c>
      <c r="C126" s="2">
        <v>30</v>
      </c>
      <c r="D126" s="2" t="s">
        <v>183</v>
      </c>
    </row>
    <row r="127" spans="2:4" x14ac:dyDescent="0.3">
      <c r="B127" s="2">
        <v>0.86224999999999996</v>
      </c>
      <c r="C127" s="2">
        <v>25</v>
      </c>
      <c r="D127" s="2" t="s">
        <v>410</v>
      </c>
    </row>
    <row r="128" spans="2:4" x14ac:dyDescent="0.3">
      <c r="B128" s="24">
        <v>0.86212999999999995</v>
      </c>
      <c r="C128" s="24">
        <v>25</v>
      </c>
      <c r="D128" s="2" t="s">
        <v>411</v>
      </c>
    </row>
    <row r="129" spans="2:4" x14ac:dyDescent="0.3">
      <c r="B129" s="24"/>
      <c r="C129" s="24"/>
      <c r="D129" s="13" t="s">
        <v>412</v>
      </c>
    </row>
    <row r="130" spans="2:4" x14ac:dyDescent="0.3">
      <c r="B130" s="2">
        <v>0.85772999999999999</v>
      </c>
      <c r="C130" s="2">
        <v>30</v>
      </c>
      <c r="D130" s="2" t="s">
        <v>413</v>
      </c>
    </row>
    <row r="131" spans="2:4" x14ac:dyDescent="0.3">
      <c r="B131" s="2">
        <v>0.85755000000000003</v>
      </c>
      <c r="C131" s="2">
        <v>30</v>
      </c>
      <c r="D131" s="3" t="s">
        <v>412</v>
      </c>
    </row>
    <row r="132" spans="2:4" x14ac:dyDescent="0.3">
      <c r="B132" s="2">
        <v>0.85219999999999996</v>
      </c>
      <c r="C132" s="2">
        <v>35</v>
      </c>
      <c r="D132" s="2" t="s">
        <v>394</v>
      </c>
    </row>
    <row r="133" spans="2:4" x14ac:dyDescent="0.3">
      <c r="B133" s="2">
        <v>0.85709999999999997</v>
      </c>
      <c r="C133" s="2">
        <v>30</v>
      </c>
      <c r="D133" s="2" t="s">
        <v>394</v>
      </c>
    </row>
    <row r="134" spans="2:4" x14ac:dyDescent="0.3">
      <c r="B134" s="2">
        <v>0.85762000000000005</v>
      </c>
      <c r="C134" s="2">
        <v>30</v>
      </c>
      <c r="D134" s="2" t="s">
        <v>414</v>
      </c>
    </row>
    <row r="135" spans="2:4" x14ac:dyDescent="0.3">
      <c r="B135" s="2">
        <v>0.86231000000000002</v>
      </c>
      <c r="C135" s="2">
        <v>25</v>
      </c>
      <c r="D135" s="3" t="s">
        <v>415</v>
      </c>
    </row>
    <row r="136" spans="2:4" x14ac:dyDescent="0.3">
      <c r="B136" s="24">
        <v>0.85780000000000001</v>
      </c>
      <c r="C136" s="24">
        <v>30</v>
      </c>
      <c r="D136" s="2" t="s">
        <v>416</v>
      </c>
    </row>
    <row r="137" spans="2:4" x14ac:dyDescent="0.3">
      <c r="B137" s="24"/>
      <c r="C137" s="24"/>
      <c r="D137" t="s">
        <v>417</v>
      </c>
    </row>
    <row r="138" spans="2:4" x14ac:dyDescent="0.3">
      <c r="B138" s="2">
        <v>0.86223000000000005</v>
      </c>
      <c r="C138" s="2">
        <v>25</v>
      </c>
      <c r="D138" s="2" t="s">
        <v>418</v>
      </c>
    </row>
    <row r="139" spans="2:4" x14ac:dyDescent="0.3">
      <c r="B139" s="2">
        <v>0.872</v>
      </c>
      <c r="C139" s="2">
        <v>25</v>
      </c>
      <c r="D139" s="2" t="s">
        <v>419</v>
      </c>
    </row>
    <row r="140" spans="2:4" x14ac:dyDescent="0.3">
      <c r="B140" s="24">
        <v>0.86224000000000001</v>
      </c>
      <c r="C140" s="24">
        <v>25</v>
      </c>
      <c r="D140" s="2" t="s">
        <v>420</v>
      </c>
    </row>
    <row r="141" spans="2:4" x14ac:dyDescent="0.3">
      <c r="B141" s="24"/>
      <c r="C141" s="24"/>
      <c r="D141" t="s">
        <v>421</v>
      </c>
    </row>
    <row r="142" spans="2:4" x14ac:dyDescent="0.3">
      <c r="B142" s="24"/>
      <c r="C142" s="24"/>
      <c r="D142" t="s">
        <v>422</v>
      </c>
    </row>
    <row r="143" spans="2:4" x14ac:dyDescent="0.3">
      <c r="B143" s="2">
        <v>0.86201000000000005</v>
      </c>
      <c r="C143" s="2">
        <v>25</v>
      </c>
      <c r="D143" s="2" t="s">
        <v>423</v>
      </c>
    </row>
    <row r="144" spans="2:4" x14ac:dyDescent="0.3">
      <c r="B144" s="24">
        <v>0.86231000000000002</v>
      </c>
      <c r="C144" s="24">
        <v>25</v>
      </c>
      <c r="D144" s="2" t="s">
        <v>424</v>
      </c>
    </row>
    <row r="145" spans="2:4" x14ac:dyDescent="0.3">
      <c r="B145" s="24"/>
      <c r="C145" s="24"/>
      <c r="D145" s="13" t="s">
        <v>403</v>
      </c>
    </row>
    <row r="146" spans="2:4" x14ac:dyDescent="0.3">
      <c r="B146" s="2">
        <v>0.85819999999999996</v>
      </c>
      <c r="C146" s="2">
        <v>30</v>
      </c>
      <c r="D146" s="2" t="s">
        <v>425</v>
      </c>
    </row>
    <row r="147" spans="2:4" x14ac:dyDescent="0.3">
      <c r="B147" s="24">
        <v>0.86680000000000001</v>
      </c>
      <c r="C147" s="24">
        <v>20</v>
      </c>
      <c r="D147" s="3" t="s">
        <v>426</v>
      </c>
    </row>
    <row r="148" spans="2:4" x14ac:dyDescent="0.3">
      <c r="B148" s="24"/>
      <c r="C148" s="24"/>
      <c r="D148" t="s">
        <v>427</v>
      </c>
    </row>
    <row r="149" spans="2:4" x14ac:dyDescent="0.3">
      <c r="B149" s="2">
        <v>0.86209999999999998</v>
      </c>
      <c r="C149" s="2">
        <v>25</v>
      </c>
      <c r="D149" s="2" t="s">
        <v>427</v>
      </c>
    </row>
    <row r="150" spans="2:4" x14ac:dyDescent="0.3">
      <c r="B150" s="2">
        <v>0.86250000000000004</v>
      </c>
      <c r="C150" s="2">
        <v>25</v>
      </c>
      <c r="D150" s="2" t="s">
        <v>428</v>
      </c>
    </row>
    <row r="151" spans="2:4" x14ac:dyDescent="0.3">
      <c r="B151" s="2">
        <v>0.8649</v>
      </c>
      <c r="C151" s="2">
        <v>25</v>
      </c>
      <c r="D151" s="2" t="s">
        <v>429</v>
      </c>
    </row>
    <row r="152" spans="2:4" x14ac:dyDescent="0.3">
      <c r="B152" s="2">
        <v>0.86648000000000003</v>
      </c>
      <c r="C152" s="2">
        <v>20</v>
      </c>
      <c r="D152" s="2" t="s">
        <v>430</v>
      </c>
    </row>
    <row r="153" spans="2:4" x14ac:dyDescent="0.3">
      <c r="B153" s="24">
        <v>0.85760000000000003</v>
      </c>
      <c r="C153" s="24">
        <v>30</v>
      </c>
      <c r="D153" s="2" t="s">
        <v>182</v>
      </c>
    </row>
    <row r="154" spans="2:4" x14ac:dyDescent="0.3">
      <c r="B154" s="24"/>
      <c r="C154" s="24"/>
      <c r="D154" t="s">
        <v>431</v>
      </c>
    </row>
    <row r="155" spans="2:4" x14ac:dyDescent="0.3">
      <c r="B155" s="24"/>
      <c r="C155" s="24"/>
      <c r="D155" t="s">
        <v>432</v>
      </c>
    </row>
    <row r="156" spans="2:4" x14ac:dyDescent="0.3">
      <c r="B156" s="24">
        <v>0.86219999999999997</v>
      </c>
      <c r="C156" s="24">
        <v>25</v>
      </c>
      <c r="D156" s="2" t="s">
        <v>433</v>
      </c>
    </row>
    <row r="157" spans="2:4" x14ac:dyDescent="0.3">
      <c r="B157" s="24"/>
      <c r="C157" s="24"/>
      <c r="D157" t="s">
        <v>402</v>
      </c>
    </row>
    <row r="158" spans="2:4" x14ac:dyDescent="0.3">
      <c r="B158" s="2">
        <v>0.86229</v>
      </c>
      <c r="C158" s="2">
        <v>25</v>
      </c>
      <c r="D158" s="2" t="s">
        <v>434</v>
      </c>
    </row>
    <row r="159" spans="2:4" x14ac:dyDescent="0.3">
      <c r="B159" s="24">
        <v>0.86699999999999999</v>
      </c>
      <c r="C159" s="24">
        <v>20</v>
      </c>
      <c r="D159" s="3" t="s">
        <v>435</v>
      </c>
    </row>
    <row r="160" spans="2:4" x14ac:dyDescent="0.3">
      <c r="B160" s="24"/>
      <c r="C160" s="24"/>
      <c r="D160" t="s">
        <v>305</v>
      </c>
    </row>
    <row r="161" spans="2:4" x14ac:dyDescent="0.3">
      <c r="B161" s="24"/>
      <c r="C161" s="24"/>
      <c r="D161" t="s">
        <v>214</v>
      </c>
    </row>
    <row r="162" spans="2:4" x14ac:dyDescent="0.3">
      <c r="B162" s="24"/>
      <c r="C162" s="24"/>
      <c r="D162" t="s">
        <v>436</v>
      </c>
    </row>
    <row r="163" spans="2:4" x14ac:dyDescent="0.3">
      <c r="B163" s="24"/>
      <c r="C163" s="24"/>
      <c r="D163" t="s">
        <v>437</v>
      </c>
    </row>
    <row r="164" spans="2:4" x14ac:dyDescent="0.3">
      <c r="B164" s="24"/>
      <c r="C164" s="24"/>
      <c r="D164" t="s">
        <v>438</v>
      </c>
    </row>
    <row r="165" spans="2:4" x14ac:dyDescent="0.3">
      <c r="B165" s="2">
        <v>0.85745000000000005</v>
      </c>
      <c r="C165" s="2">
        <v>30</v>
      </c>
      <c r="D165" s="2" t="s">
        <v>439</v>
      </c>
    </row>
    <row r="166" spans="2:4" x14ac:dyDescent="0.3">
      <c r="B166" s="24">
        <v>0.879</v>
      </c>
      <c r="C166" s="24">
        <v>20</v>
      </c>
      <c r="D166" s="2" t="s">
        <v>440</v>
      </c>
    </row>
    <row r="167" spans="2:4" x14ac:dyDescent="0.3">
      <c r="B167" s="24"/>
      <c r="C167" s="24"/>
      <c r="D167" t="s">
        <v>441</v>
      </c>
    </row>
    <row r="168" spans="2:4" ht="28.8" x14ac:dyDescent="0.3">
      <c r="B168" s="2">
        <v>0.86650000000000005</v>
      </c>
      <c r="C168" s="2">
        <v>20</v>
      </c>
      <c r="D168" s="2" t="s">
        <v>442</v>
      </c>
    </row>
    <row r="169" spans="2:4" x14ac:dyDescent="0.3">
      <c r="B169" s="2">
        <v>0.86299999999999999</v>
      </c>
      <c r="C169" s="2">
        <v>25</v>
      </c>
      <c r="D169" s="2" t="s">
        <v>443</v>
      </c>
    </row>
    <row r="170" spans="2:4" x14ac:dyDescent="0.3">
      <c r="B170" s="2">
        <v>0.84741999999999995</v>
      </c>
      <c r="C170" s="2">
        <v>40</v>
      </c>
      <c r="D170" s="2" t="s">
        <v>444</v>
      </c>
    </row>
    <row r="171" spans="2:4" x14ac:dyDescent="0.3">
      <c r="B171" s="24">
        <v>0.8669</v>
      </c>
      <c r="C171" s="24">
        <v>20</v>
      </c>
      <c r="D171" s="2" t="s">
        <v>182</v>
      </c>
    </row>
    <row r="172" spans="2:4" x14ac:dyDescent="0.3">
      <c r="B172" s="24"/>
      <c r="C172" s="24"/>
      <c r="D172" t="s">
        <v>445</v>
      </c>
    </row>
    <row r="173" spans="2:4" x14ac:dyDescent="0.3">
      <c r="B173" s="2">
        <v>0.86226000000000003</v>
      </c>
      <c r="C173" s="2">
        <v>25</v>
      </c>
      <c r="D173" s="2" t="s">
        <v>446</v>
      </c>
    </row>
    <row r="174" spans="2:4" x14ac:dyDescent="0.3">
      <c r="B174" s="2">
        <v>0.86221000000000003</v>
      </c>
      <c r="C174" s="2">
        <v>25</v>
      </c>
      <c r="D174" s="2" t="s">
        <v>447</v>
      </c>
    </row>
    <row r="175" spans="2:4" x14ac:dyDescent="0.3">
      <c r="B175" s="24">
        <v>0.8669</v>
      </c>
      <c r="C175" s="24">
        <v>20</v>
      </c>
      <c r="D175" s="2" t="s">
        <v>448</v>
      </c>
    </row>
    <row r="176" spans="2:4" x14ac:dyDescent="0.3">
      <c r="B176" s="24"/>
      <c r="C176" s="24"/>
      <c r="D176" t="s">
        <v>449</v>
      </c>
    </row>
    <row r="177" spans="2:4" x14ac:dyDescent="0.3">
      <c r="B177" s="24"/>
      <c r="C177" s="24"/>
      <c r="D177" t="s">
        <v>450</v>
      </c>
    </row>
    <row r="178" spans="2:4" x14ac:dyDescent="0.3">
      <c r="B178" s="2">
        <v>0.86219999999999997</v>
      </c>
      <c r="C178" s="2">
        <v>25</v>
      </c>
      <c r="D178" s="2" t="s">
        <v>451</v>
      </c>
    </row>
    <row r="179" spans="2:4" x14ac:dyDescent="0.3">
      <c r="B179" s="2">
        <v>0.86273</v>
      </c>
      <c r="C179" s="2">
        <v>25</v>
      </c>
      <c r="D179" s="2" t="s">
        <v>452</v>
      </c>
    </row>
    <row r="180" spans="2:4" x14ac:dyDescent="0.3">
      <c r="B180" s="2">
        <v>0.86709999999999998</v>
      </c>
      <c r="C180" s="2">
        <v>20</v>
      </c>
      <c r="D180" s="2" t="s">
        <v>453</v>
      </c>
    </row>
    <row r="181" spans="2:4" x14ac:dyDescent="0.3">
      <c r="B181" s="2">
        <v>0.86241999999999996</v>
      </c>
      <c r="C181" s="2">
        <v>25</v>
      </c>
      <c r="D181" s="2" t="s">
        <v>454</v>
      </c>
    </row>
    <row r="182" spans="2:4" x14ac:dyDescent="0.3">
      <c r="B182" s="2">
        <v>0.86650000000000005</v>
      </c>
      <c r="C182" s="2">
        <v>20</v>
      </c>
      <c r="D182" s="2" t="s">
        <v>455</v>
      </c>
    </row>
    <row r="183" spans="2:4" x14ac:dyDescent="0.3">
      <c r="B183" s="2">
        <v>0.86599999999999999</v>
      </c>
      <c r="C183" s="2">
        <v>20</v>
      </c>
      <c r="D183" s="2" t="s">
        <v>456</v>
      </c>
    </row>
    <row r="184" spans="2:4" x14ac:dyDescent="0.3">
      <c r="B184" s="2">
        <v>0.85829999999999995</v>
      </c>
      <c r="C184" s="2">
        <v>25</v>
      </c>
      <c r="D184" s="2" t="s">
        <v>457</v>
      </c>
    </row>
    <row r="185" spans="2:4" x14ac:dyDescent="0.3">
      <c r="B185" s="2">
        <v>0.86229999999999996</v>
      </c>
      <c r="C185" s="2">
        <v>25</v>
      </c>
      <c r="D185" s="2" t="s">
        <v>458</v>
      </c>
    </row>
    <row r="186" spans="2:4" x14ac:dyDescent="0.3">
      <c r="B186" s="2">
        <v>0.86380000000000001</v>
      </c>
      <c r="C186" s="2">
        <v>20</v>
      </c>
      <c r="D186" s="2" t="s">
        <v>459</v>
      </c>
    </row>
    <row r="187" spans="2:4" x14ac:dyDescent="0.3">
      <c r="B187" s="2">
        <v>0.86641000000000001</v>
      </c>
      <c r="C187" s="2">
        <v>20</v>
      </c>
      <c r="D187" s="2" t="s">
        <v>460</v>
      </c>
    </row>
    <row r="188" spans="2:4" x14ac:dyDescent="0.3">
      <c r="B188" s="24">
        <v>0.86670000000000003</v>
      </c>
      <c r="C188" s="24">
        <v>20</v>
      </c>
      <c r="D188" s="2" t="s">
        <v>460</v>
      </c>
    </row>
    <row r="189" spans="2:4" x14ac:dyDescent="0.3">
      <c r="B189" s="24"/>
      <c r="C189" s="24"/>
      <c r="D189" t="s">
        <v>462</v>
      </c>
    </row>
    <row r="190" spans="2:4" x14ac:dyDescent="0.3">
      <c r="B190" s="2">
        <v>0.86750000000000005</v>
      </c>
      <c r="C190" s="2">
        <v>20</v>
      </c>
      <c r="D190" s="2" t="s">
        <v>463</v>
      </c>
    </row>
    <row r="191" spans="2:4" x14ac:dyDescent="0.3">
      <c r="B191" s="24">
        <v>0.79949000000000003</v>
      </c>
      <c r="C191" s="24">
        <v>90</v>
      </c>
      <c r="D191" s="2" t="s">
        <v>461</v>
      </c>
    </row>
    <row r="192" spans="2:4" x14ac:dyDescent="0.3">
      <c r="B192" s="24"/>
      <c r="C192" s="24"/>
      <c r="D192" t="s">
        <v>462</v>
      </c>
    </row>
    <row r="193" spans="2:4" x14ac:dyDescent="0.3">
      <c r="B193" s="24">
        <v>0.80939000000000005</v>
      </c>
      <c r="C193" s="24">
        <v>80</v>
      </c>
      <c r="D193" s="2" t="s">
        <v>461</v>
      </c>
    </row>
    <row r="194" spans="2:4" x14ac:dyDescent="0.3">
      <c r="B194" s="24"/>
      <c r="C194" s="24"/>
      <c r="D194" t="s">
        <v>462</v>
      </c>
    </row>
    <row r="195" spans="2:4" x14ac:dyDescent="0.3">
      <c r="B195" s="24">
        <v>0.81911999999999996</v>
      </c>
      <c r="C195" s="24">
        <v>70</v>
      </c>
      <c r="D195" s="2" t="s">
        <v>461</v>
      </c>
    </row>
    <row r="196" spans="2:4" x14ac:dyDescent="0.3">
      <c r="B196" s="24"/>
      <c r="C196" s="24"/>
      <c r="D196" t="s">
        <v>462</v>
      </c>
    </row>
    <row r="197" spans="2:4" x14ac:dyDescent="0.3">
      <c r="B197" s="24">
        <v>0.82874000000000003</v>
      </c>
      <c r="C197" s="24">
        <v>60</v>
      </c>
      <c r="D197" s="2" t="s">
        <v>461</v>
      </c>
    </row>
    <row r="198" spans="2:4" x14ac:dyDescent="0.3">
      <c r="B198" s="24"/>
      <c r="C198" s="24"/>
      <c r="D198" t="s">
        <v>462</v>
      </c>
    </row>
    <row r="199" spans="2:4" x14ac:dyDescent="0.3">
      <c r="B199" s="24">
        <v>0.83828999999999998</v>
      </c>
      <c r="C199" s="24">
        <v>50</v>
      </c>
      <c r="D199" s="2" t="s">
        <v>461</v>
      </c>
    </row>
    <row r="200" spans="2:4" x14ac:dyDescent="0.3">
      <c r="B200" s="24"/>
      <c r="C200" s="24"/>
      <c r="D200" t="s">
        <v>462</v>
      </c>
    </row>
    <row r="201" spans="2:4" x14ac:dyDescent="0.3">
      <c r="B201" s="24">
        <v>0.84774000000000005</v>
      </c>
      <c r="C201" s="24">
        <v>40</v>
      </c>
      <c r="D201" s="2" t="s">
        <v>461</v>
      </c>
    </row>
    <row r="202" spans="2:4" x14ac:dyDescent="0.3">
      <c r="B202" s="24"/>
      <c r="C202" s="24"/>
      <c r="D202" t="s">
        <v>462</v>
      </c>
    </row>
    <row r="203" spans="2:4" x14ac:dyDescent="0.3">
      <c r="B203" s="24">
        <v>0.85709999999999997</v>
      </c>
      <c r="C203" s="24">
        <v>30</v>
      </c>
      <c r="D203" s="2" t="s">
        <v>461</v>
      </c>
    </row>
    <row r="204" spans="2:4" x14ac:dyDescent="0.3">
      <c r="B204" s="24"/>
      <c r="C204" s="24"/>
      <c r="D204" t="s">
        <v>462</v>
      </c>
    </row>
    <row r="205" spans="2:4" x14ac:dyDescent="0.3">
      <c r="B205" s="2">
        <v>0.86199999999999999</v>
      </c>
      <c r="C205" s="2">
        <v>25</v>
      </c>
      <c r="D205" s="2" t="s">
        <v>464</v>
      </c>
    </row>
    <row r="206" spans="2:4" ht="28.8" x14ac:dyDescent="0.3">
      <c r="B206" s="2">
        <v>0.86599999999999999</v>
      </c>
      <c r="C206" s="2">
        <v>20</v>
      </c>
      <c r="D206" s="2" t="s">
        <v>465</v>
      </c>
    </row>
    <row r="207" spans="2:4" x14ac:dyDescent="0.3">
      <c r="B207" s="2">
        <v>0.86580000000000001</v>
      </c>
      <c r="C207" s="2">
        <v>20</v>
      </c>
      <c r="D207" s="2" t="s">
        <v>466</v>
      </c>
    </row>
    <row r="208" spans="2:4" x14ac:dyDescent="0.3">
      <c r="B208" s="2">
        <v>0.86150000000000004</v>
      </c>
      <c r="C208" s="2">
        <v>25</v>
      </c>
      <c r="D208" s="2" t="s">
        <v>467</v>
      </c>
    </row>
    <row r="209" spans="2:4" x14ac:dyDescent="0.3">
      <c r="B209" s="2">
        <v>0.86224000000000001</v>
      </c>
      <c r="C209" s="2">
        <v>25</v>
      </c>
      <c r="D209" s="2" t="s">
        <v>468</v>
      </c>
    </row>
    <row r="210" spans="2:4" x14ac:dyDescent="0.3">
      <c r="B210" s="2">
        <v>0.86206000000000005</v>
      </c>
      <c r="C210" s="2">
        <v>25</v>
      </c>
      <c r="D210" s="2" t="s">
        <v>469</v>
      </c>
    </row>
    <row r="211" spans="2:4" x14ac:dyDescent="0.3">
      <c r="B211" s="2">
        <v>0.86799999999999999</v>
      </c>
      <c r="C211" s="2">
        <v>20</v>
      </c>
      <c r="D211" s="2" t="s">
        <v>470</v>
      </c>
    </row>
    <row r="212" spans="2:4" x14ac:dyDescent="0.3">
      <c r="B212" s="2">
        <v>0.86699999999999999</v>
      </c>
      <c r="C212" s="2">
        <v>20</v>
      </c>
      <c r="D212" s="2" t="s">
        <v>471</v>
      </c>
    </row>
    <row r="213" spans="2:4" x14ac:dyDescent="0.3">
      <c r="B213" s="2">
        <v>0.81979999999999997</v>
      </c>
      <c r="C213" s="2">
        <v>70</v>
      </c>
      <c r="D213" s="2" t="s">
        <v>182</v>
      </c>
    </row>
    <row r="214" spans="2:4" x14ac:dyDescent="0.3">
      <c r="B214" s="2">
        <v>0.82950000000000002</v>
      </c>
      <c r="C214" s="2">
        <v>60</v>
      </c>
      <c r="D214" s="2" t="s">
        <v>182</v>
      </c>
    </row>
    <row r="215" spans="2:4" x14ac:dyDescent="0.3">
      <c r="B215" s="2">
        <v>0.83889999999999998</v>
      </c>
      <c r="C215" s="2">
        <v>50</v>
      </c>
      <c r="D215" s="2" t="s">
        <v>182</v>
      </c>
    </row>
    <row r="216" spans="2:4" x14ac:dyDescent="0.3">
      <c r="B216" s="2">
        <v>0.84830000000000005</v>
      </c>
      <c r="C216" s="2">
        <v>40</v>
      </c>
      <c r="D216" s="2" t="s">
        <v>182</v>
      </c>
    </row>
    <row r="217" spans="2:4" x14ac:dyDescent="0.3">
      <c r="B217" s="24">
        <v>0.8669</v>
      </c>
      <c r="C217" s="24">
        <v>20</v>
      </c>
      <c r="D217" s="3" t="s">
        <v>472</v>
      </c>
    </row>
    <row r="218" spans="2:4" x14ac:dyDescent="0.3">
      <c r="B218" s="24"/>
      <c r="C218" s="24"/>
      <c r="D218" t="s">
        <v>462</v>
      </c>
    </row>
    <row r="219" spans="2:4" x14ac:dyDescent="0.3">
      <c r="B219" s="24">
        <v>0.85770000000000002</v>
      </c>
      <c r="C219" s="24">
        <v>30</v>
      </c>
      <c r="D219" s="2" t="s">
        <v>473</v>
      </c>
    </row>
    <row r="220" spans="2:4" x14ac:dyDescent="0.3">
      <c r="B220" s="24"/>
      <c r="C220" s="24"/>
      <c r="D220" t="s">
        <v>474</v>
      </c>
    </row>
    <row r="221" spans="2:4" x14ac:dyDescent="0.3">
      <c r="B221" s="24"/>
      <c r="C221" s="24"/>
      <c r="D221" t="s">
        <v>475</v>
      </c>
    </row>
    <row r="222" spans="2:4" x14ac:dyDescent="0.3">
      <c r="B222" s="24"/>
      <c r="C222" s="24"/>
      <c r="D222" t="s">
        <v>476</v>
      </c>
    </row>
    <row r="223" spans="2:4" x14ac:dyDescent="0.3">
      <c r="B223" s="2">
        <v>0.79800000000000004</v>
      </c>
      <c r="C223" s="2">
        <v>95</v>
      </c>
      <c r="D223" s="2" t="s">
        <v>473</v>
      </c>
    </row>
    <row r="224" spans="2:4" x14ac:dyDescent="0.3">
      <c r="B224" s="2">
        <v>0.81620000000000004</v>
      </c>
      <c r="C224" s="2">
        <v>75</v>
      </c>
      <c r="D224" s="2" t="s">
        <v>473</v>
      </c>
    </row>
    <row r="225" spans="2:4" x14ac:dyDescent="0.3">
      <c r="B225" s="2">
        <v>0.8347</v>
      </c>
      <c r="C225" s="2">
        <v>55</v>
      </c>
      <c r="D225" s="2" t="s">
        <v>473</v>
      </c>
    </row>
    <row r="226" spans="2:4" x14ac:dyDescent="0.3">
      <c r="B226" s="2">
        <v>0.86243999999999998</v>
      </c>
      <c r="C226" s="2">
        <v>25</v>
      </c>
      <c r="D226" s="2" t="s">
        <v>477</v>
      </c>
    </row>
    <row r="227" spans="2:4" x14ac:dyDescent="0.3">
      <c r="B227" s="24">
        <v>0.86670999999999998</v>
      </c>
      <c r="C227" s="24">
        <v>20</v>
      </c>
      <c r="D227" s="3" t="s">
        <v>478</v>
      </c>
    </row>
    <row r="228" spans="2:4" x14ac:dyDescent="0.3">
      <c r="B228" s="24"/>
      <c r="C228" s="24"/>
      <c r="D228" t="s">
        <v>462</v>
      </c>
    </row>
    <row r="229" spans="2:4" x14ac:dyDescent="0.3">
      <c r="B229" s="24">
        <v>0.86697000000000002</v>
      </c>
      <c r="C229" s="24">
        <v>20</v>
      </c>
      <c r="D229" s="2" t="s">
        <v>462</v>
      </c>
    </row>
    <row r="230" spans="2:4" x14ac:dyDescent="0.3">
      <c r="B230" s="24"/>
      <c r="C230" s="24"/>
      <c r="D230" t="s">
        <v>479</v>
      </c>
    </row>
    <row r="231" spans="2:4" x14ac:dyDescent="0.3">
      <c r="B231" s="2">
        <v>0.86670999999999998</v>
      </c>
      <c r="C231" s="2">
        <v>20</v>
      </c>
      <c r="D231" s="2" t="s">
        <v>480</v>
      </c>
    </row>
    <row r="232" spans="2:4" x14ac:dyDescent="0.3">
      <c r="B232" s="24">
        <v>0.86682999999999999</v>
      </c>
      <c r="C232" s="24">
        <v>20</v>
      </c>
      <c r="D232" s="3" t="s">
        <v>481</v>
      </c>
    </row>
    <row r="233" spans="2:4" x14ac:dyDescent="0.3">
      <c r="B233" s="24"/>
      <c r="C233" s="24"/>
      <c r="D233" t="s">
        <v>462</v>
      </c>
    </row>
    <row r="234" spans="2:4" x14ac:dyDescent="0.3">
      <c r="B234" s="2">
        <v>0.86682999999999999</v>
      </c>
      <c r="C234" s="2">
        <v>20</v>
      </c>
      <c r="D234" s="2" t="s">
        <v>482</v>
      </c>
    </row>
    <row r="235" spans="2:4" x14ac:dyDescent="0.3">
      <c r="B235" s="24">
        <v>0.86229999999999996</v>
      </c>
      <c r="C235" s="24">
        <v>25</v>
      </c>
      <c r="D235" s="2" t="s">
        <v>474</v>
      </c>
    </row>
    <row r="236" spans="2:4" x14ac:dyDescent="0.3">
      <c r="B236" s="24"/>
      <c r="C236" s="24"/>
      <c r="D236" t="s">
        <v>476</v>
      </c>
    </row>
    <row r="237" spans="2:4" x14ac:dyDescent="0.3">
      <c r="B237" s="24">
        <v>0.86694000000000004</v>
      </c>
      <c r="C237" s="24">
        <v>20</v>
      </c>
      <c r="D237" s="2" t="s">
        <v>474</v>
      </c>
    </row>
    <row r="238" spans="2:4" x14ac:dyDescent="0.3">
      <c r="B238" s="24"/>
      <c r="C238" s="24"/>
      <c r="D238" t="s">
        <v>476</v>
      </c>
    </row>
    <row r="239" spans="2:4" x14ac:dyDescent="0.3">
      <c r="B239" s="2">
        <v>0.84836</v>
      </c>
      <c r="C239" s="2">
        <v>40</v>
      </c>
      <c r="D239" s="2" t="s">
        <v>483</v>
      </c>
    </row>
    <row r="240" spans="2:4" x14ac:dyDescent="0.3">
      <c r="B240" s="2">
        <v>0.85765999999999998</v>
      </c>
      <c r="C240" s="2">
        <v>30</v>
      </c>
      <c r="D240" s="2" t="s">
        <v>483</v>
      </c>
    </row>
    <row r="241" spans="2:4" x14ac:dyDescent="0.3">
      <c r="B241" s="2">
        <v>0.86695999999999995</v>
      </c>
      <c r="C241" s="2">
        <v>20</v>
      </c>
      <c r="D241" s="2" t="s">
        <v>483</v>
      </c>
    </row>
    <row r="242" spans="2:4" x14ac:dyDescent="0.3">
      <c r="B242" s="24">
        <v>0.86694000000000004</v>
      </c>
      <c r="C242" s="24">
        <v>20</v>
      </c>
      <c r="D242" s="2" t="s">
        <v>484</v>
      </c>
    </row>
    <row r="243" spans="2:4" x14ac:dyDescent="0.3">
      <c r="B243" s="24"/>
      <c r="C243" s="24"/>
      <c r="D243" t="s">
        <v>462</v>
      </c>
    </row>
    <row r="244" spans="2:4" x14ac:dyDescent="0.3">
      <c r="B244" s="2">
        <v>0.80969999999999998</v>
      </c>
      <c r="C244" s="2">
        <v>80</v>
      </c>
      <c r="D244" s="2" t="s">
        <v>448</v>
      </c>
    </row>
    <row r="245" spans="2:4" ht="28.8" x14ac:dyDescent="0.3">
      <c r="B245" s="2">
        <v>0.88548000000000004</v>
      </c>
      <c r="C245" s="2">
        <v>0</v>
      </c>
      <c r="D245" s="2" t="s">
        <v>485</v>
      </c>
    </row>
    <row r="246" spans="2:4" x14ac:dyDescent="0.3">
      <c r="B246" s="2">
        <v>0.81579999999999997</v>
      </c>
      <c r="C246" s="2">
        <v>70.3</v>
      </c>
      <c r="D246" s="2" t="s">
        <v>486</v>
      </c>
    </row>
    <row r="247" spans="2:4" x14ac:dyDescent="0.3">
      <c r="B247" s="2">
        <v>0.82709999999999995</v>
      </c>
      <c r="C247" s="2">
        <v>60.2</v>
      </c>
      <c r="D247" s="2" t="s">
        <v>486</v>
      </c>
    </row>
    <row r="248" spans="2:4" x14ac:dyDescent="0.3">
      <c r="B248" s="24">
        <v>0.83609999999999995</v>
      </c>
      <c r="C248" s="24">
        <v>50.1</v>
      </c>
      <c r="D248" s="2" t="s">
        <v>486</v>
      </c>
    </row>
    <row r="249" spans="2:4" x14ac:dyDescent="0.3">
      <c r="B249" s="24"/>
      <c r="C249" s="24"/>
      <c r="D249" t="s">
        <v>462</v>
      </c>
    </row>
    <row r="250" spans="2:4" x14ac:dyDescent="0.3">
      <c r="B250" s="2">
        <v>0.82950000000000002</v>
      </c>
      <c r="C250" s="2">
        <v>60</v>
      </c>
      <c r="D250" s="2" t="s">
        <v>475</v>
      </c>
    </row>
    <row r="251" spans="2:4" x14ac:dyDescent="0.3">
      <c r="B251" s="2">
        <v>0.87160000000000004</v>
      </c>
      <c r="C251" s="2">
        <v>15</v>
      </c>
      <c r="D251" s="2" t="s">
        <v>475</v>
      </c>
    </row>
    <row r="252" spans="2:4" x14ac:dyDescent="0.3">
      <c r="B252" s="24">
        <v>0.88544999999999996</v>
      </c>
      <c r="C252" s="24">
        <v>0</v>
      </c>
      <c r="D252" s="2" t="s">
        <v>475</v>
      </c>
    </row>
    <row r="253" spans="2:4" x14ac:dyDescent="0.3">
      <c r="B253" s="24"/>
      <c r="C253" s="24"/>
      <c r="D253" t="s">
        <v>462</v>
      </c>
    </row>
    <row r="254" spans="2:4" x14ac:dyDescent="0.3">
      <c r="B254" s="2">
        <v>0.87417</v>
      </c>
      <c r="C254" s="2">
        <v>12.6</v>
      </c>
      <c r="D254" s="2" t="s">
        <v>487</v>
      </c>
    </row>
    <row r="255" spans="2:4" x14ac:dyDescent="0.3">
      <c r="B255" s="2">
        <v>0.88454999999999995</v>
      </c>
      <c r="C255" s="2">
        <v>0</v>
      </c>
      <c r="D255" s="2" t="s">
        <v>488</v>
      </c>
    </row>
    <row r="256" spans="2:4" x14ac:dyDescent="0.3">
      <c r="B256" s="2">
        <v>0.82369999999999999</v>
      </c>
      <c r="C256" s="2">
        <v>100</v>
      </c>
      <c r="D256" s="2" t="s">
        <v>489</v>
      </c>
    </row>
    <row r="257" spans="2:4" x14ac:dyDescent="0.3">
      <c r="B257" s="2">
        <v>0.84799999999999998</v>
      </c>
      <c r="C257" s="2">
        <v>50</v>
      </c>
      <c r="D257" s="2" t="s">
        <v>489</v>
      </c>
    </row>
    <row r="258" spans="2:4" x14ac:dyDescent="0.3">
      <c r="B258" s="2">
        <v>0.8649</v>
      </c>
      <c r="C258" s="2">
        <v>25</v>
      </c>
      <c r="D258" s="2" t="s">
        <v>489</v>
      </c>
    </row>
    <row r="259" spans="2:4" x14ac:dyDescent="0.3">
      <c r="B259" s="2">
        <v>0.87229999999999996</v>
      </c>
      <c r="C259" s="2">
        <v>15</v>
      </c>
      <c r="D259" s="2" t="s">
        <v>489</v>
      </c>
    </row>
    <row r="260" spans="2:4" x14ac:dyDescent="0.3">
      <c r="B260" s="2">
        <v>0.88119999999999998</v>
      </c>
      <c r="C260" s="2">
        <v>4</v>
      </c>
      <c r="D260" s="2" t="s">
        <v>489</v>
      </c>
    </row>
    <row r="261" spans="2:4" x14ac:dyDescent="0.3">
      <c r="B261" s="2">
        <v>0.85680000000000001</v>
      </c>
      <c r="C261" s="2">
        <v>25</v>
      </c>
      <c r="D261" s="2" t="s">
        <v>490</v>
      </c>
    </row>
    <row r="262" spans="2:4" x14ac:dyDescent="0.3">
      <c r="B262" s="2">
        <v>0.87131000000000003</v>
      </c>
      <c r="C262" s="2">
        <v>14</v>
      </c>
      <c r="D262" s="2" t="s">
        <v>491</v>
      </c>
    </row>
    <row r="263" spans="2:4" x14ac:dyDescent="0.3">
      <c r="B263" s="2">
        <v>0.86939999999999995</v>
      </c>
      <c r="C263" s="2">
        <v>16</v>
      </c>
      <c r="D263" s="2" t="s">
        <v>492</v>
      </c>
    </row>
    <row r="264" spans="2:4" x14ac:dyDescent="0.3">
      <c r="B264" s="2">
        <v>0.86597000000000002</v>
      </c>
      <c r="C264" s="2">
        <v>16</v>
      </c>
      <c r="D264" s="2" t="s">
        <v>493</v>
      </c>
    </row>
    <row r="265" spans="2:4" x14ac:dyDescent="0.3">
      <c r="B265" s="2">
        <v>0.86560000000000004</v>
      </c>
      <c r="C265" s="2">
        <v>20</v>
      </c>
      <c r="D265" s="2" t="s">
        <v>494</v>
      </c>
    </row>
  </sheetData>
  <mergeCells count="76">
    <mergeCell ref="B98:B121"/>
    <mergeCell ref="C98:C121"/>
    <mergeCell ref="B122:B123"/>
    <mergeCell ref="C122:C123"/>
    <mergeCell ref="B128:B129"/>
    <mergeCell ref="C128:C129"/>
    <mergeCell ref="B136:B137"/>
    <mergeCell ref="C136:C137"/>
    <mergeCell ref="B140:B142"/>
    <mergeCell ref="C140:C142"/>
    <mergeCell ref="B144:B145"/>
    <mergeCell ref="C144:C145"/>
    <mergeCell ref="B147:B148"/>
    <mergeCell ref="C147:C148"/>
    <mergeCell ref="B153:B155"/>
    <mergeCell ref="C153:C155"/>
    <mergeCell ref="B156:B157"/>
    <mergeCell ref="C156:C157"/>
    <mergeCell ref="B159:B164"/>
    <mergeCell ref="C159:C164"/>
    <mergeCell ref="B166:B167"/>
    <mergeCell ref="C166:C167"/>
    <mergeCell ref="B171:B172"/>
    <mergeCell ref="C171:C172"/>
    <mergeCell ref="B175:B177"/>
    <mergeCell ref="C175:C177"/>
    <mergeCell ref="B188:B189"/>
    <mergeCell ref="C188:C189"/>
    <mergeCell ref="B191:B192"/>
    <mergeCell ref="C191:C192"/>
    <mergeCell ref="B193:B194"/>
    <mergeCell ref="C193:C194"/>
    <mergeCell ref="B195:B196"/>
    <mergeCell ref="C195:C196"/>
    <mergeCell ref="B197:B198"/>
    <mergeCell ref="C197:C198"/>
    <mergeCell ref="B199:B200"/>
    <mergeCell ref="C199:C200"/>
    <mergeCell ref="B201:B202"/>
    <mergeCell ref="C201:C202"/>
    <mergeCell ref="B203:B204"/>
    <mergeCell ref="C203:C204"/>
    <mergeCell ref="B217:B218"/>
    <mergeCell ref="C217:C218"/>
    <mergeCell ref="B219:B222"/>
    <mergeCell ref="C219:C222"/>
    <mergeCell ref="B227:B228"/>
    <mergeCell ref="C227:C228"/>
    <mergeCell ref="B94:B95"/>
    <mergeCell ref="C94:C95"/>
    <mergeCell ref="B252:B253"/>
    <mergeCell ref="C252:C253"/>
    <mergeCell ref="B237:B238"/>
    <mergeCell ref="C237:C238"/>
    <mergeCell ref="B242:B243"/>
    <mergeCell ref="C242:C243"/>
    <mergeCell ref="B248:B249"/>
    <mergeCell ref="C248:C249"/>
    <mergeCell ref="B229:B230"/>
    <mergeCell ref="C229:C230"/>
    <mergeCell ref="B232:B233"/>
    <mergeCell ref="C232:C233"/>
    <mergeCell ref="B235:B236"/>
    <mergeCell ref="C235:C236"/>
    <mergeCell ref="B86:B87"/>
    <mergeCell ref="C86:C87"/>
    <mergeCell ref="B72:B73"/>
    <mergeCell ref="C72:C73"/>
    <mergeCell ref="B62:B63"/>
    <mergeCell ref="C62:C63"/>
    <mergeCell ref="B60:B61"/>
    <mergeCell ref="C60:C61"/>
    <mergeCell ref="B57:B58"/>
    <mergeCell ref="C57:C58"/>
    <mergeCell ref="B48:B49"/>
    <mergeCell ref="C48:C49"/>
  </mergeCells>
  <hyperlinks>
    <hyperlink ref="D86" r:id="rId1" display="javascript:" xr:uid="{10F14C3C-66DC-4E63-A8C3-4E9A630DE10F}"/>
    <hyperlink ref="D94" r:id="rId2" display="javascript:" xr:uid="{0EE6F766-39FE-459A-B0E3-CCDA087143F6}"/>
    <hyperlink ref="D104" r:id="rId3" display="javascript:" xr:uid="{20566406-66F5-4188-BD37-EF9D651E78D3}"/>
    <hyperlink ref="D112" r:id="rId4" display="javascript:" xr:uid="{53708AD1-F288-4891-83D5-C4E3C16CC424}"/>
    <hyperlink ref="D118" r:id="rId5" display="javascript:" xr:uid="{E70C9D44-CE33-4402-A3BB-297CEBBE8C0D}"/>
    <hyperlink ref="D124" r:id="rId6" display="javascript:" xr:uid="{06A85C7C-4CB4-4795-8D62-6057DE407A51}"/>
    <hyperlink ref="D129" r:id="rId7" display="javascript:" xr:uid="{B2177C0D-EC2C-4511-A9A3-6FF5CF467487}"/>
    <hyperlink ref="D131" r:id="rId8" display="javascript:" xr:uid="{CED906D1-4460-4771-AC49-FF18D595B03E}"/>
    <hyperlink ref="D135" r:id="rId9" display="javascript:" xr:uid="{E705CAC5-F501-400C-B555-311EF7D78D9A}"/>
    <hyperlink ref="D145" r:id="rId10" display="javascript:" xr:uid="{637DF64C-2E31-4EF5-90FB-EBC76F115E13}"/>
    <hyperlink ref="D147" r:id="rId11" display="javascript:" xr:uid="{DAAD2F8A-284C-4E5A-9A92-D7BFA7E96D4C}"/>
    <hyperlink ref="D159" r:id="rId12" display="javascript:" xr:uid="{E3D52361-225B-4B70-86CC-A0BB951E7A3C}"/>
    <hyperlink ref="D217" r:id="rId13" display="javascript:" xr:uid="{F9D137E4-789C-430C-9C76-BADC939467AB}"/>
    <hyperlink ref="D227" r:id="rId14" display="javascript:" xr:uid="{865C5932-4320-49C4-8C92-E8B161C0F7E5}"/>
    <hyperlink ref="D232" r:id="rId15" display="javascript:" xr:uid="{74735400-25E0-4EE9-9714-A001AF656EC4}"/>
  </hyperlinks>
  <pageMargins left="0.7" right="0.7" top="0.75" bottom="0.75" header="0.3" footer="0.3"/>
  <pageSetup paperSize="9" orientation="portrait" r:id="rId16"/>
  <drawing r:id="rId1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E97C-AF5E-4C03-A8DA-072BDF0FB966}">
  <dimension ref="B2:J71"/>
  <sheetViews>
    <sheetView topLeftCell="G4" workbookViewId="0">
      <selection activeCell="J15" sqref="J15"/>
    </sheetView>
  </sheetViews>
  <sheetFormatPr defaultRowHeight="14.4" x14ac:dyDescent="0.3"/>
  <cols>
    <col min="2" max="2" width="14.44140625" customWidth="1"/>
    <col min="3" max="4" width="15" customWidth="1"/>
    <col min="5" max="5" width="17.88671875" customWidth="1"/>
    <col min="6" max="6" width="89" customWidth="1"/>
    <col min="10" max="10" width="9.5546875" bestFit="1" customWidth="1"/>
  </cols>
  <sheetData>
    <row r="2" spans="2:10" ht="28.8" x14ac:dyDescent="0.3">
      <c r="B2" s="14" t="s">
        <v>698</v>
      </c>
      <c r="C2" s="14" t="s">
        <v>319</v>
      </c>
      <c r="D2" t="s">
        <v>123</v>
      </c>
      <c r="E2" t="s">
        <v>643</v>
      </c>
      <c r="F2" t="s">
        <v>28</v>
      </c>
    </row>
    <row r="3" spans="2:10" x14ac:dyDescent="0.3">
      <c r="B3" s="12"/>
      <c r="C3" s="12">
        <v>4.6800000000000001E-3</v>
      </c>
      <c r="D3" s="12">
        <v>44.99</v>
      </c>
      <c r="E3" s="12" t="s">
        <v>645</v>
      </c>
      <c r="F3" s="12" t="s">
        <v>699</v>
      </c>
    </row>
    <row r="4" spans="2:10" x14ac:dyDescent="0.3">
      <c r="B4" s="12"/>
      <c r="C4" s="12">
        <v>4.8599999999999997E-3</v>
      </c>
      <c r="D4" s="12">
        <v>39.99</v>
      </c>
      <c r="E4" s="12" t="s">
        <v>645</v>
      </c>
      <c r="F4" s="12" t="s">
        <v>699</v>
      </c>
    </row>
    <row r="5" spans="2:10" x14ac:dyDescent="0.3">
      <c r="B5" s="12"/>
      <c r="C5" s="12">
        <v>5.1000000000000004E-3</v>
      </c>
      <c r="D5" s="12">
        <v>34.99</v>
      </c>
      <c r="E5" s="12" t="s">
        <v>645</v>
      </c>
      <c r="F5" s="12" t="s">
        <v>699</v>
      </c>
    </row>
    <row r="6" spans="2:10" x14ac:dyDescent="0.3">
      <c r="B6" s="12"/>
      <c r="C6" s="12">
        <v>5.3299999999999997E-3</v>
      </c>
      <c r="D6" s="12">
        <v>29.99</v>
      </c>
      <c r="E6" s="12" t="s">
        <v>645</v>
      </c>
      <c r="F6" s="12" t="s">
        <v>699</v>
      </c>
    </row>
    <row r="7" spans="2:10" x14ac:dyDescent="0.3">
      <c r="B7" s="12"/>
      <c r="C7" s="12">
        <v>5.62E-3</v>
      </c>
      <c r="D7" s="12">
        <v>24.99</v>
      </c>
      <c r="E7" s="12" t="s">
        <v>645</v>
      </c>
      <c r="F7" s="12" t="s">
        <v>699</v>
      </c>
    </row>
    <row r="8" spans="2:10" x14ac:dyDescent="0.3">
      <c r="B8" s="12"/>
      <c r="C8" s="12">
        <v>5.9100000000000003E-3</v>
      </c>
      <c r="D8" s="12">
        <v>19.989999999999998</v>
      </c>
      <c r="E8" s="12" t="s">
        <v>645</v>
      </c>
      <c r="F8" s="12" t="s">
        <v>699</v>
      </c>
    </row>
    <row r="9" spans="2:10" ht="28.8" x14ac:dyDescent="0.3">
      <c r="B9" s="12" t="s">
        <v>700</v>
      </c>
      <c r="C9" s="12">
        <v>4.2560000000000002E-3</v>
      </c>
      <c r="D9" s="12">
        <v>49.99</v>
      </c>
      <c r="E9" s="12" t="s">
        <v>645</v>
      </c>
      <c r="F9" s="12" t="s">
        <v>330</v>
      </c>
    </row>
    <row r="10" spans="2:10" ht="28.8" x14ac:dyDescent="0.3">
      <c r="B10" s="12" t="s">
        <v>700</v>
      </c>
      <c r="C10" s="12">
        <v>4.4749999999999998E-3</v>
      </c>
      <c r="D10" s="12">
        <v>44.99</v>
      </c>
      <c r="E10" s="12" t="s">
        <v>645</v>
      </c>
      <c r="F10" s="12" t="s">
        <v>330</v>
      </c>
    </row>
    <row r="11" spans="2:10" ht="28.8" x14ac:dyDescent="0.3">
      <c r="B11" s="12" t="s">
        <v>700</v>
      </c>
      <c r="C11" s="12">
        <v>4.7099999999999998E-3</v>
      </c>
      <c r="D11" s="12">
        <v>39.99</v>
      </c>
      <c r="E11" s="12" t="s">
        <v>645</v>
      </c>
      <c r="F11" s="12" t="s">
        <v>330</v>
      </c>
    </row>
    <row r="12" spans="2:10" ht="28.8" x14ac:dyDescent="0.3">
      <c r="B12" s="12" t="s">
        <v>700</v>
      </c>
      <c r="C12" s="12">
        <v>4.9719999999999999E-3</v>
      </c>
      <c r="D12" s="12">
        <v>34.99</v>
      </c>
      <c r="E12" s="12" t="s">
        <v>645</v>
      </c>
      <c r="F12" s="12" t="s">
        <v>330</v>
      </c>
    </row>
    <row r="13" spans="2:10" ht="28.8" x14ac:dyDescent="0.3">
      <c r="B13" s="12" t="s">
        <v>700</v>
      </c>
      <c r="C13" s="12">
        <v>5.2599999999999999E-3</v>
      </c>
      <c r="D13" s="12">
        <v>29.99</v>
      </c>
      <c r="E13" s="12" t="s">
        <v>645</v>
      </c>
      <c r="F13" s="12" t="s">
        <v>330</v>
      </c>
    </row>
    <row r="14" spans="2:10" ht="28.8" x14ac:dyDescent="0.3">
      <c r="B14" s="12" t="s">
        <v>701</v>
      </c>
      <c r="C14" s="12">
        <v>5.1409999999999997E-3</v>
      </c>
      <c r="D14" s="12">
        <v>29.99</v>
      </c>
      <c r="E14" s="12"/>
      <c r="F14" s="12" t="s">
        <v>335</v>
      </c>
    </row>
    <row r="15" spans="2:10" ht="28.8" x14ac:dyDescent="0.3">
      <c r="B15" s="12" t="s">
        <v>702</v>
      </c>
      <c r="C15" s="12">
        <v>4.901E-3</v>
      </c>
      <c r="D15" s="12">
        <v>34.99</v>
      </c>
      <c r="E15" s="12"/>
      <c r="F15" s="12" t="s">
        <v>338</v>
      </c>
      <c r="I15">
        <v>-3.9865499999999998</v>
      </c>
      <c r="J15" s="19">
        <f>EXP(I15)</f>
        <v>1.8563648356676444E-2</v>
      </c>
    </row>
    <row r="16" spans="2:10" ht="28.8" x14ac:dyDescent="0.3">
      <c r="B16" s="12"/>
      <c r="C16" s="12">
        <v>6.659E-3</v>
      </c>
      <c r="D16" s="12">
        <v>9.99</v>
      </c>
      <c r="E16" s="12"/>
      <c r="F16" s="12" t="s">
        <v>339</v>
      </c>
      <c r="I16">
        <v>1015.02751</v>
      </c>
      <c r="J16">
        <f>8.314*I16</f>
        <v>8438.9387181399998</v>
      </c>
    </row>
    <row r="17" spans="2:6" ht="28.8" x14ac:dyDescent="0.3">
      <c r="B17" s="12"/>
      <c r="C17" s="12">
        <v>5.96E-3</v>
      </c>
      <c r="D17" s="12">
        <v>19.989999999999998</v>
      </c>
      <c r="E17" s="12"/>
      <c r="F17" s="12" t="s">
        <v>339</v>
      </c>
    </row>
    <row r="18" spans="2:6" ht="28.8" x14ac:dyDescent="0.3">
      <c r="B18" s="12"/>
      <c r="C18" s="12">
        <v>4.8580000000000003E-3</v>
      </c>
      <c r="D18" s="12">
        <v>39.99</v>
      </c>
      <c r="E18" s="12"/>
      <c r="F18" s="12" t="s">
        <v>339</v>
      </c>
    </row>
    <row r="19" spans="2:6" ht="28.8" x14ac:dyDescent="0.3">
      <c r="B19" s="12"/>
      <c r="C19" s="12">
        <v>5.3680000000000004E-3</v>
      </c>
      <c r="D19" s="12">
        <v>29.99</v>
      </c>
      <c r="E19" s="12"/>
      <c r="F19" s="12" t="s">
        <v>339</v>
      </c>
    </row>
    <row r="20" spans="2:6" ht="28.8" x14ac:dyDescent="0.3">
      <c r="B20" s="12"/>
      <c r="C20" s="12">
        <v>6.6568E-3</v>
      </c>
      <c r="D20" s="12">
        <v>9.99</v>
      </c>
      <c r="E20" s="12"/>
      <c r="F20" s="12" t="s">
        <v>339</v>
      </c>
    </row>
    <row r="21" spans="2:6" ht="28.8" x14ac:dyDescent="0.3">
      <c r="B21" s="12"/>
      <c r="C21" s="12">
        <v>5.3676000000000001E-3</v>
      </c>
      <c r="D21" s="12">
        <v>29.99</v>
      </c>
      <c r="E21" s="12"/>
      <c r="F21" s="12" t="s">
        <v>339</v>
      </c>
    </row>
    <row r="22" spans="2:6" ht="28.8" x14ac:dyDescent="0.3">
      <c r="B22" s="12"/>
      <c r="C22" s="12">
        <v>4.4079999999999996E-3</v>
      </c>
      <c r="D22" s="12">
        <v>49.99</v>
      </c>
      <c r="E22" s="12"/>
      <c r="F22" s="12" t="s">
        <v>339</v>
      </c>
    </row>
    <row r="23" spans="2:6" ht="28.8" x14ac:dyDescent="0.3">
      <c r="B23" s="12"/>
      <c r="C23" s="12">
        <v>4.8593999999999998E-3</v>
      </c>
      <c r="D23" s="12">
        <v>39.99</v>
      </c>
      <c r="E23" s="12"/>
      <c r="F23" s="12" t="s">
        <v>339</v>
      </c>
    </row>
    <row r="24" spans="2:6" ht="28.8" x14ac:dyDescent="0.3">
      <c r="B24" s="12"/>
      <c r="C24" s="12">
        <v>5.9579999999999998E-3</v>
      </c>
      <c r="D24" s="12">
        <v>19.989999999999998</v>
      </c>
      <c r="E24" s="12"/>
      <c r="F24" s="12" t="s">
        <v>339</v>
      </c>
    </row>
    <row r="25" spans="2:6" ht="28.8" x14ac:dyDescent="0.3">
      <c r="B25" s="12"/>
      <c r="C25" s="12">
        <v>4.4000000000000003E-3</v>
      </c>
      <c r="D25" s="12">
        <v>49.99</v>
      </c>
      <c r="E25" s="12"/>
      <c r="F25" s="12" t="s">
        <v>339</v>
      </c>
    </row>
    <row r="26" spans="2:6" ht="43.2" x14ac:dyDescent="0.3">
      <c r="B26" s="12" t="s">
        <v>703</v>
      </c>
      <c r="C26" s="12">
        <v>5.6100000000000004E-3</v>
      </c>
      <c r="D26" s="12">
        <v>24.99</v>
      </c>
      <c r="E26" s="12"/>
      <c r="F26" s="12" t="s">
        <v>341</v>
      </c>
    </row>
    <row r="27" spans="2:6" ht="43.2" x14ac:dyDescent="0.3">
      <c r="B27" s="12" t="s">
        <v>703</v>
      </c>
      <c r="C27" s="12">
        <v>4.9899999999999996E-3</v>
      </c>
      <c r="D27" s="12">
        <v>34.99</v>
      </c>
      <c r="E27" s="12"/>
      <c r="F27" s="12" t="s">
        <v>341</v>
      </c>
    </row>
    <row r="28" spans="2:6" ht="43.2" x14ac:dyDescent="0.3">
      <c r="B28" s="12" t="s">
        <v>703</v>
      </c>
      <c r="C28" s="12">
        <v>4.4600000000000004E-3</v>
      </c>
      <c r="D28" s="12">
        <v>44.99</v>
      </c>
      <c r="E28" s="12"/>
      <c r="F28" s="12" t="s">
        <v>341</v>
      </c>
    </row>
    <row r="29" spans="2:6" ht="28.8" x14ac:dyDescent="0.3">
      <c r="B29" s="12"/>
      <c r="C29" s="12">
        <v>5.2529999999999999E-3</v>
      </c>
      <c r="D29" s="12">
        <v>29.99</v>
      </c>
      <c r="E29" s="12"/>
      <c r="F29" s="12" t="s">
        <v>342</v>
      </c>
    </row>
    <row r="30" spans="2:6" ht="28.8" x14ac:dyDescent="0.3">
      <c r="B30" s="12"/>
      <c r="C30" s="12">
        <v>4.9329999999999999E-3</v>
      </c>
      <c r="D30" s="12">
        <v>34.99</v>
      </c>
      <c r="E30" s="12"/>
      <c r="F30" s="12" t="s">
        <v>342</v>
      </c>
    </row>
    <row r="31" spans="2:6" ht="28.8" x14ac:dyDescent="0.3">
      <c r="B31" s="12"/>
      <c r="C31" s="12">
        <v>4.7169999999999998E-3</v>
      </c>
      <c r="D31" s="12">
        <v>39.99</v>
      </c>
      <c r="E31" s="12"/>
      <c r="F31" s="12" t="s">
        <v>342</v>
      </c>
    </row>
    <row r="32" spans="2:6" ht="28.8" x14ac:dyDescent="0.3">
      <c r="B32" s="12"/>
      <c r="C32" s="12">
        <v>4.2440000000000004E-3</v>
      </c>
      <c r="D32" s="12">
        <v>49.99</v>
      </c>
      <c r="E32" s="12"/>
      <c r="F32" s="12" t="s">
        <v>342</v>
      </c>
    </row>
    <row r="33" spans="2:6" ht="28.8" x14ac:dyDescent="0.3">
      <c r="B33" s="12"/>
      <c r="C33" s="12">
        <v>3.8349999999999999E-3</v>
      </c>
      <c r="D33" s="12">
        <v>59.99</v>
      </c>
      <c r="E33" s="12"/>
      <c r="F33" s="12" t="s">
        <v>342</v>
      </c>
    </row>
    <row r="34" spans="2:6" ht="28.8" x14ac:dyDescent="0.3">
      <c r="B34" s="12"/>
      <c r="C34" s="12">
        <v>4.0819999999999997E-3</v>
      </c>
      <c r="D34" s="12">
        <v>54.99</v>
      </c>
      <c r="E34" s="12"/>
      <c r="F34" s="12" t="s">
        <v>342</v>
      </c>
    </row>
    <row r="35" spans="2:6" ht="28.8" x14ac:dyDescent="0.3">
      <c r="B35" s="12"/>
      <c r="C35" s="12">
        <v>4.4910000000000002E-3</v>
      </c>
      <c r="D35" s="12">
        <v>44.99</v>
      </c>
      <c r="E35" s="12"/>
      <c r="F35" s="12" t="s">
        <v>342</v>
      </c>
    </row>
    <row r="36" spans="2:6" ht="28.8" x14ac:dyDescent="0.3">
      <c r="B36" s="12"/>
      <c r="C36" s="12">
        <v>5.5199999999999997E-3</v>
      </c>
      <c r="D36" s="12">
        <v>24.99</v>
      </c>
      <c r="E36" s="12"/>
      <c r="F36" s="12" t="s">
        <v>346</v>
      </c>
    </row>
    <row r="37" spans="2:6" ht="28.8" x14ac:dyDescent="0.3">
      <c r="B37" s="12"/>
      <c r="C37" s="12">
        <v>5.5599999999999998E-3</v>
      </c>
      <c r="D37" s="12">
        <v>24.85</v>
      </c>
      <c r="E37" s="12"/>
      <c r="F37" s="12" t="s">
        <v>704</v>
      </c>
    </row>
    <row r="38" spans="2:6" x14ac:dyDescent="0.3">
      <c r="B38" s="12"/>
      <c r="C38" s="24">
        <v>5.1999999999999998E-3</v>
      </c>
      <c r="D38" s="24">
        <v>30</v>
      </c>
      <c r="E38" s="12"/>
      <c r="F38" s="12" t="s">
        <v>473</v>
      </c>
    </row>
    <row r="39" spans="2:6" x14ac:dyDescent="0.3">
      <c r="C39" s="24"/>
      <c r="D39" s="24"/>
      <c r="F39" t="s">
        <v>705</v>
      </c>
    </row>
    <row r="40" spans="2:6" x14ac:dyDescent="0.3">
      <c r="C40" s="24"/>
      <c r="D40" s="24"/>
      <c r="F40" t="s">
        <v>356</v>
      </c>
    </row>
    <row r="41" spans="2:6" x14ac:dyDescent="0.3">
      <c r="B41" s="12"/>
      <c r="C41" s="12">
        <v>6.0359999999999997E-3</v>
      </c>
      <c r="D41" s="12">
        <v>25</v>
      </c>
      <c r="E41" s="12"/>
      <c r="F41" s="12" t="s">
        <v>706</v>
      </c>
    </row>
    <row r="42" spans="2:6" ht="28.8" x14ac:dyDescent="0.3">
      <c r="B42" s="12"/>
      <c r="C42" s="12">
        <v>6.1199999999999996E-3</v>
      </c>
      <c r="D42" s="12">
        <v>20</v>
      </c>
      <c r="E42" s="12"/>
      <c r="F42" s="12" t="s">
        <v>707</v>
      </c>
    </row>
    <row r="43" spans="2:6" x14ac:dyDescent="0.3">
      <c r="B43" s="12"/>
      <c r="C43" s="24">
        <v>5.4339999999999996E-3</v>
      </c>
      <c r="D43" s="24">
        <v>30</v>
      </c>
      <c r="E43" s="12"/>
      <c r="F43" s="12" t="s">
        <v>366</v>
      </c>
    </row>
    <row r="44" spans="2:6" x14ac:dyDescent="0.3">
      <c r="C44" s="24"/>
      <c r="D44" s="24"/>
      <c r="F44" t="s">
        <v>708</v>
      </c>
    </row>
    <row r="45" spans="2:6" ht="43.2" x14ac:dyDescent="0.3">
      <c r="B45" s="12"/>
      <c r="C45" s="12">
        <v>5.8399999999999997E-3</v>
      </c>
      <c r="D45" s="12">
        <v>19.899999999999999</v>
      </c>
      <c r="E45" s="12"/>
      <c r="F45" s="12" t="s">
        <v>709</v>
      </c>
    </row>
    <row r="46" spans="2:6" x14ac:dyDescent="0.3">
      <c r="B46" s="12"/>
      <c r="C46" s="12">
        <v>5.2480000000000001E-3</v>
      </c>
      <c r="D46" s="12">
        <v>35</v>
      </c>
      <c r="E46" s="12"/>
      <c r="F46" s="12" t="s">
        <v>710</v>
      </c>
    </row>
    <row r="47" spans="2:6" x14ac:dyDescent="0.3">
      <c r="B47" s="12"/>
      <c r="C47" s="12">
        <v>5.1700000000000001E-3</v>
      </c>
      <c r="D47" s="12">
        <v>30</v>
      </c>
      <c r="E47" s="12"/>
      <c r="F47" s="12" t="s">
        <v>711</v>
      </c>
    </row>
    <row r="48" spans="2:6" ht="28.8" x14ac:dyDescent="0.3">
      <c r="B48" s="12"/>
      <c r="C48" s="12">
        <v>5.5160000000000001E-3</v>
      </c>
      <c r="D48" s="12">
        <v>25</v>
      </c>
      <c r="E48" s="12"/>
      <c r="F48" s="12" t="s">
        <v>691</v>
      </c>
    </row>
    <row r="49" spans="2:6" ht="28.8" x14ac:dyDescent="0.3">
      <c r="B49" s="12"/>
      <c r="C49" s="12">
        <v>5.5209999999999999E-3</v>
      </c>
      <c r="D49" s="12">
        <v>25</v>
      </c>
      <c r="E49" s="12"/>
      <c r="F49" s="12" t="s">
        <v>379</v>
      </c>
    </row>
    <row r="50" spans="2:6" x14ac:dyDescent="0.3">
      <c r="B50" s="12"/>
      <c r="C50" s="24">
        <v>5.5599999999999998E-3</v>
      </c>
      <c r="D50" s="24">
        <v>25</v>
      </c>
      <c r="E50" s="12"/>
      <c r="F50" s="12" t="s">
        <v>712</v>
      </c>
    </row>
    <row r="51" spans="2:6" x14ac:dyDescent="0.3">
      <c r="C51" s="24"/>
      <c r="D51" s="24"/>
      <c r="F51" t="s">
        <v>381</v>
      </c>
    </row>
    <row r="52" spans="2:6" x14ac:dyDescent="0.3">
      <c r="B52" s="12"/>
      <c r="C52" s="24"/>
      <c r="D52" s="24"/>
      <c r="E52" s="12"/>
      <c r="F52" s="12" t="s">
        <v>713</v>
      </c>
    </row>
    <row r="53" spans="2:6" x14ac:dyDescent="0.3">
      <c r="C53" s="24"/>
      <c r="D53" s="24"/>
      <c r="F53" t="s">
        <v>714</v>
      </c>
    </row>
    <row r="54" spans="2:6" x14ac:dyDescent="0.3">
      <c r="C54" s="24"/>
      <c r="D54" s="24"/>
      <c r="F54" t="s">
        <v>715</v>
      </c>
    </row>
    <row r="55" spans="2:6" x14ac:dyDescent="0.3">
      <c r="C55" s="24"/>
      <c r="D55" s="24"/>
      <c r="F55" t="s">
        <v>716</v>
      </c>
    </row>
    <row r="56" spans="2:6" x14ac:dyDescent="0.3">
      <c r="C56" s="24"/>
      <c r="D56" s="24"/>
      <c r="F56" t="s">
        <v>717</v>
      </c>
    </row>
    <row r="57" spans="2:6" x14ac:dyDescent="0.3">
      <c r="B57" s="12"/>
      <c r="C57" s="12">
        <v>4.6499999999999996E-3</v>
      </c>
      <c r="D57" s="12">
        <v>40</v>
      </c>
      <c r="E57" s="12"/>
      <c r="F57" s="12" t="s">
        <v>718</v>
      </c>
    </row>
    <row r="58" spans="2:6" x14ac:dyDescent="0.3">
      <c r="B58" s="12"/>
      <c r="C58" s="12">
        <v>5.8500000000000002E-3</v>
      </c>
      <c r="D58" s="12">
        <v>20</v>
      </c>
      <c r="E58" s="12"/>
      <c r="F58" s="12" t="s">
        <v>718</v>
      </c>
    </row>
    <row r="59" spans="2:6" x14ac:dyDescent="0.3">
      <c r="B59" s="12"/>
      <c r="C59" s="12">
        <v>7.7400000000000004E-3</v>
      </c>
      <c r="D59" s="12">
        <v>0</v>
      </c>
      <c r="E59" s="12"/>
      <c r="F59" s="12" t="s">
        <v>718</v>
      </c>
    </row>
    <row r="60" spans="2:6" x14ac:dyDescent="0.3">
      <c r="B60" s="12"/>
      <c r="C60" s="12">
        <v>2.588E-3</v>
      </c>
      <c r="D60" s="12">
        <v>110</v>
      </c>
      <c r="E60" s="12"/>
      <c r="F60" s="12" t="s">
        <v>719</v>
      </c>
    </row>
    <row r="61" spans="2:6" x14ac:dyDescent="0.3">
      <c r="B61" s="12"/>
      <c r="C61" s="12">
        <v>5.0610000000000004E-3</v>
      </c>
      <c r="D61" s="12">
        <v>33.5</v>
      </c>
      <c r="E61" s="12"/>
      <c r="F61" s="12" t="s">
        <v>719</v>
      </c>
    </row>
    <row r="62" spans="2:6" x14ac:dyDescent="0.3">
      <c r="B62" s="12"/>
      <c r="C62" s="12">
        <v>3.8700000000000002E-3</v>
      </c>
      <c r="D62" s="12">
        <v>60</v>
      </c>
      <c r="E62" s="12"/>
      <c r="F62" s="12" t="s">
        <v>475</v>
      </c>
    </row>
    <row r="63" spans="2:6" x14ac:dyDescent="0.3">
      <c r="B63" s="12"/>
      <c r="C63" s="24">
        <v>5.2300000000000003E-3</v>
      </c>
      <c r="D63" s="24">
        <v>30</v>
      </c>
      <c r="E63" s="12"/>
      <c r="F63" s="12" t="s">
        <v>475</v>
      </c>
    </row>
    <row r="64" spans="2:6" x14ac:dyDescent="0.3">
      <c r="C64" s="24"/>
      <c r="D64" s="24"/>
      <c r="F64" t="s">
        <v>269</v>
      </c>
    </row>
    <row r="65" spans="2:6" x14ac:dyDescent="0.3">
      <c r="B65" s="12"/>
      <c r="C65" s="12">
        <v>6.2300000000000003E-3</v>
      </c>
      <c r="D65" s="12">
        <v>15</v>
      </c>
      <c r="E65" s="12"/>
      <c r="F65" s="12" t="s">
        <v>475</v>
      </c>
    </row>
    <row r="66" spans="2:6" ht="28.8" x14ac:dyDescent="0.3">
      <c r="B66" s="12"/>
      <c r="C66" s="12">
        <v>6.1999999999999998E-3</v>
      </c>
      <c r="D66" s="12">
        <v>15</v>
      </c>
      <c r="E66" s="12"/>
      <c r="F66" s="12" t="s">
        <v>705</v>
      </c>
    </row>
    <row r="67" spans="2:6" ht="28.8" x14ac:dyDescent="0.3">
      <c r="B67" s="12"/>
      <c r="C67" s="12">
        <v>5.8199999999999997E-3</v>
      </c>
      <c r="D67" s="12">
        <v>19.899999999999999</v>
      </c>
      <c r="E67" s="12"/>
      <c r="F67" s="12" t="s">
        <v>720</v>
      </c>
    </row>
    <row r="68" spans="2:6" ht="28.8" x14ac:dyDescent="0.3">
      <c r="B68" s="12"/>
      <c r="C68" s="12">
        <v>6.6699999999999997E-3</v>
      </c>
      <c r="D68" s="12">
        <v>8.6999999999999993</v>
      </c>
      <c r="E68" s="12"/>
      <c r="F68" s="12" t="s">
        <v>720</v>
      </c>
    </row>
    <row r="69" spans="2:6" x14ac:dyDescent="0.3">
      <c r="B69" s="12"/>
      <c r="C69" s="12">
        <v>5.5199999999999997E-3</v>
      </c>
      <c r="D69" s="12">
        <v>25</v>
      </c>
      <c r="E69" s="12"/>
      <c r="F69" s="12" t="s">
        <v>721</v>
      </c>
    </row>
    <row r="70" spans="2:6" x14ac:dyDescent="0.3">
      <c r="B70" s="12"/>
      <c r="C70" s="12">
        <v>5.4799999999999996E-3</v>
      </c>
      <c r="D70" s="12">
        <v>25</v>
      </c>
      <c r="E70" s="12"/>
      <c r="F70" s="12" t="s">
        <v>722</v>
      </c>
    </row>
    <row r="71" spans="2:6" x14ac:dyDescent="0.3">
      <c r="B71" s="12"/>
      <c r="C71" s="12">
        <v>5.2599999999999999E-3</v>
      </c>
      <c r="D71" s="12">
        <v>30</v>
      </c>
      <c r="E71" s="12"/>
      <c r="F71" s="12" t="s">
        <v>723</v>
      </c>
    </row>
  </sheetData>
  <mergeCells count="8">
    <mergeCell ref="C63:C64"/>
    <mergeCell ref="D63:D64"/>
    <mergeCell ref="C38:C40"/>
    <mergeCell ref="D38:D40"/>
    <mergeCell ref="C43:C44"/>
    <mergeCell ref="D43:D44"/>
    <mergeCell ref="C50:C56"/>
    <mergeCell ref="D50:D56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F4C9-E785-42B9-BB67-85E271AB650A}">
  <dimension ref="B2:W293"/>
  <sheetViews>
    <sheetView workbookViewId="0">
      <selection activeCell="V22" sqref="V22"/>
    </sheetView>
  </sheetViews>
  <sheetFormatPr defaultRowHeight="14.4" x14ac:dyDescent="0.3"/>
  <sheetData>
    <row r="2" spans="2:4" ht="16.2" x14ac:dyDescent="0.3">
      <c r="B2" t="s">
        <v>123</v>
      </c>
      <c r="C2" t="s">
        <v>1</v>
      </c>
      <c r="D2" t="s">
        <v>28</v>
      </c>
    </row>
    <row r="3" spans="2:4" x14ac:dyDescent="0.3">
      <c r="B3">
        <v>29.99</v>
      </c>
      <c r="C3">
        <v>0.93979999999999997</v>
      </c>
      <c r="D3" t="s">
        <v>495</v>
      </c>
    </row>
    <row r="4" spans="2:4" x14ac:dyDescent="0.3">
      <c r="B4">
        <v>24.99</v>
      </c>
      <c r="C4">
        <v>0.94450000000000001</v>
      </c>
      <c r="D4" t="s">
        <v>495</v>
      </c>
    </row>
    <row r="5" spans="2:4" x14ac:dyDescent="0.3">
      <c r="B5">
        <v>19.989999999999998</v>
      </c>
      <c r="C5">
        <v>0.94940000000000002</v>
      </c>
      <c r="D5" t="s">
        <v>495</v>
      </c>
    </row>
    <row r="6" spans="2:4" x14ac:dyDescent="0.3">
      <c r="B6">
        <v>14.99</v>
      </c>
      <c r="C6">
        <v>0.95420000000000005</v>
      </c>
      <c r="D6" t="s">
        <v>495</v>
      </c>
    </row>
    <row r="7" spans="2:4" x14ac:dyDescent="0.3">
      <c r="B7">
        <v>49.84</v>
      </c>
      <c r="C7">
        <v>0.92069999999999996</v>
      </c>
      <c r="D7" t="s">
        <v>496</v>
      </c>
    </row>
    <row r="8" spans="2:4" x14ac:dyDescent="0.3">
      <c r="B8">
        <v>44.84</v>
      </c>
      <c r="C8">
        <v>0.9254</v>
      </c>
      <c r="D8" t="s">
        <v>496</v>
      </c>
    </row>
    <row r="9" spans="2:4" x14ac:dyDescent="0.3">
      <c r="B9">
        <v>39.840000000000003</v>
      </c>
      <c r="C9">
        <v>0.93020000000000003</v>
      </c>
      <c r="D9" t="s">
        <v>496</v>
      </c>
    </row>
    <row r="10" spans="2:4" x14ac:dyDescent="0.3">
      <c r="B10">
        <v>34.840000000000003</v>
      </c>
      <c r="C10">
        <v>0.93500000000000005</v>
      </c>
      <c r="D10" t="s">
        <v>496</v>
      </c>
    </row>
    <row r="11" spans="2:4" x14ac:dyDescent="0.3">
      <c r="B11">
        <v>29.84</v>
      </c>
      <c r="C11">
        <v>0.93979999999999997</v>
      </c>
      <c r="D11" t="s">
        <v>496</v>
      </c>
    </row>
    <row r="12" spans="2:4" x14ac:dyDescent="0.3">
      <c r="B12">
        <v>24.84</v>
      </c>
      <c r="C12">
        <v>0.9446</v>
      </c>
      <c r="D12" t="s">
        <v>496</v>
      </c>
    </row>
    <row r="13" spans="2:4" x14ac:dyDescent="0.3">
      <c r="B13">
        <v>49.99</v>
      </c>
      <c r="C13">
        <v>0.92001999999999995</v>
      </c>
      <c r="D13" t="s">
        <v>497</v>
      </c>
    </row>
    <row r="14" spans="2:4" x14ac:dyDescent="0.3">
      <c r="B14">
        <v>44.99</v>
      </c>
      <c r="C14">
        <v>0.92652000000000001</v>
      </c>
      <c r="D14" t="s">
        <v>497</v>
      </c>
    </row>
    <row r="15" spans="2:4" x14ac:dyDescent="0.3">
      <c r="B15">
        <v>39.99</v>
      </c>
      <c r="C15">
        <v>0.93106</v>
      </c>
      <c r="D15" t="s">
        <v>497</v>
      </c>
    </row>
    <row r="16" spans="2:4" x14ac:dyDescent="0.3">
      <c r="B16">
        <v>34.99</v>
      </c>
      <c r="C16">
        <v>0.93554000000000004</v>
      </c>
      <c r="D16" t="s">
        <v>497</v>
      </c>
    </row>
    <row r="17" spans="2:23" x14ac:dyDescent="0.3">
      <c r="B17">
        <v>29.99</v>
      </c>
      <c r="C17">
        <v>0.94003000000000003</v>
      </c>
      <c r="D17" t="s">
        <v>497</v>
      </c>
    </row>
    <row r="18" spans="2:23" x14ac:dyDescent="0.3">
      <c r="B18">
        <v>24.99</v>
      </c>
      <c r="C18">
        <v>0.94452999999999998</v>
      </c>
      <c r="D18" t="s">
        <v>497</v>
      </c>
    </row>
    <row r="19" spans="2:23" x14ac:dyDescent="0.3">
      <c r="B19">
        <v>19.989999999999998</v>
      </c>
      <c r="C19">
        <v>0.94903000000000004</v>
      </c>
      <c r="D19" t="s">
        <v>497</v>
      </c>
    </row>
    <row r="20" spans="2:23" x14ac:dyDescent="0.3">
      <c r="B20">
        <v>44.99</v>
      </c>
      <c r="C20">
        <v>0.92510000000000003</v>
      </c>
      <c r="D20" t="s">
        <v>498</v>
      </c>
      <c r="V20" t="s">
        <v>117</v>
      </c>
      <c r="W20">
        <v>0.96862000000000004</v>
      </c>
    </row>
    <row r="21" spans="2:23" x14ac:dyDescent="0.3">
      <c r="B21">
        <v>39.99</v>
      </c>
      <c r="C21">
        <v>0.93020000000000003</v>
      </c>
      <c r="D21" t="s">
        <v>498</v>
      </c>
      <c r="V21" t="s">
        <v>901</v>
      </c>
      <c r="W21" s="10">
        <v>-9.6225100000000001E-4</v>
      </c>
    </row>
    <row r="22" spans="2:23" x14ac:dyDescent="0.3">
      <c r="B22">
        <v>34.99</v>
      </c>
      <c r="C22">
        <v>0.93510000000000004</v>
      </c>
      <c r="D22" t="s">
        <v>498</v>
      </c>
    </row>
    <row r="23" spans="2:23" x14ac:dyDescent="0.3">
      <c r="B23">
        <v>29.99</v>
      </c>
      <c r="C23">
        <v>0.93989999999999996</v>
      </c>
      <c r="D23" t="s">
        <v>498</v>
      </c>
    </row>
    <row r="24" spans="2:23" x14ac:dyDescent="0.3">
      <c r="B24">
        <v>24.99</v>
      </c>
      <c r="C24">
        <v>0.94450000000000001</v>
      </c>
      <c r="D24" t="s">
        <v>498</v>
      </c>
    </row>
    <row r="25" spans="2:23" x14ac:dyDescent="0.3">
      <c r="B25">
        <v>19.989999999999998</v>
      </c>
      <c r="C25">
        <v>0.94910000000000005</v>
      </c>
      <c r="D25" t="s">
        <v>498</v>
      </c>
    </row>
    <row r="26" spans="2:23" x14ac:dyDescent="0.3">
      <c r="B26">
        <v>49.99</v>
      </c>
      <c r="C26">
        <v>0.91995000000000005</v>
      </c>
      <c r="D26" t="s">
        <v>499</v>
      </c>
    </row>
    <row r="27" spans="2:23" x14ac:dyDescent="0.3">
      <c r="B27">
        <v>44.99</v>
      </c>
      <c r="C27">
        <v>0.92476999999999998</v>
      </c>
      <c r="D27" t="s">
        <v>499</v>
      </c>
    </row>
    <row r="28" spans="2:23" x14ac:dyDescent="0.3">
      <c r="B28">
        <v>39.99</v>
      </c>
      <c r="C28">
        <v>0.92957999999999996</v>
      </c>
      <c r="D28" t="s">
        <v>499</v>
      </c>
    </row>
    <row r="29" spans="2:23" x14ac:dyDescent="0.3">
      <c r="B29">
        <v>34.99</v>
      </c>
      <c r="C29">
        <v>0.93474000000000002</v>
      </c>
      <c r="D29" t="s">
        <v>499</v>
      </c>
    </row>
    <row r="30" spans="2:23" x14ac:dyDescent="0.3">
      <c r="B30">
        <v>29.99</v>
      </c>
      <c r="C30">
        <v>0.93915999999999999</v>
      </c>
      <c r="D30" t="s">
        <v>499</v>
      </c>
    </row>
    <row r="31" spans="2:23" x14ac:dyDescent="0.3">
      <c r="B31">
        <v>24.99</v>
      </c>
      <c r="C31">
        <v>0.94393000000000005</v>
      </c>
      <c r="D31" t="s">
        <v>499</v>
      </c>
    </row>
    <row r="32" spans="2:23" x14ac:dyDescent="0.3">
      <c r="B32">
        <v>24.99</v>
      </c>
      <c r="C32">
        <v>0.94469000000000003</v>
      </c>
      <c r="D32" t="s">
        <v>500</v>
      </c>
    </row>
    <row r="33" spans="2:4" x14ac:dyDescent="0.3">
      <c r="B33">
        <v>49.99</v>
      </c>
      <c r="C33">
        <v>0.91990000000000005</v>
      </c>
      <c r="D33" t="s">
        <v>501</v>
      </c>
    </row>
    <row r="34" spans="2:4" x14ac:dyDescent="0.3">
      <c r="D34" t="s">
        <v>502</v>
      </c>
    </row>
    <row r="35" spans="2:4" x14ac:dyDescent="0.3">
      <c r="B35">
        <v>59.99</v>
      </c>
      <c r="C35">
        <v>0.91032999999999997</v>
      </c>
      <c r="D35" t="s">
        <v>503</v>
      </c>
    </row>
    <row r="36" spans="2:4" x14ac:dyDescent="0.3">
      <c r="B36">
        <v>49.99</v>
      </c>
      <c r="C36">
        <v>0.92001999999999995</v>
      </c>
      <c r="D36" t="s">
        <v>503</v>
      </c>
    </row>
    <row r="37" spans="2:4" x14ac:dyDescent="0.3">
      <c r="B37">
        <v>39.99</v>
      </c>
      <c r="C37">
        <v>0.92964000000000002</v>
      </c>
      <c r="D37" t="s">
        <v>503</v>
      </c>
    </row>
    <row r="38" spans="2:4" x14ac:dyDescent="0.3">
      <c r="B38">
        <v>29.99</v>
      </c>
      <c r="C38">
        <v>0.93923000000000001</v>
      </c>
      <c r="D38" t="s">
        <v>503</v>
      </c>
    </row>
    <row r="39" spans="2:4" x14ac:dyDescent="0.3">
      <c r="B39">
        <v>29.84</v>
      </c>
      <c r="C39">
        <v>0.94399999999999995</v>
      </c>
      <c r="D39" t="s">
        <v>504</v>
      </c>
    </row>
    <row r="40" spans="2:4" x14ac:dyDescent="0.3">
      <c r="B40">
        <v>49.99</v>
      </c>
      <c r="C40">
        <v>0.91949999999999998</v>
      </c>
      <c r="D40" t="s">
        <v>505</v>
      </c>
    </row>
    <row r="41" spans="2:4" x14ac:dyDescent="0.3">
      <c r="B41">
        <v>39.99</v>
      </c>
      <c r="C41">
        <v>0.92910000000000004</v>
      </c>
      <c r="D41" t="s">
        <v>505</v>
      </c>
    </row>
    <row r="42" spans="2:4" x14ac:dyDescent="0.3">
      <c r="B42">
        <v>29.99</v>
      </c>
      <c r="C42">
        <v>0.93869999999999998</v>
      </c>
      <c r="D42" t="s">
        <v>505</v>
      </c>
    </row>
    <row r="43" spans="2:4" x14ac:dyDescent="0.3">
      <c r="B43">
        <v>29.99</v>
      </c>
      <c r="C43">
        <v>0.93935999999999997</v>
      </c>
      <c r="D43" t="s">
        <v>506</v>
      </c>
    </row>
    <row r="44" spans="2:4" x14ac:dyDescent="0.3">
      <c r="B44">
        <v>24.99</v>
      </c>
      <c r="C44">
        <v>0.94408000000000003</v>
      </c>
      <c r="D44" t="s">
        <v>506</v>
      </c>
    </row>
    <row r="45" spans="2:4" x14ac:dyDescent="0.3">
      <c r="B45">
        <v>19.989999999999998</v>
      </c>
      <c r="C45">
        <v>0.94887999999999995</v>
      </c>
      <c r="D45" t="s">
        <v>506</v>
      </c>
    </row>
    <row r="46" spans="2:4" x14ac:dyDescent="0.3">
      <c r="B46">
        <v>89.99</v>
      </c>
      <c r="C46">
        <v>0.88070000000000004</v>
      </c>
      <c r="D46" t="s">
        <v>502</v>
      </c>
    </row>
    <row r="47" spans="2:4" x14ac:dyDescent="0.3">
      <c r="B47">
        <v>79.989999999999995</v>
      </c>
      <c r="C47">
        <v>0.89049999999999996</v>
      </c>
      <c r="D47" t="s">
        <v>502</v>
      </c>
    </row>
    <row r="48" spans="2:4" x14ac:dyDescent="0.3">
      <c r="B48">
        <v>69.989999999999995</v>
      </c>
      <c r="C48">
        <v>0.90029999999999999</v>
      </c>
      <c r="D48" t="s">
        <v>502</v>
      </c>
    </row>
    <row r="49" spans="2:4" x14ac:dyDescent="0.3">
      <c r="B49">
        <v>59.99</v>
      </c>
      <c r="C49">
        <v>0.91020000000000001</v>
      </c>
      <c r="D49" t="s">
        <v>502</v>
      </c>
    </row>
    <row r="50" spans="2:4" x14ac:dyDescent="0.3">
      <c r="B50">
        <v>39.99</v>
      </c>
      <c r="C50">
        <v>0.92949999999999999</v>
      </c>
      <c r="D50" t="s">
        <v>502</v>
      </c>
    </row>
    <row r="51" spans="2:4" x14ac:dyDescent="0.3">
      <c r="B51">
        <v>29.99</v>
      </c>
      <c r="C51">
        <v>0.93910000000000005</v>
      </c>
      <c r="D51" t="s">
        <v>502</v>
      </c>
    </row>
    <row r="52" spans="2:4" x14ac:dyDescent="0.3">
      <c r="B52">
        <v>19.989999999999998</v>
      </c>
      <c r="C52">
        <v>0.94889999999999997</v>
      </c>
      <c r="D52" t="s">
        <v>502</v>
      </c>
    </row>
    <row r="53" spans="2:4" x14ac:dyDescent="0.3">
      <c r="B53">
        <v>24.99</v>
      </c>
      <c r="C53">
        <v>0.94369999999999998</v>
      </c>
      <c r="D53" t="s">
        <v>507</v>
      </c>
    </row>
    <row r="54" spans="2:4" x14ac:dyDescent="0.3">
      <c r="B54">
        <v>24.99</v>
      </c>
      <c r="C54" s="16">
        <v>0.94484000000000001</v>
      </c>
      <c r="D54" t="s">
        <v>508</v>
      </c>
    </row>
    <row r="55" spans="2:4" x14ac:dyDescent="0.3">
      <c r="B55">
        <v>24.94</v>
      </c>
      <c r="C55">
        <v>0.94410000000000005</v>
      </c>
      <c r="D55" t="s">
        <v>509</v>
      </c>
    </row>
    <row r="56" spans="2:4" x14ac:dyDescent="0.3">
      <c r="B56">
        <v>35.340000000000003</v>
      </c>
      <c r="C56">
        <v>0.94210000000000005</v>
      </c>
      <c r="D56" t="s">
        <v>510</v>
      </c>
    </row>
    <row r="57" spans="2:4" x14ac:dyDescent="0.3">
      <c r="B57">
        <v>49.99</v>
      </c>
      <c r="C57">
        <v>0.91896</v>
      </c>
      <c r="D57" t="s">
        <v>511</v>
      </c>
    </row>
    <row r="58" spans="2:4" x14ac:dyDescent="0.3">
      <c r="B58">
        <v>44.99</v>
      </c>
      <c r="C58">
        <v>0.92405999999999999</v>
      </c>
      <c r="D58" t="s">
        <v>511</v>
      </c>
    </row>
    <row r="59" spans="2:4" x14ac:dyDescent="0.3">
      <c r="B59">
        <v>39.99</v>
      </c>
      <c r="C59">
        <v>0.92913000000000001</v>
      </c>
      <c r="D59" t="s">
        <v>511</v>
      </c>
    </row>
    <row r="60" spans="2:4" x14ac:dyDescent="0.3">
      <c r="B60">
        <v>34.99</v>
      </c>
      <c r="C60">
        <v>0.93408000000000002</v>
      </c>
      <c r="D60" t="s">
        <v>511</v>
      </c>
    </row>
    <row r="61" spans="2:4" x14ac:dyDescent="0.3">
      <c r="B61">
        <v>29.99</v>
      </c>
      <c r="C61">
        <v>0.93899999999999995</v>
      </c>
      <c r="D61" t="s">
        <v>511</v>
      </c>
    </row>
    <row r="62" spans="2:4" x14ac:dyDescent="0.3">
      <c r="B62">
        <v>24.99</v>
      </c>
      <c r="C62">
        <v>0.94386000000000003</v>
      </c>
      <c r="D62" t="s">
        <v>511</v>
      </c>
    </row>
    <row r="63" spans="2:4" x14ac:dyDescent="0.3">
      <c r="B63">
        <v>19.989999999999998</v>
      </c>
      <c r="C63">
        <v>0.94872000000000001</v>
      </c>
      <c r="D63" t="s">
        <v>511</v>
      </c>
    </row>
    <row r="64" spans="2:4" x14ac:dyDescent="0.3">
      <c r="B64">
        <v>34.99</v>
      </c>
      <c r="C64">
        <v>0.93559999999999999</v>
      </c>
      <c r="D64" t="s">
        <v>512</v>
      </c>
    </row>
    <row r="65" spans="2:4" x14ac:dyDescent="0.3">
      <c r="B65">
        <v>44.99</v>
      </c>
      <c r="C65">
        <v>0.92515999999999998</v>
      </c>
      <c r="D65" t="s">
        <v>513</v>
      </c>
    </row>
    <row r="66" spans="2:4" x14ac:dyDescent="0.3">
      <c r="B66">
        <v>34.99</v>
      </c>
      <c r="C66">
        <v>0.93469000000000002</v>
      </c>
      <c r="D66" t="s">
        <v>513</v>
      </c>
    </row>
    <row r="67" spans="2:4" x14ac:dyDescent="0.3">
      <c r="B67">
        <v>24.99</v>
      </c>
      <c r="C67">
        <v>0.94425999999999999</v>
      </c>
      <c r="D67" t="s">
        <v>513</v>
      </c>
    </row>
    <row r="68" spans="2:4" x14ac:dyDescent="0.3">
      <c r="B68">
        <v>14.99</v>
      </c>
      <c r="C68">
        <v>0.95379000000000003</v>
      </c>
      <c r="D68" t="s">
        <v>513</v>
      </c>
    </row>
    <row r="69" spans="2:4" x14ac:dyDescent="0.3">
      <c r="B69">
        <v>39.99</v>
      </c>
      <c r="C69">
        <v>0.92910000000000004</v>
      </c>
      <c r="D69" t="s">
        <v>501</v>
      </c>
    </row>
    <row r="70" spans="2:4" x14ac:dyDescent="0.3">
      <c r="B70">
        <v>29.99</v>
      </c>
      <c r="C70">
        <v>0.93869999999999998</v>
      </c>
      <c r="D70" t="s">
        <v>501</v>
      </c>
    </row>
    <row r="71" spans="2:4" x14ac:dyDescent="0.3">
      <c r="B71">
        <v>19.989999999999998</v>
      </c>
      <c r="C71">
        <v>0.94830000000000003</v>
      </c>
      <c r="D71" t="s">
        <v>501</v>
      </c>
    </row>
    <row r="72" spans="2:4" x14ac:dyDescent="0.3">
      <c r="B72">
        <v>55.44</v>
      </c>
      <c r="C72">
        <v>0.91534000000000004</v>
      </c>
      <c r="D72" t="s">
        <v>514</v>
      </c>
    </row>
    <row r="73" spans="2:4" x14ac:dyDescent="0.3">
      <c r="B73">
        <v>50.44</v>
      </c>
      <c r="C73">
        <v>0.92018</v>
      </c>
      <c r="D73" t="s">
        <v>514</v>
      </c>
    </row>
    <row r="74" spans="2:4" x14ac:dyDescent="0.3">
      <c r="B74">
        <v>45.44</v>
      </c>
      <c r="C74">
        <v>0.92500000000000004</v>
      </c>
      <c r="D74" t="s">
        <v>514</v>
      </c>
    </row>
    <row r="75" spans="2:4" x14ac:dyDescent="0.3">
      <c r="B75">
        <v>40.44</v>
      </c>
      <c r="C75">
        <v>0.92981000000000003</v>
      </c>
      <c r="D75" t="s">
        <v>514</v>
      </c>
    </row>
    <row r="76" spans="2:4" x14ac:dyDescent="0.3">
      <c r="B76">
        <v>35.44</v>
      </c>
      <c r="C76">
        <v>0.93461000000000005</v>
      </c>
      <c r="D76" t="s">
        <v>514</v>
      </c>
    </row>
    <row r="77" spans="2:4" x14ac:dyDescent="0.3">
      <c r="B77">
        <v>30.44</v>
      </c>
      <c r="C77">
        <v>0.93938999999999995</v>
      </c>
      <c r="D77" t="s">
        <v>514</v>
      </c>
    </row>
    <row r="78" spans="2:4" x14ac:dyDescent="0.3">
      <c r="B78">
        <v>25.44</v>
      </c>
      <c r="C78">
        <v>0.94416</v>
      </c>
      <c r="D78" t="s">
        <v>514</v>
      </c>
    </row>
    <row r="79" spans="2:4" x14ac:dyDescent="0.3">
      <c r="B79">
        <v>20.440000000000001</v>
      </c>
      <c r="C79">
        <v>0.94891999999999999</v>
      </c>
      <c r="D79" t="s">
        <v>514</v>
      </c>
    </row>
    <row r="80" spans="2:4" x14ac:dyDescent="0.3">
      <c r="B80">
        <v>49.99</v>
      </c>
      <c r="C80">
        <v>0.91896</v>
      </c>
      <c r="D80" t="s">
        <v>515</v>
      </c>
    </row>
    <row r="81" spans="2:4" x14ac:dyDescent="0.3">
      <c r="B81">
        <v>44.99</v>
      </c>
      <c r="C81">
        <v>0.92405999999999999</v>
      </c>
      <c r="D81" t="s">
        <v>515</v>
      </c>
    </row>
    <row r="82" spans="2:4" x14ac:dyDescent="0.3">
      <c r="B82">
        <v>39.99</v>
      </c>
      <c r="C82">
        <v>0.92913000000000001</v>
      </c>
      <c r="D82" t="s">
        <v>515</v>
      </c>
    </row>
    <row r="83" spans="2:4" x14ac:dyDescent="0.3">
      <c r="B83">
        <v>34.99</v>
      </c>
      <c r="C83">
        <v>0.93408000000000002</v>
      </c>
      <c r="D83" t="s">
        <v>515</v>
      </c>
    </row>
    <row r="84" spans="2:4" x14ac:dyDescent="0.3">
      <c r="B84">
        <v>29.99</v>
      </c>
      <c r="C84">
        <v>0.93899999999999995</v>
      </c>
      <c r="D84" t="s">
        <v>515</v>
      </c>
    </row>
    <row r="85" spans="2:4" x14ac:dyDescent="0.3">
      <c r="B85">
        <v>24.99</v>
      </c>
      <c r="C85">
        <v>0.94386000000000003</v>
      </c>
      <c r="D85" t="s">
        <v>515</v>
      </c>
    </row>
    <row r="86" spans="2:4" x14ac:dyDescent="0.3">
      <c r="B86">
        <v>19.989999999999998</v>
      </c>
      <c r="C86">
        <v>0.94872000000000001</v>
      </c>
      <c r="D86" t="s">
        <v>515</v>
      </c>
    </row>
    <row r="87" spans="2:4" x14ac:dyDescent="0.3">
      <c r="B87">
        <v>49.99</v>
      </c>
      <c r="C87">
        <v>0.91890000000000005</v>
      </c>
      <c r="D87" t="s">
        <v>516</v>
      </c>
    </row>
    <row r="88" spans="2:4" x14ac:dyDescent="0.3">
      <c r="B88">
        <v>39.99</v>
      </c>
      <c r="C88">
        <v>0.92859999999999998</v>
      </c>
      <c r="D88" t="s">
        <v>516</v>
      </c>
    </row>
    <row r="89" spans="2:4" x14ac:dyDescent="0.3">
      <c r="B89">
        <v>29.99</v>
      </c>
      <c r="C89">
        <v>0.93820000000000003</v>
      </c>
      <c r="D89" t="s">
        <v>516</v>
      </c>
    </row>
    <row r="90" spans="2:4" x14ac:dyDescent="0.3">
      <c r="B90">
        <v>19.989999999999998</v>
      </c>
      <c r="C90">
        <v>0.94779999999999998</v>
      </c>
      <c r="D90" t="s">
        <v>516</v>
      </c>
    </row>
    <row r="91" spans="2:4" x14ac:dyDescent="0.3">
      <c r="B91">
        <v>39.840000000000003</v>
      </c>
      <c r="C91">
        <v>0.93359999999999999</v>
      </c>
      <c r="D91" t="s">
        <v>517</v>
      </c>
    </row>
    <row r="92" spans="2:4" x14ac:dyDescent="0.3">
      <c r="B92">
        <v>34.840000000000003</v>
      </c>
      <c r="C92">
        <v>0.93720000000000003</v>
      </c>
      <c r="D92" t="s">
        <v>517</v>
      </c>
    </row>
    <row r="93" spans="2:4" x14ac:dyDescent="0.3">
      <c r="B93">
        <v>29.84</v>
      </c>
      <c r="C93">
        <v>0.94169999999999998</v>
      </c>
      <c r="D93" t="s">
        <v>517</v>
      </c>
    </row>
    <row r="94" spans="2:4" x14ac:dyDescent="0.3">
      <c r="B94">
        <v>24.99</v>
      </c>
      <c r="C94">
        <v>0.94389999999999996</v>
      </c>
      <c r="D94" t="s">
        <v>518</v>
      </c>
    </row>
    <row r="95" spans="2:4" x14ac:dyDescent="0.3">
      <c r="B95">
        <v>49.99</v>
      </c>
      <c r="C95">
        <v>0.91891</v>
      </c>
      <c r="D95" t="s">
        <v>519</v>
      </c>
    </row>
    <row r="96" spans="2:4" x14ac:dyDescent="0.3">
      <c r="B96">
        <v>44.99</v>
      </c>
      <c r="C96">
        <v>0.92403999999999997</v>
      </c>
      <c r="D96" t="s">
        <v>519</v>
      </c>
    </row>
    <row r="97" spans="2:4" x14ac:dyDescent="0.3">
      <c r="B97">
        <v>39.99</v>
      </c>
      <c r="C97">
        <v>0.92910999999999999</v>
      </c>
      <c r="D97" t="s">
        <v>519</v>
      </c>
    </row>
    <row r="98" spans="2:4" x14ac:dyDescent="0.3">
      <c r="B98">
        <v>34.99</v>
      </c>
      <c r="C98">
        <v>0.93406999999999996</v>
      </c>
      <c r="D98" t="s">
        <v>519</v>
      </c>
    </row>
    <row r="99" spans="2:4" x14ac:dyDescent="0.3">
      <c r="B99">
        <v>29.99</v>
      </c>
      <c r="C99">
        <v>0.93898000000000004</v>
      </c>
      <c r="D99" t="s">
        <v>519</v>
      </c>
    </row>
    <row r="100" spans="2:4" x14ac:dyDescent="0.3">
      <c r="B100">
        <v>24.99</v>
      </c>
      <c r="C100">
        <v>0.94386999999999999</v>
      </c>
      <c r="D100" t="s">
        <v>519</v>
      </c>
    </row>
    <row r="101" spans="2:4" x14ac:dyDescent="0.3">
      <c r="B101">
        <v>19.989999999999998</v>
      </c>
      <c r="C101">
        <v>0.94879000000000002</v>
      </c>
      <c r="D101" t="s">
        <v>519</v>
      </c>
    </row>
    <row r="102" spans="2:4" x14ac:dyDescent="0.3">
      <c r="B102">
        <v>39.99</v>
      </c>
      <c r="C102">
        <v>0.93062999999999996</v>
      </c>
      <c r="D102" t="s">
        <v>520</v>
      </c>
    </row>
    <row r="103" spans="2:4" x14ac:dyDescent="0.3">
      <c r="B103">
        <v>34.99</v>
      </c>
      <c r="C103">
        <v>0.93579000000000001</v>
      </c>
      <c r="D103" t="s">
        <v>520</v>
      </c>
    </row>
    <row r="104" spans="2:4" x14ac:dyDescent="0.3">
      <c r="B104">
        <v>29.99</v>
      </c>
      <c r="C104">
        <v>0.94081999999999999</v>
      </c>
      <c r="D104" t="s">
        <v>520</v>
      </c>
    </row>
    <row r="105" spans="2:4" x14ac:dyDescent="0.3">
      <c r="B105">
        <v>24.99</v>
      </c>
      <c r="C105">
        <v>0.94408999999999998</v>
      </c>
      <c r="D105" t="s">
        <v>520</v>
      </c>
    </row>
    <row r="106" spans="2:4" x14ac:dyDescent="0.3">
      <c r="B106">
        <v>39.840000000000003</v>
      </c>
      <c r="C106">
        <v>0.93359999999999999</v>
      </c>
      <c r="D106" t="s">
        <v>521</v>
      </c>
    </row>
    <row r="107" spans="2:4" x14ac:dyDescent="0.3">
      <c r="B107">
        <v>34.840000000000003</v>
      </c>
      <c r="C107">
        <v>0.93720000000000003</v>
      </c>
      <c r="D107" t="s">
        <v>521</v>
      </c>
    </row>
    <row r="108" spans="2:4" x14ac:dyDescent="0.3">
      <c r="B108">
        <v>29.84</v>
      </c>
      <c r="C108">
        <v>0.94169999999999998</v>
      </c>
      <c r="D108" t="s">
        <v>521</v>
      </c>
    </row>
    <row r="109" spans="2:4" x14ac:dyDescent="0.3">
      <c r="B109">
        <v>44.99</v>
      </c>
      <c r="C109">
        <v>0.92464999999999997</v>
      </c>
      <c r="D109" t="s">
        <v>522</v>
      </c>
    </row>
    <row r="110" spans="2:4" x14ac:dyDescent="0.3">
      <c r="B110">
        <v>39.99</v>
      </c>
      <c r="C110">
        <v>0.92945999999999995</v>
      </c>
      <c r="D110" t="s">
        <v>522</v>
      </c>
    </row>
    <row r="111" spans="2:4" x14ac:dyDescent="0.3">
      <c r="B111">
        <v>34.99</v>
      </c>
      <c r="C111">
        <v>0.93425999999999998</v>
      </c>
      <c r="D111" t="s">
        <v>522</v>
      </c>
    </row>
    <row r="112" spans="2:4" x14ac:dyDescent="0.3">
      <c r="B112">
        <v>29.99</v>
      </c>
      <c r="C112">
        <v>0.93903999999999999</v>
      </c>
      <c r="D112" t="s">
        <v>522</v>
      </c>
    </row>
    <row r="113" spans="2:4" x14ac:dyDescent="0.3">
      <c r="B113">
        <v>24.99</v>
      </c>
      <c r="C113">
        <v>0.94381999999999999</v>
      </c>
      <c r="D113" t="s">
        <v>522</v>
      </c>
    </row>
    <row r="114" spans="2:4" x14ac:dyDescent="0.3">
      <c r="B114">
        <v>19.989999999999998</v>
      </c>
      <c r="C114">
        <v>0.94857999999999998</v>
      </c>
      <c r="D114" t="s">
        <v>522</v>
      </c>
    </row>
    <row r="115" spans="2:4" x14ac:dyDescent="0.3">
      <c r="B115">
        <v>14.99</v>
      </c>
      <c r="C115">
        <v>0.95335000000000003</v>
      </c>
      <c r="D115" t="s">
        <v>522</v>
      </c>
    </row>
    <row r="116" spans="2:4" x14ac:dyDescent="0.3">
      <c r="B116">
        <v>9.99</v>
      </c>
      <c r="C116">
        <v>0.95809999999999995</v>
      </c>
      <c r="D116" t="s">
        <v>522</v>
      </c>
    </row>
    <row r="117" spans="2:4" x14ac:dyDescent="0.3">
      <c r="B117">
        <v>34.99</v>
      </c>
      <c r="C117">
        <v>0.93442999999999998</v>
      </c>
      <c r="D117" t="s">
        <v>523</v>
      </c>
    </row>
    <row r="118" spans="2:4" x14ac:dyDescent="0.3">
      <c r="B118">
        <v>29.99</v>
      </c>
      <c r="C118">
        <v>0.93920000000000003</v>
      </c>
      <c r="D118" t="s">
        <v>523</v>
      </c>
    </row>
    <row r="119" spans="2:4" x14ac:dyDescent="0.3">
      <c r="B119">
        <v>24.99</v>
      </c>
      <c r="C119">
        <v>0.94398000000000004</v>
      </c>
      <c r="D119" t="s">
        <v>523</v>
      </c>
    </row>
    <row r="120" spans="2:4" x14ac:dyDescent="0.3">
      <c r="B120">
        <v>19.989999999999998</v>
      </c>
      <c r="C120">
        <v>0.94874000000000003</v>
      </c>
      <c r="D120" t="s">
        <v>523</v>
      </c>
    </row>
    <row r="121" spans="2:4" x14ac:dyDescent="0.3">
      <c r="B121">
        <v>24.99</v>
      </c>
      <c r="C121">
        <v>0.94381000000000004</v>
      </c>
      <c r="D121" t="s">
        <v>524</v>
      </c>
    </row>
    <row r="122" spans="2:4" x14ac:dyDescent="0.3">
      <c r="B122">
        <v>24.99</v>
      </c>
      <c r="C122">
        <v>0.94389000000000001</v>
      </c>
      <c r="D122" t="s">
        <v>524</v>
      </c>
    </row>
    <row r="123" spans="2:4" x14ac:dyDescent="0.3">
      <c r="B123">
        <v>25</v>
      </c>
      <c r="C123">
        <v>0.94384999999999997</v>
      </c>
      <c r="D123" t="s">
        <v>525</v>
      </c>
    </row>
    <row r="124" spans="2:4" x14ac:dyDescent="0.3">
      <c r="D124" t="s">
        <v>526</v>
      </c>
    </row>
    <row r="125" spans="2:4" x14ac:dyDescent="0.3">
      <c r="B125">
        <v>24.99</v>
      </c>
      <c r="C125">
        <v>0.94388000000000005</v>
      </c>
      <c r="D125" t="s">
        <v>527</v>
      </c>
    </row>
    <row r="126" spans="2:4" x14ac:dyDescent="0.3">
      <c r="B126">
        <v>34.99</v>
      </c>
      <c r="C126">
        <v>0.93505000000000005</v>
      </c>
      <c r="D126" t="s">
        <v>528</v>
      </c>
    </row>
    <row r="127" spans="2:4" x14ac:dyDescent="0.3">
      <c r="B127">
        <v>29.99</v>
      </c>
      <c r="C127">
        <v>0.93984000000000001</v>
      </c>
      <c r="D127" t="s">
        <v>528</v>
      </c>
    </row>
    <row r="128" spans="2:4" x14ac:dyDescent="0.3">
      <c r="B128">
        <v>24.99</v>
      </c>
      <c r="C128">
        <v>0.9446</v>
      </c>
      <c r="D128" t="s">
        <v>528</v>
      </c>
    </row>
    <row r="129" spans="2:4" x14ac:dyDescent="0.3">
      <c r="B129">
        <v>24.99</v>
      </c>
      <c r="C129">
        <v>0.94420999999999999</v>
      </c>
      <c r="D129" t="s">
        <v>529</v>
      </c>
    </row>
    <row r="130" spans="2:4" x14ac:dyDescent="0.3">
      <c r="D130" t="s">
        <v>530</v>
      </c>
    </row>
    <row r="131" spans="2:4" x14ac:dyDescent="0.3">
      <c r="B131">
        <v>25</v>
      </c>
      <c r="C131">
        <v>0.94389000000000001</v>
      </c>
      <c r="D131" t="s">
        <v>531</v>
      </c>
    </row>
    <row r="132" spans="2:4" x14ac:dyDescent="0.3">
      <c r="B132">
        <v>30</v>
      </c>
      <c r="C132">
        <v>0.94028</v>
      </c>
      <c r="D132" t="s">
        <v>525</v>
      </c>
    </row>
    <row r="133" spans="2:4" x14ac:dyDescent="0.3">
      <c r="B133">
        <v>35</v>
      </c>
      <c r="C133">
        <v>0.93552000000000002</v>
      </c>
      <c r="D133" t="s">
        <v>525</v>
      </c>
    </row>
    <row r="134" spans="2:4" x14ac:dyDescent="0.3">
      <c r="B134">
        <v>40</v>
      </c>
      <c r="C134">
        <v>0.93098000000000003</v>
      </c>
      <c r="D134" t="s">
        <v>525</v>
      </c>
    </row>
    <row r="135" spans="2:4" x14ac:dyDescent="0.3">
      <c r="B135">
        <v>45</v>
      </c>
      <c r="C135">
        <v>0.92595000000000005</v>
      </c>
      <c r="D135" t="s">
        <v>525</v>
      </c>
    </row>
    <row r="136" spans="2:4" x14ac:dyDescent="0.3">
      <c r="B136">
        <v>50</v>
      </c>
      <c r="C136">
        <v>0.92113</v>
      </c>
      <c r="D136" t="s">
        <v>525</v>
      </c>
    </row>
    <row r="137" spans="2:4" x14ac:dyDescent="0.3">
      <c r="B137">
        <v>24.99</v>
      </c>
      <c r="C137">
        <v>0.94445000000000001</v>
      </c>
      <c r="D137" t="s">
        <v>532</v>
      </c>
    </row>
    <row r="138" spans="2:4" x14ac:dyDescent="0.3">
      <c r="D138" t="s">
        <v>533</v>
      </c>
    </row>
    <row r="139" spans="2:4" x14ac:dyDescent="0.3">
      <c r="B139">
        <v>19.989999999999998</v>
      </c>
      <c r="C139">
        <v>0.94916999999999996</v>
      </c>
      <c r="D139" t="s">
        <v>534</v>
      </c>
    </row>
    <row r="140" spans="2:4" x14ac:dyDescent="0.3">
      <c r="B140">
        <v>24.99</v>
      </c>
      <c r="C140">
        <v>0.94386000000000003</v>
      </c>
      <c r="D140" t="s">
        <v>535</v>
      </c>
    </row>
    <row r="141" spans="2:4" x14ac:dyDescent="0.3">
      <c r="B141">
        <v>24.99</v>
      </c>
      <c r="C141">
        <v>0.94608999999999999</v>
      </c>
      <c r="D141" t="s">
        <v>536</v>
      </c>
    </row>
    <row r="142" spans="2:4" x14ac:dyDescent="0.3">
      <c r="B142">
        <v>24.99</v>
      </c>
      <c r="C142">
        <v>0.94384999999999997</v>
      </c>
      <c r="D142" t="s">
        <v>537</v>
      </c>
    </row>
    <row r="143" spans="2:4" x14ac:dyDescent="0.3">
      <c r="B143">
        <v>34.99</v>
      </c>
      <c r="C143">
        <v>0.93466000000000005</v>
      </c>
      <c r="D143" t="s">
        <v>537</v>
      </c>
    </row>
    <row r="144" spans="2:4" x14ac:dyDescent="0.3">
      <c r="B144">
        <v>44.99</v>
      </c>
      <c r="C144">
        <v>0.93159999999999998</v>
      </c>
      <c r="D144" t="s">
        <v>538</v>
      </c>
    </row>
    <row r="145" spans="2:4" x14ac:dyDescent="0.3">
      <c r="B145">
        <v>34.99</v>
      </c>
      <c r="C145">
        <v>0.93989999999999996</v>
      </c>
      <c r="D145" t="s">
        <v>538</v>
      </c>
    </row>
    <row r="146" spans="2:4" x14ac:dyDescent="0.3">
      <c r="B146">
        <v>24.99</v>
      </c>
      <c r="C146">
        <v>0.94599999999999995</v>
      </c>
      <c r="D146" t="s">
        <v>538</v>
      </c>
    </row>
    <row r="147" spans="2:4" x14ac:dyDescent="0.3">
      <c r="B147">
        <v>24.99</v>
      </c>
      <c r="C147">
        <v>0.94489999999999996</v>
      </c>
      <c r="D147" t="s">
        <v>539</v>
      </c>
    </row>
    <row r="148" spans="2:4" x14ac:dyDescent="0.3">
      <c r="B148">
        <v>23.84</v>
      </c>
      <c r="C148">
        <v>0.94479999999999997</v>
      </c>
      <c r="D148" t="s">
        <v>540</v>
      </c>
    </row>
    <row r="149" spans="2:4" x14ac:dyDescent="0.3">
      <c r="B149">
        <v>30</v>
      </c>
      <c r="C149">
        <v>0.9284</v>
      </c>
      <c r="D149" t="s">
        <v>541</v>
      </c>
    </row>
    <row r="150" spans="2:4" x14ac:dyDescent="0.3">
      <c r="B150">
        <v>34.99</v>
      </c>
      <c r="C150">
        <v>0.93491999999999997</v>
      </c>
      <c r="D150" t="s">
        <v>542</v>
      </c>
    </row>
    <row r="151" spans="2:4" x14ac:dyDescent="0.3">
      <c r="B151">
        <v>39.99</v>
      </c>
      <c r="C151">
        <v>0.93084999999999996</v>
      </c>
      <c r="D151" t="s">
        <v>542</v>
      </c>
    </row>
    <row r="152" spans="2:4" x14ac:dyDescent="0.3">
      <c r="B152">
        <v>44.99</v>
      </c>
      <c r="C152">
        <v>0.92612000000000005</v>
      </c>
      <c r="D152" t="s">
        <v>542</v>
      </c>
    </row>
    <row r="153" spans="2:4" x14ac:dyDescent="0.3">
      <c r="B153">
        <v>49.99</v>
      </c>
      <c r="C153">
        <v>0.92203999999999997</v>
      </c>
      <c r="D153" t="s">
        <v>542</v>
      </c>
    </row>
    <row r="154" spans="2:4" x14ac:dyDescent="0.3">
      <c r="B154">
        <v>29.84</v>
      </c>
      <c r="C154">
        <v>0.93279999999999996</v>
      </c>
      <c r="D154" t="s">
        <v>543</v>
      </c>
    </row>
    <row r="155" spans="2:4" x14ac:dyDescent="0.3">
      <c r="B155">
        <v>34.840000000000003</v>
      </c>
      <c r="C155">
        <v>0.92749999999999999</v>
      </c>
      <c r="D155" t="s">
        <v>543</v>
      </c>
    </row>
    <row r="156" spans="2:4" x14ac:dyDescent="0.3">
      <c r="B156">
        <v>39.840000000000003</v>
      </c>
      <c r="C156">
        <v>0.91639999999999999</v>
      </c>
      <c r="D156" t="s">
        <v>543</v>
      </c>
    </row>
    <row r="157" spans="2:4" x14ac:dyDescent="0.3">
      <c r="B157">
        <v>24.99</v>
      </c>
      <c r="C157">
        <v>0.94381000000000004</v>
      </c>
      <c r="D157" t="s">
        <v>544</v>
      </c>
    </row>
    <row r="158" spans="2:4" x14ac:dyDescent="0.3">
      <c r="B158">
        <v>29.99</v>
      </c>
      <c r="C158">
        <v>0.93945000000000001</v>
      </c>
      <c r="D158" t="s">
        <v>529</v>
      </c>
    </row>
    <row r="159" spans="2:4" x14ac:dyDescent="0.3">
      <c r="B159">
        <v>39.99</v>
      </c>
      <c r="C159">
        <v>0.92986000000000002</v>
      </c>
      <c r="D159" t="s">
        <v>529</v>
      </c>
    </row>
    <row r="160" spans="2:4" x14ac:dyDescent="0.3">
      <c r="B160">
        <v>29.99</v>
      </c>
      <c r="C160">
        <v>0.94008999999999998</v>
      </c>
      <c r="D160" t="s">
        <v>545</v>
      </c>
    </row>
    <row r="161" spans="2:4" x14ac:dyDescent="0.3">
      <c r="B161">
        <v>39.99</v>
      </c>
      <c r="C161">
        <v>0.93074000000000001</v>
      </c>
      <c r="D161" t="s">
        <v>545</v>
      </c>
    </row>
    <row r="162" spans="2:4" x14ac:dyDescent="0.3">
      <c r="B162">
        <v>20</v>
      </c>
      <c r="C162">
        <v>0.94869999999999999</v>
      </c>
      <c r="D162" t="s">
        <v>546</v>
      </c>
    </row>
    <row r="163" spans="2:4" x14ac:dyDescent="0.3">
      <c r="B163">
        <v>24.99</v>
      </c>
      <c r="C163">
        <v>0.94872000000000001</v>
      </c>
      <c r="D163" t="s">
        <v>547</v>
      </c>
    </row>
    <row r="164" spans="2:4" x14ac:dyDescent="0.3">
      <c r="B164">
        <v>24.99</v>
      </c>
      <c r="C164">
        <v>0.94384999999999997</v>
      </c>
      <c r="D164" t="s">
        <v>548</v>
      </c>
    </row>
    <row r="165" spans="2:4" x14ac:dyDescent="0.3">
      <c r="B165">
        <v>24.99</v>
      </c>
      <c r="C165">
        <v>0.94389999999999996</v>
      </c>
      <c r="D165" t="s">
        <v>549</v>
      </c>
    </row>
    <row r="166" spans="2:4" x14ac:dyDescent="0.3">
      <c r="B166">
        <v>25</v>
      </c>
      <c r="C166">
        <v>0.94399999999999995</v>
      </c>
      <c r="D166" t="s">
        <v>550</v>
      </c>
    </row>
    <row r="167" spans="2:4" x14ac:dyDescent="0.3">
      <c r="D167" t="s">
        <v>551</v>
      </c>
    </row>
    <row r="168" spans="2:4" x14ac:dyDescent="0.3">
      <c r="B168">
        <v>25</v>
      </c>
      <c r="C168">
        <v>0.94420000000000004</v>
      </c>
      <c r="D168" t="s">
        <v>552</v>
      </c>
    </row>
    <row r="169" spans="2:4" x14ac:dyDescent="0.3">
      <c r="D169" t="s">
        <v>553</v>
      </c>
    </row>
    <row r="170" spans="2:4" x14ac:dyDescent="0.3">
      <c r="D170" t="s">
        <v>554</v>
      </c>
    </row>
    <row r="171" spans="2:4" x14ac:dyDescent="0.3">
      <c r="B171">
        <v>25</v>
      </c>
      <c r="C171">
        <v>0.94388000000000005</v>
      </c>
      <c r="D171" t="s">
        <v>555</v>
      </c>
    </row>
    <row r="172" spans="2:4" x14ac:dyDescent="0.3">
      <c r="B172">
        <v>25</v>
      </c>
      <c r="C172">
        <v>0.94408000000000003</v>
      </c>
      <c r="D172" t="s">
        <v>556</v>
      </c>
    </row>
    <row r="173" spans="2:4" x14ac:dyDescent="0.3">
      <c r="B173">
        <v>25</v>
      </c>
      <c r="C173">
        <v>0.94384999999999997</v>
      </c>
      <c r="D173" t="s">
        <v>557</v>
      </c>
    </row>
    <row r="174" spans="2:4" x14ac:dyDescent="0.3">
      <c r="B174">
        <v>25</v>
      </c>
      <c r="C174">
        <v>0.94364999999999999</v>
      </c>
      <c r="D174" t="s">
        <v>558</v>
      </c>
    </row>
    <row r="175" spans="2:4" x14ac:dyDescent="0.3">
      <c r="B175">
        <v>25</v>
      </c>
      <c r="C175">
        <v>0.94445000000000001</v>
      </c>
      <c r="D175" t="s">
        <v>559</v>
      </c>
    </row>
    <row r="176" spans="2:4" x14ac:dyDescent="0.3">
      <c r="B176">
        <v>25</v>
      </c>
      <c r="C176">
        <v>0.94389999999999996</v>
      </c>
      <c r="D176" t="s">
        <v>560</v>
      </c>
    </row>
    <row r="177" spans="2:4" x14ac:dyDescent="0.3">
      <c r="B177">
        <v>20</v>
      </c>
      <c r="C177">
        <v>0.94881000000000004</v>
      </c>
      <c r="D177" t="s">
        <v>561</v>
      </c>
    </row>
    <row r="178" spans="2:4" x14ac:dyDescent="0.3">
      <c r="D178" t="s">
        <v>562</v>
      </c>
    </row>
    <row r="179" spans="2:4" x14ac:dyDescent="0.3">
      <c r="B179">
        <v>25</v>
      </c>
      <c r="C179">
        <v>0.94396000000000002</v>
      </c>
      <c r="D179" t="s">
        <v>563</v>
      </c>
    </row>
    <row r="180" spans="2:4" x14ac:dyDescent="0.3">
      <c r="B180">
        <v>20</v>
      </c>
      <c r="C180">
        <v>0.94391000000000003</v>
      </c>
      <c r="D180" t="s">
        <v>564</v>
      </c>
    </row>
    <row r="181" spans="2:4" x14ac:dyDescent="0.3">
      <c r="B181">
        <v>15</v>
      </c>
      <c r="C181">
        <v>0.95365999999999995</v>
      </c>
      <c r="D181" t="s">
        <v>565</v>
      </c>
    </row>
    <row r="182" spans="2:4" x14ac:dyDescent="0.3">
      <c r="B182">
        <v>35</v>
      </c>
      <c r="C182">
        <v>0.93569999999999998</v>
      </c>
      <c r="D182" t="s">
        <v>566</v>
      </c>
    </row>
    <row r="183" spans="2:4" x14ac:dyDescent="0.3">
      <c r="B183">
        <v>25</v>
      </c>
      <c r="C183">
        <v>0.94386000000000003</v>
      </c>
      <c r="D183" t="s">
        <v>567</v>
      </c>
    </row>
    <row r="184" spans="2:4" x14ac:dyDescent="0.3">
      <c r="D184" t="s">
        <v>568</v>
      </c>
    </row>
    <row r="185" spans="2:4" x14ac:dyDescent="0.3">
      <c r="B185">
        <v>30</v>
      </c>
      <c r="C185">
        <v>0.93959000000000004</v>
      </c>
      <c r="D185" t="s">
        <v>569</v>
      </c>
    </row>
    <row r="186" spans="2:4" x14ac:dyDescent="0.3">
      <c r="B186">
        <v>25</v>
      </c>
      <c r="C186">
        <v>0.94403000000000004</v>
      </c>
      <c r="D186" t="s">
        <v>570</v>
      </c>
    </row>
    <row r="187" spans="2:4" x14ac:dyDescent="0.3">
      <c r="D187" t="s">
        <v>571</v>
      </c>
    </row>
    <row r="188" spans="2:4" x14ac:dyDescent="0.3">
      <c r="D188" t="s">
        <v>572</v>
      </c>
    </row>
    <row r="189" spans="2:4" x14ac:dyDescent="0.3">
      <c r="D189" t="s">
        <v>573</v>
      </c>
    </row>
    <row r="190" spans="2:4" x14ac:dyDescent="0.3">
      <c r="B190">
        <v>30</v>
      </c>
      <c r="C190">
        <v>0.94118000000000002</v>
      </c>
      <c r="D190" t="s">
        <v>574</v>
      </c>
    </row>
    <row r="191" spans="2:4" x14ac:dyDescent="0.3">
      <c r="D191" t="s">
        <v>575</v>
      </c>
    </row>
    <row r="192" spans="2:4" x14ac:dyDescent="0.3">
      <c r="D192" t="s">
        <v>576</v>
      </c>
    </row>
    <row r="193" spans="2:4" x14ac:dyDescent="0.3">
      <c r="B193">
        <v>25</v>
      </c>
      <c r="C193">
        <v>0.94391999999999998</v>
      </c>
      <c r="D193" t="s">
        <v>577</v>
      </c>
    </row>
    <row r="194" spans="2:4" x14ac:dyDescent="0.3">
      <c r="D194" t="s">
        <v>578</v>
      </c>
    </row>
    <row r="195" spans="2:4" x14ac:dyDescent="0.3">
      <c r="B195">
        <v>25</v>
      </c>
      <c r="C195">
        <v>0.94406000000000001</v>
      </c>
      <c r="D195" t="s">
        <v>579</v>
      </c>
    </row>
    <row r="196" spans="2:4" x14ac:dyDescent="0.3">
      <c r="D196" t="s">
        <v>580</v>
      </c>
    </row>
    <row r="197" spans="2:4" x14ac:dyDescent="0.3">
      <c r="D197" t="s">
        <v>569</v>
      </c>
    </row>
    <row r="198" spans="2:4" x14ac:dyDescent="0.3">
      <c r="B198">
        <v>55</v>
      </c>
      <c r="C198">
        <v>0.91618999999999995</v>
      </c>
      <c r="D198" t="s">
        <v>569</v>
      </c>
    </row>
    <row r="199" spans="2:4" x14ac:dyDescent="0.3">
      <c r="B199">
        <v>45</v>
      </c>
      <c r="C199">
        <v>0.92534000000000005</v>
      </c>
      <c r="D199" t="s">
        <v>569</v>
      </c>
    </row>
    <row r="200" spans="2:4" x14ac:dyDescent="0.3">
      <c r="B200">
        <v>35</v>
      </c>
      <c r="C200">
        <v>0.93462000000000001</v>
      </c>
      <c r="D200" t="s">
        <v>581</v>
      </c>
    </row>
    <row r="201" spans="2:4" x14ac:dyDescent="0.3">
      <c r="B201">
        <v>40</v>
      </c>
      <c r="C201">
        <v>0.92959999999999998</v>
      </c>
      <c r="D201" t="s">
        <v>582</v>
      </c>
    </row>
    <row r="202" spans="2:4" x14ac:dyDescent="0.3">
      <c r="D202" t="s">
        <v>583</v>
      </c>
    </row>
    <row r="203" spans="2:4" x14ac:dyDescent="0.3">
      <c r="B203">
        <v>30</v>
      </c>
      <c r="C203">
        <v>0.94118999999999997</v>
      </c>
      <c r="D203" t="s">
        <v>584</v>
      </c>
    </row>
    <row r="204" spans="2:4" x14ac:dyDescent="0.3">
      <c r="B204">
        <v>25</v>
      </c>
      <c r="C204">
        <v>0.94538999999999995</v>
      </c>
      <c r="D204" t="s">
        <v>585</v>
      </c>
    </row>
    <row r="205" spans="2:4" x14ac:dyDescent="0.3">
      <c r="D205" t="s">
        <v>586</v>
      </c>
    </row>
    <row r="206" spans="2:4" x14ac:dyDescent="0.3">
      <c r="B206">
        <v>25</v>
      </c>
      <c r="C206">
        <v>0.94359999999999999</v>
      </c>
      <c r="D206" t="s">
        <v>587</v>
      </c>
    </row>
    <row r="207" spans="2:4" x14ac:dyDescent="0.3">
      <c r="B207">
        <v>25</v>
      </c>
      <c r="C207">
        <v>0.94386999999999999</v>
      </c>
      <c r="D207" t="s">
        <v>588</v>
      </c>
    </row>
    <row r="208" spans="2:4" x14ac:dyDescent="0.3">
      <c r="B208">
        <v>25</v>
      </c>
      <c r="C208">
        <v>0.94869999999999999</v>
      </c>
      <c r="D208" t="s">
        <v>584</v>
      </c>
    </row>
    <row r="209" spans="2:4" x14ac:dyDescent="0.3">
      <c r="B209">
        <v>80</v>
      </c>
      <c r="C209">
        <v>0.89205000000000001</v>
      </c>
      <c r="D209" t="s">
        <v>584</v>
      </c>
    </row>
    <row r="210" spans="2:4" x14ac:dyDescent="0.3">
      <c r="B210">
        <v>75</v>
      </c>
      <c r="C210">
        <v>0.89690999999999999</v>
      </c>
      <c r="D210" t="s">
        <v>584</v>
      </c>
    </row>
    <row r="211" spans="2:4" x14ac:dyDescent="0.3">
      <c r="B211">
        <v>70</v>
      </c>
      <c r="C211">
        <v>0.90175000000000005</v>
      </c>
      <c r="D211" t="s">
        <v>584</v>
      </c>
    </row>
    <row r="212" spans="2:4" x14ac:dyDescent="0.3">
      <c r="B212">
        <v>65</v>
      </c>
      <c r="C212">
        <v>0.90651999999999999</v>
      </c>
      <c r="D212" t="s">
        <v>584</v>
      </c>
    </row>
    <row r="213" spans="2:4" x14ac:dyDescent="0.3">
      <c r="B213">
        <v>60</v>
      </c>
      <c r="C213">
        <v>0.91147</v>
      </c>
      <c r="D213" t="s">
        <v>584</v>
      </c>
    </row>
    <row r="214" spans="2:4" x14ac:dyDescent="0.3">
      <c r="B214">
        <v>55</v>
      </c>
      <c r="C214">
        <v>0.91620999999999997</v>
      </c>
      <c r="D214" t="s">
        <v>584</v>
      </c>
    </row>
    <row r="215" spans="2:4" x14ac:dyDescent="0.3">
      <c r="B215">
        <v>50</v>
      </c>
      <c r="C215">
        <v>0.92113999999999996</v>
      </c>
      <c r="D215" t="s">
        <v>584</v>
      </c>
    </row>
    <row r="216" spans="2:4" x14ac:dyDescent="0.3">
      <c r="B216">
        <v>45</v>
      </c>
      <c r="C216">
        <v>0.92598999999999998</v>
      </c>
      <c r="D216" t="s">
        <v>584</v>
      </c>
    </row>
    <row r="217" spans="2:4" x14ac:dyDescent="0.3">
      <c r="B217">
        <v>40</v>
      </c>
      <c r="C217">
        <v>0.93074000000000001</v>
      </c>
      <c r="D217" t="s">
        <v>584</v>
      </c>
    </row>
    <row r="218" spans="2:4" x14ac:dyDescent="0.3">
      <c r="B218">
        <v>35</v>
      </c>
      <c r="C218">
        <v>0.93572</v>
      </c>
      <c r="D218" t="s">
        <v>584</v>
      </c>
    </row>
    <row r="219" spans="2:4" x14ac:dyDescent="0.3">
      <c r="B219">
        <v>30</v>
      </c>
      <c r="C219">
        <v>0.94059000000000004</v>
      </c>
      <c r="D219" t="s">
        <v>584</v>
      </c>
    </row>
    <row r="220" spans="2:4" x14ac:dyDescent="0.3">
      <c r="B220">
        <v>20</v>
      </c>
      <c r="C220">
        <v>0.95025000000000004</v>
      </c>
      <c r="D220" t="s">
        <v>584</v>
      </c>
    </row>
    <row r="221" spans="2:4" x14ac:dyDescent="0.3">
      <c r="B221">
        <v>15</v>
      </c>
      <c r="C221">
        <v>0.95520000000000005</v>
      </c>
      <c r="D221" t="s">
        <v>584</v>
      </c>
    </row>
    <row r="222" spans="2:4" x14ac:dyDescent="0.3">
      <c r="B222">
        <v>10</v>
      </c>
      <c r="C222">
        <v>0.96004999999999996</v>
      </c>
      <c r="D222" t="s">
        <v>584</v>
      </c>
    </row>
    <row r="223" spans="2:4" x14ac:dyDescent="0.3">
      <c r="B223">
        <v>5</v>
      </c>
      <c r="C223">
        <v>0.96501999999999999</v>
      </c>
      <c r="D223" t="s">
        <v>584</v>
      </c>
    </row>
    <row r="224" spans="2:4" x14ac:dyDescent="0.3">
      <c r="B224">
        <v>0</v>
      </c>
      <c r="C224">
        <v>0.9698</v>
      </c>
      <c r="D224" t="s">
        <v>584</v>
      </c>
    </row>
    <row r="225" spans="2:4" x14ac:dyDescent="0.3">
      <c r="B225">
        <v>-5</v>
      </c>
      <c r="C225">
        <v>0.97472999999999999</v>
      </c>
      <c r="D225" t="s">
        <v>584</v>
      </c>
    </row>
    <row r="226" spans="2:4" x14ac:dyDescent="0.3">
      <c r="B226">
        <v>25</v>
      </c>
      <c r="C226">
        <v>0.94401000000000002</v>
      </c>
      <c r="D226" t="s">
        <v>589</v>
      </c>
    </row>
    <row r="227" spans="2:4" x14ac:dyDescent="0.3">
      <c r="B227">
        <v>25</v>
      </c>
      <c r="C227">
        <v>0.94328999999999996</v>
      </c>
      <c r="D227" t="s">
        <v>590</v>
      </c>
    </row>
    <row r="228" spans="2:4" x14ac:dyDescent="0.3">
      <c r="D228" t="s">
        <v>591</v>
      </c>
    </row>
    <row r="229" spans="2:4" x14ac:dyDescent="0.3">
      <c r="B229">
        <v>45</v>
      </c>
      <c r="C229">
        <v>0.93467999999999996</v>
      </c>
      <c r="D229" t="s">
        <v>591</v>
      </c>
    </row>
    <row r="230" spans="2:4" x14ac:dyDescent="0.3">
      <c r="B230">
        <v>25</v>
      </c>
      <c r="C230">
        <v>0.94810000000000005</v>
      </c>
      <c r="D230" t="s">
        <v>592</v>
      </c>
    </row>
    <row r="231" spans="2:4" x14ac:dyDescent="0.3">
      <c r="B231">
        <v>40</v>
      </c>
      <c r="C231">
        <v>0.92942999999999998</v>
      </c>
      <c r="D231" t="s">
        <v>593</v>
      </c>
    </row>
    <row r="232" spans="2:4" x14ac:dyDescent="0.3">
      <c r="B232">
        <v>20</v>
      </c>
      <c r="C232">
        <v>0.94867999999999997</v>
      </c>
      <c r="D232" t="s">
        <v>594</v>
      </c>
    </row>
    <row r="233" spans="2:4" x14ac:dyDescent="0.3">
      <c r="B233">
        <v>25</v>
      </c>
      <c r="C233">
        <v>0.94813000000000003</v>
      </c>
      <c r="D233" t="s">
        <v>595</v>
      </c>
    </row>
    <row r="234" spans="2:4" x14ac:dyDescent="0.3">
      <c r="B234">
        <v>25</v>
      </c>
      <c r="C234">
        <v>0.94340000000000002</v>
      </c>
      <c r="D234" t="s">
        <v>596</v>
      </c>
    </row>
    <row r="235" spans="2:4" x14ac:dyDescent="0.3">
      <c r="D235" t="s">
        <v>596</v>
      </c>
    </row>
    <row r="236" spans="2:4" x14ac:dyDescent="0.3">
      <c r="B236">
        <v>40</v>
      </c>
      <c r="C236">
        <v>0.92930000000000001</v>
      </c>
      <c r="D236" t="s">
        <v>596</v>
      </c>
    </row>
    <row r="237" spans="2:4" x14ac:dyDescent="0.3">
      <c r="B237">
        <v>15</v>
      </c>
      <c r="C237">
        <v>0.95269999999999999</v>
      </c>
      <c r="D237" t="s">
        <v>597</v>
      </c>
    </row>
    <row r="238" spans="2:4" x14ac:dyDescent="0.3">
      <c r="B238">
        <v>20</v>
      </c>
      <c r="C238">
        <v>0.95</v>
      </c>
      <c r="D238" t="s">
        <v>598</v>
      </c>
    </row>
    <row r="239" spans="2:4" x14ac:dyDescent="0.3">
      <c r="D239" t="s">
        <v>599</v>
      </c>
    </row>
    <row r="240" spans="2:4" x14ac:dyDescent="0.3">
      <c r="B240">
        <v>20</v>
      </c>
      <c r="C240">
        <v>0.96</v>
      </c>
      <c r="D240" t="s">
        <v>600</v>
      </c>
    </row>
    <row r="241" spans="2:4" x14ac:dyDescent="0.3">
      <c r="B241">
        <v>25</v>
      </c>
      <c r="C241">
        <v>0.94530000000000003</v>
      </c>
      <c r="D241" t="s">
        <v>601</v>
      </c>
    </row>
    <row r="242" spans="2:4" x14ac:dyDescent="0.3">
      <c r="D242" t="s">
        <v>602</v>
      </c>
    </row>
    <row r="243" spans="2:4" x14ac:dyDescent="0.3">
      <c r="D243" t="s">
        <v>603</v>
      </c>
    </row>
    <row r="244" spans="2:4" x14ac:dyDescent="0.3">
      <c r="D244" t="s">
        <v>604</v>
      </c>
    </row>
    <row r="245" spans="2:4" x14ac:dyDescent="0.3">
      <c r="D245" t="s">
        <v>605</v>
      </c>
    </row>
    <row r="246" spans="2:4" x14ac:dyDescent="0.3">
      <c r="D246" t="s">
        <v>606</v>
      </c>
    </row>
    <row r="247" spans="2:4" x14ac:dyDescent="0.3">
      <c r="D247" t="s">
        <v>607</v>
      </c>
    </row>
    <row r="248" spans="2:4" x14ac:dyDescent="0.3">
      <c r="D248" t="s">
        <v>608</v>
      </c>
    </row>
    <row r="249" spans="2:4" x14ac:dyDescent="0.3">
      <c r="D249" t="s">
        <v>609</v>
      </c>
    </row>
    <row r="250" spans="2:4" x14ac:dyDescent="0.3">
      <c r="B250">
        <v>20</v>
      </c>
      <c r="C250">
        <v>0.94899999999999995</v>
      </c>
      <c r="D250" t="s">
        <v>610</v>
      </c>
    </row>
    <row r="251" spans="2:4" x14ac:dyDescent="0.3">
      <c r="B251">
        <v>25</v>
      </c>
      <c r="C251">
        <v>0.94579999999999997</v>
      </c>
      <c r="D251" t="s">
        <v>611</v>
      </c>
    </row>
    <row r="252" spans="2:4" x14ac:dyDescent="0.3">
      <c r="B252">
        <v>20</v>
      </c>
      <c r="C252">
        <v>0.94599999999999995</v>
      </c>
      <c r="D252" t="s">
        <v>612</v>
      </c>
    </row>
    <row r="253" spans="2:4" x14ac:dyDescent="0.3">
      <c r="B253">
        <v>25</v>
      </c>
      <c r="C253">
        <v>0.94450000000000001</v>
      </c>
      <c r="D253" t="s">
        <v>613</v>
      </c>
    </row>
    <row r="254" spans="2:4" x14ac:dyDescent="0.3">
      <c r="D254" t="s">
        <v>614</v>
      </c>
    </row>
    <row r="255" spans="2:4" x14ac:dyDescent="0.3">
      <c r="B255">
        <v>20</v>
      </c>
      <c r="C255">
        <v>0.94499999999999995</v>
      </c>
      <c r="D255" t="s">
        <v>615</v>
      </c>
    </row>
    <row r="256" spans="2:4" x14ac:dyDescent="0.3">
      <c r="B256">
        <v>25</v>
      </c>
      <c r="C256">
        <v>0.94379999999999997</v>
      </c>
      <c r="D256" t="s">
        <v>616</v>
      </c>
    </row>
    <row r="257" spans="2:4" x14ac:dyDescent="0.3">
      <c r="B257">
        <v>25</v>
      </c>
      <c r="C257">
        <v>0.94479999999999997</v>
      </c>
      <c r="D257" t="s">
        <v>617</v>
      </c>
    </row>
    <row r="258" spans="2:4" x14ac:dyDescent="0.3">
      <c r="B258">
        <v>25</v>
      </c>
      <c r="C258">
        <v>0.9446</v>
      </c>
      <c r="D258" t="s">
        <v>618</v>
      </c>
    </row>
    <row r="259" spans="2:4" x14ac:dyDescent="0.3">
      <c r="B259">
        <v>20</v>
      </c>
      <c r="C259">
        <v>0.95020000000000004</v>
      </c>
      <c r="D259" t="s">
        <v>619</v>
      </c>
    </row>
    <row r="260" spans="2:4" x14ac:dyDescent="0.3">
      <c r="B260">
        <v>20</v>
      </c>
      <c r="C260">
        <v>0.94869999999999999</v>
      </c>
      <c r="D260" t="s">
        <v>620</v>
      </c>
    </row>
    <row r="261" spans="2:4" x14ac:dyDescent="0.3">
      <c r="B261">
        <v>20</v>
      </c>
      <c r="C261">
        <v>0.94450000000000001</v>
      </c>
      <c r="D261" t="s">
        <v>621</v>
      </c>
    </row>
    <row r="262" spans="2:4" x14ac:dyDescent="0.3">
      <c r="D262" t="s">
        <v>622</v>
      </c>
    </row>
    <row r="263" spans="2:4" x14ac:dyDescent="0.3">
      <c r="B263">
        <v>20</v>
      </c>
      <c r="C263">
        <v>0.94450000000000001</v>
      </c>
      <c r="D263" t="s">
        <v>623</v>
      </c>
    </row>
    <row r="264" spans="2:4" x14ac:dyDescent="0.3">
      <c r="B264">
        <v>25</v>
      </c>
      <c r="C264">
        <v>0.94410000000000005</v>
      </c>
      <c r="D264" t="s">
        <v>624</v>
      </c>
    </row>
    <row r="265" spans="2:4" x14ac:dyDescent="0.3">
      <c r="D265" t="s">
        <v>625</v>
      </c>
    </row>
    <row r="266" spans="2:4" x14ac:dyDescent="0.3">
      <c r="B266">
        <v>20</v>
      </c>
      <c r="C266">
        <v>0.94799999999999995</v>
      </c>
      <c r="D266" t="s">
        <v>626</v>
      </c>
    </row>
    <row r="267" spans="2:4" x14ac:dyDescent="0.3">
      <c r="B267">
        <v>20</v>
      </c>
      <c r="C267">
        <v>0.95250000000000001</v>
      </c>
      <c r="D267" t="s">
        <v>627</v>
      </c>
    </row>
    <row r="268" spans="2:4" x14ac:dyDescent="0.3">
      <c r="B268">
        <v>20</v>
      </c>
      <c r="C268">
        <v>0.94930000000000003</v>
      </c>
      <c r="D268" t="s">
        <v>628</v>
      </c>
    </row>
    <row r="269" spans="2:4" x14ac:dyDescent="0.3">
      <c r="B269">
        <v>25</v>
      </c>
      <c r="C269">
        <v>0.94425000000000003</v>
      </c>
      <c r="D269" t="s">
        <v>628</v>
      </c>
    </row>
    <row r="270" spans="2:4" x14ac:dyDescent="0.3">
      <c r="B270">
        <v>20</v>
      </c>
      <c r="C270">
        <v>0.94903000000000004</v>
      </c>
      <c r="D270" t="s">
        <v>629</v>
      </c>
    </row>
    <row r="271" spans="2:4" x14ac:dyDescent="0.3">
      <c r="B271">
        <v>20</v>
      </c>
      <c r="C271">
        <v>0.94899999999999995</v>
      </c>
      <c r="D271" t="s">
        <v>630</v>
      </c>
    </row>
    <row r="272" spans="2:4" x14ac:dyDescent="0.3">
      <c r="B272">
        <v>25</v>
      </c>
      <c r="C272">
        <v>0.94</v>
      </c>
      <c r="D272" t="s">
        <v>602</v>
      </c>
    </row>
    <row r="273" spans="2:4" x14ac:dyDescent="0.3">
      <c r="B273">
        <v>25</v>
      </c>
      <c r="C273">
        <v>0.94430000000000003</v>
      </c>
      <c r="D273" t="s">
        <v>631</v>
      </c>
    </row>
    <row r="274" spans="2:4" x14ac:dyDescent="0.3">
      <c r="D274" t="s">
        <v>632</v>
      </c>
    </row>
    <row r="275" spans="2:4" x14ac:dyDescent="0.3">
      <c r="B275">
        <v>25</v>
      </c>
      <c r="C275">
        <v>0.94469999999999998</v>
      </c>
      <c r="D275" t="s">
        <v>633</v>
      </c>
    </row>
    <row r="276" spans="2:4" x14ac:dyDescent="0.3">
      <c r="B276">
        <v>23.6</v>
      </c>
      <c r="C276">
        <v>0.94540000000000002</v>
      </c>
      <c r="D276" t="s">
        <v>633</v>
      </c>
    </row>
    <row r="277" spans="2:4" x14ac:dyDescent="0.3">
      <c r="B277">
        <v>25.4</v>
      </c>
      <c r="C277">
        <v>0.94369999999999998</v>
      </c>
      <c r="D277" t="s">
        <v>633</v>
      </c>
    </row>
    <row r="278" spans="2:4" x14ac:dyDescent="0.3">
      <c r="B278">
        <v>29</v>
      </c>
      <c r="C278">
        <v>0.9405</v>
      </c>
      <c r="D278" t="s">
        <v>634</v>
      </c>
    </row>
    <row r="279" spans="2:4" x14ac:dyDescent="0.3">
      <c r="B279">
        <v>15</v>
      </c>
      <c r="C279">
        <v>0.95365999999999995</v>
      </c>
      <c r="D279" t="s">
        <v>634</v>
      </c>
    </row>
    <row r="280" spans="2:4" x14ac:dyDescent="0.3">
      <c r="B280">
        <v>25</v>
      </c>
      <c r="C280">
        <v>0.94415000000000004</v>
      </c>
      <c r="D280" t="s">
        <v>635</v>
      </c>
    </row>
    <row r="281" spans="2:4" x14ac:dyDescent="0.3">
      <c r="B281">
        <v>20</v>
      </c>
      <c r="C281">
        <v>0.9486</v>
      </c>
      <c r="D281" t="s">
        <v>636</v>
      </c>
    </row>
    <row r="282" spans="2:4" x14ac:dyDescent="0.3">
      <c r="B282">
        <v>50</v>
      </c>
      <c r="C282">
        <v>0.92200000000000004</v>
      </c>
      <c r="D282" t="s">
        <v>636</v>
      </c>
    </row>
    <row r="283" spans="2:4" x14ac:dyDescent="0.3">
      <c r="B283">
        <v>60</v>
      </c>
      <c r="C283">
        <v>0.91200000000000003</v>
      </c>
      <c r="D283" t="s">
        <v>637</v>
      </c>
    </row>
    <row r="284" spans="2:4" x14ac:dyDescent="0.3">
      <c r="B284">
        <v>15</v>
      </c>
      <c r="C284">
        <v>0.96079999999999999</v>
      </c>
      <c r="D284" t="s">
        <v>637</v>
      </c>
    </row>
    <row r="285" spans="2:4" x14ac:dyDescent="0.3">
      <c r="B285">
        <v>25</v>
      </c>
      <c r="C285">
        <v>0.95330000000000004</v>
      </c>
      <c r="D285" t="s">
        <v>637</v>
      </c>
    </row>
    <row r="286" spans="2:4" x14ac:dyDescent="0.3">
      <c r="B286">
        <v>40</v>
      </c>
      <c r="C286">
        <v>0.9446</v>
      </c>
      <c r="D286" t="s">
        <v>638</v>
      </c>
    </row>
    <row r="287" spans="2:4" x14ac:dyDescent="0.3">
      <c r="B287">
        <v>0</v>
      </c>
      <c r="C287">
        <v>0.96830000000000005</v>
      </c>
      <c r="D287" t="s">
        <v>638</v>
      </c>
    </row>
    <row r="288" spans="2:4" x14ac:dyDescent="0.3">
      <c r="B288">
        <v>25</v>
      </c>
      <c r="C288">
        <v>0.94450000000000001</v>
      </c>
      <c r="D288" t="s">
        <v>639</v>
      </c>
    </row>
    <row r="289" spans="2:4" x14ac:dyDescent="0.3">
      <c r="B289">
        <v>22.4</v>
      </c>
      <c r="C289">
        <v>0.94840000000000002</v>
      </c>
      <c r="D289" t="s">
        <v>640</v>
      </c>
    </row>
    <row r="290" spans="2:4" x14ac:dyDescent="0.3">
      <c r="B290">
        <v>15</v>
      </c>
      <c r="C290">
        <v>0.95250000000000001</v>
      </c>
      <c r="D290" t="s">
        <v>641</v>
      </c>
    </row>
    <row r="291" spans="2:4" x14ac:dyDescent="0.3">
      <c r="B291">
        <v>20</v>
      </c>
      <c r="C291">
        <v>0.96799999999999997</v>
      </c>
      <c r="D291" t="s">
        <v>642</v>
      </c>
    </row>
    <row r="292" spans="2:4" x14ac:dyDescent="0.3">
      <c r="B292">
        <v>25</v>
      </c>
      <c r="C292">
        <v>0.94396999999999998</v>
      </c>
      <c r="D292" t="s">
        <v>642</v>
      </c>
    </row>
    <row r="293" spans="2:4" x14ac:dyDescent="0.3">
      <c r="B293">
        <v>20</v>
      </c>
      <c r="C293">
        <v>0.94872999999999996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9858-1C42-4F0A-BBA8-7FE044E37DDC}">
  <dimension ref="B2:Q110"/>
  <sheetViews>
    <sheetView topLeftCell="G4" workbookViewId="0">
      <selection activeCell="Q18" sqref="Q18"/>
    </sheetView>
  </sheetViews>
  <sheetFormatPr defaultRowHeight="14.4" x14ac:dyDescent="0.3"/>
  <cols>
    <col min="2" max="2" width="13.33203125" customWidth="1"/>
    <col min="3" max="4" width="13.6640625" customWidth="1"/>
    <col min="5" max="5" width="14.44140625" customWidth="1"/>
    <col min="6" max="6" width="88.88671875" customWidth="1"/>
  </cols>
  <sheetData>
    <row r="2" spans="2:6" ht="16.2" x14ac:dyDescent="0.3">
      <c r="B2" t="s">
        <v>697</v>
      </c>
      <c r="C2" t="s">
        <v>258</v>
      </c>
      <c r="D2" t="s">
        <v>123</v>
      </c>
      <c r="E2" t="s">
        <v>643</v>
      </c>
      <c r="F2" t="s">
        <v>28</v>
      </c>
    </row>
    <row r="3" spans="2:6" ht="72" x14ac:dyDescent="0.3">
      <c r="B3" s="12" t="s">
        <v>644</v>
      </c>
      <c r="C3" s="12">
        <v>8.3000000000000001E-3</v>
      </c>
      <c r="D3" s="12">
        <v>20</v>
      </c>
      <c r="E3" s="12" t="s">
        <v>645</v>
      </c>
      <c r="F3" s="12" t="s">
        <v>646</v>
      </c>
    </row>
    <row r="4" spans="2:6" ht="28.8" x14ac:dyDescent="0.3">
      <c r="B4" s="12"/>
      <c r="C4" s="12">
        <v>6.3E-3</v>
      </c>
      <c r="D4" s="12">
        <v>49.99</v>
      </c>
      <c r="E4" s="12" t="s">
        <v>645</v>
      </c>
      <c r="F4" s="12" t="s">
        <v>647</v>
      </c>
    </row>
    <row r="5" spans="2:6" ht="28.8" x14ac:dyDescent="0.3">
      <c r="B5" s="12"/>
      <c r="C5" s="12">
        <v>6.6299999999999996E-3</v>
      </c>
      <c r="D5" s="12">
        <v>44.99</v>
      </c>
      <c r="E5" s="12" t="s">
        <v>645</v>
      </c>
      <c r="F5" s="12" t="s">
        <v>647</v>
      </c>
    </row>
    <row r="6" spans="2:6" ht="28.8" x14ac:dyDescent="0.3">
      <c r="B6" s="12"/>
      <c r="C6" s="12">
        <v>6.8399999999999997E-3</v>
      </c>
      <c r="D6" s="12">
        <v>39.99</v>
      </c>
      <c r="E6" s="12" t="s">
        <v>645</v>
      </c>
      <c r="F6" s="12" t="s">
        <v>647</v>
      </c>
    </row>
    <row r="7" spans="2:6" ht="28.8" x14ac:dyDescent="0.3">
      <c r="B7" s="12"/>
      <c r="C7" s="12">
        <v>7.1700000000000002E-3</v>
      </c>
      <c r="D7" s="12">
        <v>34.99</v>
      </c>
      <c r="E7" s="12" t="s">
        <v>645</v>
      </c>
      <c r="F7" s="12" t="s">
        <v>647</v>
      </c>
    </row>
    <row r="8" spans="2:6" ht="28.8" x14ac:dyDescent="0.3">
      <c r="B8" s="12"/>
      <c r="C8" s="12">
        <v>7.6400000000000001E-3</v>
      </c>
      <c r="D8" s="12">
        <v>29.99</v>
      </c>
      <c r="E8" s="12" t="s">
        <v>645</v>
      </c>
      <c r="F8" s="12" t="s">
        <v>647</v>
      </c>
    </row>
    <row r="9" spans="2:6" ht="28.8" x14ac:dyDescent="0.3">
      <c r="B9" s="12"/>
      <c r="C9" s="12">
        <v>8.1300000000000001E-3</v>
      </c>
      <c r="D9" s="12">
        <v>24.99</v>
      </c>
      <c r="E9" s="12" t="s">
        <v>645</v>
      </c>
      <c r="F9" s="12" t="s">
        <v>647</v>
      </c>
    </row>
    <row r="10" spans="2:6" ht="28.8" x14ac:dyDescent="0.3">
      <c r="B10" s="12"/>
      <c r="C10" s="12">
        <v>8.6700000000000006E-3</v>
      </c>
      <c r="D10" s="12">
        <v>19.989999999999998</v>
      </c>
      <c r="E10" s="12" t="s">
        <v>645</v>
      </c>
      <c r="F10" s="12" t="s">
        <v>647</v>
      </c>
    </row>
    <row r="11" spans="2:6" ht="28.8" x14ac:dyDescent="0.3">
      <c r="B11" s="12" t="s">
        <v>261</v>
      </c>
      <c r="C11" s="12">
        <v>6.5199999999999998E-3</v>
      </c>
      <c r="D11" s="12">
        <v>44.99</v>
      </c>
      <c r="E11" s="12" t="s">
        <v>645</v>
      </c>
      <c r="F11" s="12" t="s">
        <v>648</v>
      </c>
    </row>
    <row r="12" spans="2:6" ht="28.8" x14ac:dyDescent="0.3">
      <c r="B12" s="12" t="s">
        <v>261</v>
      </c>
      <c r="C12" s="12">
        <v>6.8700000000000002E-3</v>
      </c>
      <c r="D12" s="12">
        <v>39.99</v>
      </c>
      <c r="E12" s="12" t="s">
        <v>645</v>
      </c>
      <c r="F12" s="12" t="s">
        <v>648</v>
      </c>
    </row>
    <row r="13" spans="2:6" ht="28.8" x14ac:dyDescent="0.3">
      <c r="B13" s="12" t="s">
        <v>261</v>
      </c>
      <c r="C13" s="12">
        <v>7.2899999999999996E-3</v>
      </c>
      <c r="D13" s="12">
        <v>34.99</v>
      </c>
      <c r="E13" s="12" t="s">
        <v>645</v>
      </c>
      <c r="F13" s="12" t="s">
        <v>648</v>
      </c>
    </row>
    <row r="14" spans="2:6" ht="28.8" x14ac:dyDescent="0.3">
      <c r="B14" s="12" t="s">
        <v>261</v>
      </c>
      <c r="C14" s="12">
        <v>7.6800000000000002E-3</v>
      </c>
      <c r="D14" s="12">
        <v>29.99</v>
      </c>
      <c r="E14" s="12" t="s">
        <v>645</v>
      </c>
      <c r="F14" s="12" t="s">
        <v>648</v>
      </c>
    </row>
    <row r="15" spans="2:6" ht="28.8" x14ac:dyDescent="0.3">
      <c r="B15" s="12" t="s">
        <v>261</v>
      </c>
      <c r="C15" s="12">
        <v>8.2000000000000007E-3</v>
      </c>
      <c r="D15" s="12">
        <v>24.99</v>
      </c>
      <c r="E15" s="12" t="s">
        <v>645</v>
      </c>
      <c r="F15" s="12" t="s">
        <v>648</v>
      </c>
    </row>
    <row r="16" spans="2:6" ht="28.8" x14ac:dyDescent="0.3">
      <c r="B16" s="12" t="s">
        <v>261</v>
      </c>
      <c r="C16" s="12">
        <v>8.5500000000000003E-3</v>
      </c>
      <c r="D16" s="12">
        <v>19.989999999999998</v>
      </c>
      <c r="E16" s="12" t="s">
        <v>645</v>
      </c>
      <c r="F16" s="12" t="s">
        <v>648</v>
      </c>
    </row>
    <row r="17" spans="2:17" x14ac:dyDescent="0.3">
      <c r="B17" s="12"/>
      <c r="C17" s="12">
        <v>6.1999999999999998E-3</v>
      </c>
      <c r="D17" s="12">
        <v>49.99</v>
      </c>
      <c r="E17" s="12" t="s">
        <v>645</v>
      </c>
      <c r="F17" s="12" t="s">
        <v>649</v>
      </c>
    </row>
    <row r="18" spans="2:17" x14ac:dyDescent="0.3">
      <c r="B18" s="12"/>
      <c r="C18" s="12">
        <v>6.4999999999999997E-3</v>
      </c>
      <c r="D18" s="12">
        <v>44.99</v>
      </c>
      <c r="E18" s="12" t="s">
        <v>645</v>
      </c>
      <c r="F18" s="12" t="s">
        <v>649</v>
      </c>
      <c r="O18" t="s">
        <v>902</v>
      </c>
      <c r="P18">
        <v>-3.8504</v>
      </c>
      <c r="Q18">
        <f>EXP(P18)</f>
        <v>2.1271226245953772E-2</v>
      </c>
    </row>
    <row r="19" spans="2:17" x14ac:dyDescent="0.3">
      <c r="B19" s="12"/>
      <c r="C19" s="12">
        <v>6.8999999999999999E-3</v>
      </c>
      <c r="D19" s="12">
        <v>39.99</v>
      </c>
      <c r="E19" s="12" t="s">
        <v>645</v>
      </c>
      <c r="F19" s="12" t="s">
        <v>649</v>
      </c>
      <c r="O19" t="s">
        <v>903</v>
      </c>
      <c r="P19">
        <v>1088.21532</v>
      </c>
      <c r="Q19">
        <f>P19*8.314</f>
        <v>9047.4221704800002</v>
      </c>
    </row>
    <row r="20" spans="2:17" x14ac:dyDescent="0.3">
      <c r="B20" s="12"/>
      <c r="C20" s="12">
        <v>7.1999999999999998E-3</v>
      </c>
      <c r="D20" s="12">
        <v>34.99</v>
      </c>
      <c r="E20" s="12" t="s">
        <v>645</v>
      </c>
      <c r="F20" s="12" t="s">
        <v>649</v>
      </c>
    </row>
    <row r="21" spans="2:17" x14ac:dyDescent="0.3">
      <c r="B21" s="12"/>
      <c r="C21" s="12">
        <v>7.7000000000000002E-3</v>
      </c>
      <c r="D21" s="12">
        <v>29.99</v>
      </c>
      <c r="E21" s="12" t="s">
        <v>645</v>
      </c>
      <c r="F21" s="12" t="s">
        <v>649</v>
      </c>
    </row>
    <row r="22" spans="2:17" x14ac:dyDescent="0.3">
      <c r="B22" s="12"/>
      <c r="C22" s="12">
        <v>8.0999999999999996E-3</v>
      </c>
      <c r="D22" s="12">
        <v>24.99</v>
      </c>
      <c r="E22" s="12" t="s">
        <v>645</v>
      </c>
      <c r="F22" s="12" t="s">
        <v>649</v>
      </c>
    </row>
    <row r="23" spans="2:17" ht="43.2" x14ac:dyDescent="0.3">
      <c r="B23" s="12" t="s">
        <v>650</v>
      </c>
      <c r="C23" s="12">
        <v>5.4099999999999999E-3</v>
      </c>
      <c r="D23" s="12">
        <v>59.99</v>
      </c>
      <c r="E23" s="12" t="s">
        <v>645</v>
      </c>
      <c r="F23" s="12" t="s">
        <v>651</v>
      </c>
    </row>
    <row r="24" spans="2:17" ht="43.2" x14ac:dyDescent="0.3">
      <c r="B24" s="12" t="s">
        <v>650</v>
      </c>
      <c r="C24" s="12">
        <v>6.0000000000000001E-3</v>
      </c>
      <c r="D24" s="12">
        <v>49.99</v>
      </c>
      <c r="E24" s="12" t="s">
        <v>645</v>
      </c>
      <c r="F24" s="12" t="s">
        <v>651</v>
      </c>
    </row>
    <row r="25" spans="2:17" ht="43.2" x14ac:dyDescent="0.3">
      <c r="B25" s="12" t="s">
        <v>650</v>
      </c>
      <c r="C25" s="12">
        <v>6.6699999999999997E-3</v>
      </c>
      <c r="D25" s="12">
        <v>39.99</v>
      </c>
      <c r="E25" s="12" t="s">
        <v>645</v>
      </c>
      <c r="F25" s="12" t="s">
        <v>651</v>
      </c>
    </row>
    <row r="26" spans="2:17" ht="43.2" x14ac:dyDescent="0.3">
      <c r="B26" s="12" t="s">
        <v>650</v>
      </c>
      <c r="C26" s="12">
        <v>7.4400000000000004E-3</v>
      </c>
      <c r="D26" s="12">
        <v>29.99</v>
      </c>
      <c r="E26" s="12" t="s">
        <v>645</v>
      </c>
      <c r="F26" s="12" t="s">
        <v>651</v>
      </c>
    </row>
    <row r="27" spans="2:17" ht="28.8" x14ac:dyDescent="0.3">
      <c r="B27" s="12"/>
      <c r="C27" s="12">
        <v>5.8999999999999999E-3</v>
      </c>
      <c r="D27" s="12">
        <v>49.99</v>
      </c>
      <c r="E27" s="12"/>
      <c r="F27" s="12" t="s">
        <v>652</v>
      </c>
    </row>
    <row r="28" spans="2:17" ht="28.8" x14ac:dyDescent="0.3">
      <c r="B28" s="12"/>
      <c r="C28" s="12">
        <v>6.6E-3</v>
      </c>
      <c r="D28" s="12">
        <v>39.99</v>
      </c>
      <c r="E28" s="12"/>
      <c r="F28" s="12" t="s">
        <v>652</v>
      </c>
    </row>
    <row r="29" spans="2:17" ht="28.8" x14ac:dyDescent="0.3">
      <c r="B29" s="12"/>
      <c r="C29" s="12">
        <v>7.4000000000000003E-3</v>
      </c>
      <c r="D29" s="12">
        <v>29.99</v>
      </c>
      <c r="E29" s="12"/>
      <c r="F29" s="12" t="s">
        <v>652</v>
      </c>
    </row>
    <row r="30" spans="2:17" ht="28.8" x14ac:dyDescent="0.3">
      <c r="B30" s="12"/>
      <c r="C30" s="12">
        <v>7.9000000000000008E-3</v>
      </c>
      <c r="D30" s="12">
        <v>24.99</v>
      </c>
      <c r="E30" s="12"/>
      <c r="F30" s="12" t="s">
        <v>653</v>
      </c>
    </row>
    <row r="31" spans="2:17" ht="28.8" x14ac:dyDescent="0.3">
      <c r="B31" s="12" t="s">
        <v>654</v>
      </c>
      <c r="C31" s="12">
        <v>7.9000000000000008E-3</v>
      </c>
      <c r="D31" s="12">
        <v>24.99</v>
      </c>
      <c r="E31" s="12"/>
      <c r="F31" s="12" t="s">
        <v>653</v>
      </c>
    </row>
    <row r="32" spans="2:17" ht="28.8" x14ac:dyDescent="0.3">
      <c r="B32" s="12"/>
      <c r="C32" s="12">
        <v>8.1899999999999994E-3</v>
      </c>
      <c r="D32" s="12">
        <v>24.99</v>
      </c>
      <c r="E32" s="12" t="s">
        <v>645</v>
      </c>
      <c r="F32" s="12" t="s">
        <v>655</v>
      </c>
    </row>
    <row r="33" spans="2:6" ht="58.8" x14ac:dyDescent="0.3">
      <c r="B33" s="12" t="s">
        <v>656</v>
      </c>
      <c r="C33" s="12">
        <v>6.6499999999999997E-3</v>
      </c>
      <c r="D33" s="12">
        <v>44.99</v>
      </c>
      <c r="E33" s="12" t="s">
        <v>645</v>
      </c>
      <c r="F33" s="12" t="s">
        <v>657</v>
      </c>
    </row>
    <row r="34" spans="2:6" ht="58.8" x14ac:dyDescent="0.3">
      <c r="B34" s="12" t="s">
        <v>656</v>
      </c>
      <c r="C34" s="12">
        <v>7.3600000000000002E-3</v>
      </c>
      <c r="D34" s="12">
        <v>34.99</v>
      </c>
      <c r="E34" s="12" t="s">
        <v>645</v>
      </c>
      <c r="F34" s="12" t="s">
        <v>657</v>
      </c>
    </row>
    <row r="35" spans="2:6" ht="58.8" x14ac:dyDescent="0.3">
      <c r="B35" s="12" t="s">
        <v>656</v>
      </c>
      <c r="C35" s="12">
        <v>8.2500000000000004E-3</v>
      </c>
      <c r="D35" s="12">
        <v>24.99</v>
      </c>
      <c r="E35" s="12" t="s">
        <v>645</v>
      </c>
      <c r="F35" s="12" t="s">
        <v>657</v>
      </c>
    </row>
    <row r="36" spans="2:6" ht="58.8" x14ac:dyDescent="0.3">
      <c r="B36" s="12" t="s">
        <v>656</v>
      </c>
      <c r="C36" s="12">
        <v>9.3600000000000003E-3</v>
      </c>
      <c r="D36" s="12">
        <v>14.99</v>
      </c>
      <c r="E36" s="12" t="s">
        <v>645</v>
      </c>
      <c r="F36" s="12" t="s">
        <v>657</v>
      </c>
    </row>
    <row r="37" spans="2:6" ht="28.8" x14ac:dyDescent="0.3">
      <c r="B37" s="12"/>
      <c r="C37" s="12">
        <v>6.711E-3</v>
      </c>
      <c r="D37" s="12">
        <v>49.99</v>
      </c>
      <c r="E37" s="12" t="s">
        <v>645</v>
      </c>
      <c r="F37" s="12" t="s">
        <v>658</v>
      </c>
    </row>
    <row r="38" spans="2:6" ht="28.8" x14ac:dyDescent="0.3">
      <c r="B38" s="12"/>
      <c r="C38" s="12">
        <v>7.4070000000000004E-3</v>
      </c>
      <c r="D38" s="12">
        <v>39.99</v>
      </c>
      <c r="E38" s="12" t="s">
        <v>645</v>
      </c>
      <c r="F38" s="12" t="s">
        <v>658</v>
      </c>
    </row>
    <row r="39" spans="2:6" ht="28.8" x14ac:dyDescent="0.3">
      <c r="B39" s="12"/>
      <c r="C39" s="12">
        <v>8.2389999999999998E-3</v>
      </c>
      <c r="D39" s="12">
        <v>29.99</v>
      </c>
      <c r="E39" s="12" t="s">
        <v>645</v>
      </c>
      <c r="F39" s="12" t="s">
        <v>658</v>
      </c>
    </row>
    <row r="40" spans="2:6" ht="28.8" x14ac:dyDescent="0.3">
      <c r="B40" s="12"/>
      <c r="C40" s="12">
        <v>9.2549999999999993E-3</v>
      </c>
      <c r="D40" s="12">
        <v>19.989999999999998</v>
      </c>
      <c r="E40" s="12" t="s">
        <v>645</v>
      </c>
      <c r="F40" s="12" t="s">
        <v>658</v>
      </c>
    </row>
    <row r="41" spans="2:6" ht="28.8" x14ac:dyDescent="0.3">
      <c r="B41" s="12" t="s">
        <v>261</v>
      </c>
      <c r="C41" s="12">
        <v>8.0199999999999994E-3</v>
      </c>
      <c r="D41" s="12">
        <v>25</v>
      </c>
      <c r="E41" s="12" t="s">
        <v>645</v>
      </c>
      <c r="F41" s="12" t="s">
        <v>659</v>
      </c>
    </row>
    <row r="42" spans="2:6" ht="28.8" x14ac:dyDescent="0.3">
      <c r="B42" s="12"/>
      <c r="C42" s="12">
        <v>6.7299999999999999E-3</v>
      </c>
      <c r="D42" s="12">
        <v>40.450000000000045</v>
      </c>
      <c r="E42" s="12"/>
      <c r="F42" s="12" t="s">
        <v>660</v>
      </c>
    </row>
    <row r="43" spans="2:6" ht="28.8" x14ac:dyDescent="0.3">
      <c r="B43" s="12"/>
      <c r="C43" s="12">
        <v>7.1000000000000004E-3</v>
      </c>
      <c r="D43" s="12">
        <v>35.450000000000045</v>
      </c>
      <c r="E43" s="12"/>
      <c r="F43" s="12" t="s">
        <v>660</v>
      </c>
    </row>
    <row r="44" spans="2:6" ht="28.8" x14ac:dyDescent="0.3">
      <c r="B44" s="12"/>
      <c r="C44" s="12">
        <v>7.6E-3</v>
      </c>
      <c r="D44" s="12">
        <v>30.450000000000045</v>
      </c>
      <c r="E44" s="12"/>
      <c r="F44" s="12" t="s">
        <v>660</v>
      </c>
    </row>
    <row r="45" spans="2:6" ht="28.8" x14ac:dyDescent="0.3">
      <c r="B45" s="12"/>
      <c r="C45" s="12">
        <v>8.09E-3</v>
      </c>
      <c r="D45" s="12">
        <v>25.450000000000045</v>
      </c>
      <c r="E45" s="12"/>
      <c r="F45" s="12" t="s">
        <v>660</v>
      </c>
    </row>
    <row r="46" spans="2:6" ht="28.8" x14ac:dyDescent="0.3">
      <c r="B46" s="12"/>
      <c r="C46" s="12">
        <v>9.2499999999999995E-3</v>
      </c>
      <c r="D46" s="12">
        <v>20.450000000000045</v>
      </c>
      <c r="E46" s="12"/>
      <c r="F46" s="12" t="s">
        <v>660</v>
      </c>
    </row>
    <row r="47" spans="2:6" ht="57.6" x14ac:dyDescent="0.3">
      <c r="B47" s="12" t="s">
        <v>661</v>
      </c>
      <c r="C47" s="12">
        <v>5.901E-3</v>
      </c>
      <c r="D47" s="12">
        <v>49.99</v>
      </c>
      <c r="E47" s="12"/>
      <c r="F47" s="3" t="s">
        <v>516</v>
      </c>
    </row>
    <row r="48" spans="2:6" ht="57.6" x14ac:dyDescent="0.3">
      <c r="B48" s="12" t="s">
        <v>661</v>
      </c>
      <c r="C48" s="12">
        <v>6.6519999999999999E-3</v>
      </c>
      <c r="D48" s="12">
        <v>39.99</v>
      </c>
      <c r="E48" s="12"/>
      <c r="F48" s="3" t="s">
        <v>516</v>
      </c>
    </row>
    <row r="49" spans="2:6" ht="57.6" x14ac:dyDescent="0.3">
      <c r="B49" s="12" t="s">
        <v>661</v>
      </c>
      <c r="C49" s="12">
        <v>7.4700000000000001E-3</v>
      </c>
      <c r="D49" s="12">
        <v>29.99</v>
      </c>
      <c r="E49" s="12"/>
      <c r="F49" s="3" t="s">
        <v>516</v>
      </c>
    </row>
    <row r="50" spans="2:6" ht="57.6" x14ac:dyDescent="0.3">
      <c r="B50" s="12" t="s">
        <v>661</v>
      </c>
      <c r="C50" s="12">
        <v>8.3700000000000007E-3</v>
      </c>
      <c r="D50" s="12">
        <v>19.989999999999998</v>
      </c>
      <c r="E50" s="12"/>
      <c r="F50" s="3" t="s">
        <v>516</v>
      </c>
    </row>
    <row r="51" spans="2:6" ht="28.8" x14ac:dyDescent="0.3">
      <c r="B51" s="12" t="s">
        <v>662</v>
      </c>
      <c r="C51" s="12">
        <v>6.3530000000000001E-3</v>
      </c>
      <c r="D51" s="12">
        <v>39.840000000000003</v>
      </c>
      <c r="E51" s="12" t="s">
        <v>645</v>
      </c>
      <c r="F51" s="12" t="s">
        <v>663</v>
      </c>
    </row>
    <row r="52" spans="2:6" ht="28.8" x14ac:dyDescent="0.3">
      <c r="B52" s="12" t="s">
        <v>662</v>
      </c>
      <c r="C52" s="12">
        <v>7.0559999999999998E-3</v>
      </c>
      <c r="D52" s="12">
        <v>34.840000000000003</v>
      </c>
      <c r="E52" s="12" t="s">
        <v>645</v>
      </c>
      <c r="F52" s="12" t="s">
        <v>663</v>
      </c>
    </row>
    <row r="53" spans="2:6" ht="28.8" x14ac:dyDescent="0.3">
      <c r="B53" s="12" t="s">
        <v>662</v>
      </c>
      <c r="C53" s="12">
        <v>7.5880000000000001E-3</v>
      </c>
      <c r="D53" s="12">
        <v>29.84</v>
      </c>
      <c r="E53" s="12" t="s">
        <v>645</v>
      </c>
      <c r="F53" s="12" t="s">
        <v>663</v>
      </c>
    </row>
    <row r="54" spans="2:6" ht="28.8" x14ac:dyDescent="0.3">
      <c r="B54" s="12"/>
      <c r="C54" s="12">
        <v>7.9600000000000001E-3</v>
      </c>
      <c r="D54" s="12">
        <v>24.99</v>
      </c>
      <c r="E54" s="12"/>
      <c r="F54" s="12" t="s">
        <v>664</v>
      </c>
    </row>
    <row r="55" spans="2:6" ht="28.8" x14ac:dyDescent="0.3">
      <c r="B55" s="12"/>
      <c r="C55" s="12">
        <v>8.6099999999999996E-3</v>
      </c>
      <c r="D55" s="12">
        <v>24.99</v>
      </c>
      <c r="E55" s="12"/>
      <c r="F55" s="12" t="s">
        <v>665</v>
      </c>
    </row>
    <row r="56" spans="2:6" ht="28.8" x14ac:dyDescent="0.3">
      <c r="B56" s="12" t="s">
        <v>666</v>
      </c>
      <c r="C56" s="12">
        <v>8.0499999999999999E-3</v>
      </c>
      <c r="D56" s="12">
        <v>24.99</v>
      </c>
      <c r="E56" s="12"/>
      <c r="F56" s="12" t="s">
        <v>667</v>
      </c>
    </row>
    <row r="57" spans="2:6" ht="28.8" x14ac:dyDescent="0.3">
      <c r="B57" s="12" t="s">
        <v>261</v>
      </c>
      <c r="C57" s="12">
        <v>6.3530000000000001E-3</v>
      </c>
      <c r="D57" s="12">
        <v>39.840000000000003</v>
      </c>
      <c r="E57" s="12"/>
      <c r="F57" s="12" t="s">
        <v>668</v>
      </c>
    </row>
    <row r="58" spans="2:6" ht="28.8" x14ac:dyDescent="0.3">
      <c r="B58" s="12" t="s">
        <v>261</v>
      </c>
      <c r="C58" s="12">
        <v>7.0559999999999998E-3</v>
      </c>
      <c r="D58" s="12">
        <v>34.840000000000003</v>
      </c>
      <c r="E58" s="12"/>
      <c r="F58" s="12" t="s">
        <v>668</v>
      </c>
    </row>
    <row r="59" spans="2:6" ht="28.8" x14ac:dyDescent="0.3">
      <c r="B59" s="12" t="s">
        <v>261</v>
      </c>
      <c r="C59" s="12">
        <v>7.5880000000000001E-3</v>
      </c>
      <c r="D59" s="12">
        <v>29.84</v>
      </c>
      <c r="E59" s="12"/>
      <c r="F59" s="12" t="s">
        <v>668</v>
      </c>
    </row>
    <row r="60" spans="2:6" x14ac:dyDescent="0.3">
      <c r="B60" s="12"/>
      <c r="C60" s="12">
        <v>6.8259999999999996E-3</v>
      </c>
      <c r="D60" s="12">
        <v>44.99</v>
      </c>
      <c r="E60" s="12"/>
      <c r="F60" s="12" t="s">
        <v>669</v>
      </c>
    </row>
    <row r="61" spans="2:6" x14ac:dyDescent="0.3">
      <c r="B61" s="12"/>
      <c r="C61" s="12">
        <v>7.1720000000000004E-3</v>
      </c>
      <c r="D61" s="12">
        <v>39.99</v>
      </c>
      <c r="E61" s="12"/>
      <c r="F61" s="12" t="s">
        <v>669</v>
      </c>
    </row>
    <row r="62" spans="2:6" x14ac:dyDescent="0.3">
      <c r="B62" s="12"/>
      <c r="C62" s="12">
        <v>7.5529999999999998E-3</v>
      </c>
      <c r="D62" s="12">
        <v>34.99</v>
      </c>
      <c r="E62" s="12"/>
      <c r="F62" s="12" t="s">
        <v>669</v>
      </c>
    </row>
    <row r="63" spans="2:6" x14ac:dyDescent="0.3">
      <c r="B63" s="12"/>
      <c r="C63" s="12">
        <v>7.9900000000000006E-3</v>
      </c>
      <c r="D63" s="12">
        <v>29.99</v>
      </c>
      <c r="E63" s="12"/>
      <c r="F63" s="12" t="s">
        <v>669</v>
      </c>
    </row>
    <row r="64" spans="2:6" x14ac:dyDescent="0.3">
      <c r="B64" s="12"/>
      <c r="C64" s="12">
        <v>8.4550000000000007E-3</v>
      </c>
      <c r="D64" s="12">
        <v>24.99</v>
      </c>
      <c r="E64" s="12"/>
      <c r="F64" s="12" t="s">
        <v>669</v>
      </c>
    </row>
    <row r="65" spans="2:6" x14ac:dyDescent="0.3">
      <c r="B65" s="12"/>
      <c r="C65" s="12">
        <v>8.9849999999999999E-3</v>
      </c>
      <c r="D65" s="12">
        <v>19.989999999999998</v>
      </c>
      <c r="E65" s="12"/>
      <c r="F65" s="12" t="s">
        <v>669</v>
      </c>
    </row>
    <row r="66" spans="2:6" x14ac:dyDescent="0.3">
      <c r="B66" s="12"/>
      <c r="C66" s="12">
        <v>9.5449999999999997E-3</v>
      </c>
      <c r="D66" s="12">
        <v>14.99</v>
      </c>
      <c r="E66" s="12"/>
      <c r="F66" s="12" t="s">
        <v>669</v>
      </c>
    </row>
    <row r="67" spans="2:6" x14ac:dyDescent="0.3">
      <c r="B67" s="12"/>
      <c r="C67" s="12">
        <v>1.0158E-2</v>
      </c>
      <c r="D67" s="12">
        <v>9.99</v>
      </c>
      <c r="E67" s="12"/>
      <c r="F67" s="12" t="s">
        <v>669</v>
      </c>
    </row>
    <row r="68" spans="2:6" ht="28.8" x14ac:dyDescent="0.3">
      <c r="B68" s="12"/>
      <c r="C68" s="12">
        <v>8.0000000000000002E-3</v>
      </c>
      <c r="D68" s="12">
        <v>25</v>
      </c>
      <c r="E68" s="12"/>
      <c r="F68" s="12" t="s">
        <v>36</v>
      </c>
    </row>
    <row r="69" spans="2:6" ht="28.8" x14ac:dyDescent="0.3">
      <c r="B69" s="12" t="s">
        <v>261</v>
      </c>
      <c r="C69" s="12">
        <v>7.9600000000000001E-3</v>
      </c>
      <c r="D69" s="12">
        <v>24.99</v>
      </c>
      <c r="E69" s="12" t="s">
        <v>645</v>
      </c>
      <c r="F69" s="12" t="s">
        <v>670</v>
      </c>
    </row>
    <row r="70" spans="2:6" ht="28.8" x14ac:dyDescent="0.3">
      <c r="B70" s="12" t="s">
        <v>654</v>
      </c>
      <c r="C70" s="12">
        <v>9.1999999999999998E-3</v>
      </c>
      <c r="D70" s="12">
        <v>25</v>
      </c>
      <c r="E70" s="12"/>
      <c r="F70" s="12" t="s">
        <v>671</v>
      </c>
    </row>
    <row r="71" spans="2:6" ht="28.8" x14ac:dyDescent="0.3">
      <c r="B71" s="12"/>
      <c r="C71" s="12">
        <v>8.5859999999999999E-3</v>
      </c>
      <c r="D71" s="12">
        <v>24.99</v>
      </c>
      <c r="E71" s="12"/>
      <c r="F71" s="12" t="s">
        <v>672</v>
      </c>
    </row>
    <row r="72" spans="2:6" ht="43.2" x14ac:dyDescent="0.3">
      <c r="B72" s="12" t="s">
        <v>673</v>
      </c>
      <c r="C72" s="12">
        <v>8.5859999999999999E-3</v>
      </c>
      <c r="D72" s="12">
        <v>24.99</v>
      </c>
      <c r="E72" s="12"/>
      <c r="F72" s="12" t="s">
        <v>674</v>
      </c>
    </row>
    <row r="73" spans="2:6" ht="43.2" x14ac:dyDescent="0.3">
      <c r="B73" s="12" t="s">
        <v>673</v>
      </c>
      <c r="C73" s="12">
        <v>7.7629999999999999E-3</v>
      </c>
      <c r="D73" s="12">
        <v>34.99</v>
      </c>
      <c r="E73" s="12"/>
      <c r="F73" s="12" t="s">
        <v>674</v>
      </c>
    </row>
    <row r="74" spans="2:6" ht="43.2" x14ac:dyDescent="0.3">
      <c r="B74" s="12" t="s">
        <v>673</v>
      </c>
      <c r="C74" s="12">
        <v>7.1250000000000003E-3</v>
      </c>
      <c r="D74" s="12">
        <v>44.99</v>
      </c>
      <c r="E74" s="12"/>
      <c r="F74" s="12" t="s">
        <v>674</v>
      </c>
    </row>
    <row r="75" spans="2:6" ht="28.8" x14ac:dyDescent="0.3">
      <c r="B75" s="12" t="s">
        <v>261</v>
      </c>
      <c r="C75" s="12">
        <v>8.1417999999999994E-3</v>
      </c>
      <c r="D75" s="12">
        <v>24.99</v>
      </c>
      <c r="E75" s="12"/>
      <c r="F75" s="12" t="s">
        <v>277</v>
      </c>
    </row>
    <row r="76" spans="2:6" ht="28.8" x14ac:dyDescent="0.3">
      <c r="B76" s="12"/>
      <c r="C76" s="12">
        <v>8.0000000000000002E-3</v>
      </c>
      <c r="D76" s="12">
        <v>23.84</v>
      </c>
      <c r="E76" s="12"/>
      <c r="F76" s="12" t="s">
        <v>675</v>
      </c>
    </row>
    <row r="77" spans="2:6" ht="28.8" x14ac:dyDescent="0.3">
      <c r="B77" s="12" t="s">
        <v>261</v>
      </c>
      <c r="C77" s="12">
        <v>7.5300000000000002E-3</v>
      </c>
      <c r="D77" s="12">
        <v>30</v>
      </c>
      <c r="E77" s="12"/>
      <c r="F77" s="12" t="s">
        <v>676</v>
      </c>
    </row>
    <row r="78" spans="2:6" ht="28.8" x14ac:dyDescent="0.3">
      <c r="B78" s="12"/>
      <c r="C78" s="12">
        <v>7.1025000000000003E-3</v>
      </c>
      <c r="D78" s="12">
        <v>34.99</v>
      </c>
      <c r="E78" s="12"/>
      <c r="F78" s="12" t="s">
        <v>677</v>
      </c>
    </row>
    <row r="79" spans="2:6" ht="28.8" x14ac:dyDescent="0.3">
      <c r="B79" s="12"/>
      <c r="C79" s="12">
        <v>6.6906999999999999E-3</v>
      </c>
      <c r="D79" s="12">
        <v>39.99</v>
      </c>
      <c r="E79" s="12"/>
      <c r="F79" s="12" t="s">
        <v>677</v>
      </c>
    </row>
    <row r="80" spans="2:6" ht="28.8" x14ac:dyDescent="0.3">
      <c r="B80" s="12"/>
      <c r="C80" s="12">
        <v>6.4015000000000001E-3</v>
      </c>
      <c r="D80" s="12">
        <v>44.99</v>
      </c>
      <c r="E80" s="12"/>
      <c r="F80" s="12" t="s">
        <v>677</v>
      </c>
    </row>
    <row r="81" spans="2:6" ht="28.8" x14ac:dyDescent="0.3">
      <c r="B81" s="12"/>
      <c r="C81" s="12">
        <v>5.9988999999999997E-3</v>
      </c>
      <c r="D81" s="12">
        <v>49.99</v>
      </c>
      <c r="E81" s="12"/>
      <c r="F81" s="12" t="s">
        <v>677</v>
      </c>
    </row>
    <row r="82" spans="2:6" ht="28.8" x14ac:dyDescent="0.3">
      <c r="B82" s="12" t="s">
        <v>662</v>
      </c>
      <c r="C82" s="12">
        <v>8.4799999999999997E-3</v>
      </c>
      <c r="D82" s="12">
        <v>29.84</v>
      </c>
      <c r="E82" s="12"/>
      <c r="F82" s="12" t="s">
        <v>678</v>
      </c>
    </row>
    <row r="83" spans="2:6" ht="28.8" x14ac:dyDescent="0.3">
      <c r="B83" s="12" t="s">
        <v>662</v>
      </c>
      <c r="C83" s="12">
        <v>8.1499999999999993E-3</v>
      </c>
      <c r="D83" s="12">
        <v>34.840000000000003</v>
      </c>
      <c r="E83" s="12"/>
      <c r="F83" s="12" t="s">
        <v>678</v>
      </c>
    </row>
    <row r="84" spans="2:6" ht="28.8" x14ac:dyDescent="0.3">
      <c r="B84" s="12" t="s">
        <v>662</v>
      </c>
      <c r="C84" s="12">
        <v>7.77E-3</v>
      </c>
      <c r="D84" s="12">
        <v>39.840000000000003</v>
      </c>
      <c r="E84" s="12"/>
      <c r="F84" s="12" t="s">
        <v>678</v>
      </c>
    </row>
    <row r="85" spans="2:6" ht="28.8" x14ac:dyDescent="0.3">
      <c r="B85" s="12"/>
      <c r="C85" s="12">
        <v>8.0800000000000004E-3</v>
      </c>
      <c r="D85" s="12">
        <v>24.99</v>
      </c>
      <c r="E85" s="12"/>
      <c r="F85" s="12" t="s">
        <v>679</v>
      </c>
    </row>
    <row r="86" spans="2:6" ht="28.8" x14ac:dyDescent="0.3">
      <c r="B86" s="12"/>
      <c r="C86" s="12">
        <v>7.6E-3</v>
      </c>
      <c r="D86" s="12">
        <v>29.99</v>
      </c>
      <c r="E86" s="12"/>
      <c r="F86" s="12" t="s">
        <v>679</v>
      </c>
    </row>
    <row r="87" spans="2:6" ht="28.8" x14ac:dyDescent="0.3">
      <c r="B87" s="12"/>
      <c r="C87" s="12">
        <v>6.7499999999999999E-3</v>
      </c>
      <c r="D87" s="12">
        <v>39.99</v>
      </c>
      <c r="E87" s="12"/>
      <c r="F87" s="12" t="s">
        <v>679</v>
      </c>
    </row>
    <row r="88" spans="2:6" ht="28.8" x14ac:dyDescent="0.3">
      <c r="B88" s="12"/>
      <c r="C88" s="12">
        <v>7.5900000000000004E-3</v>
      </c>
      <c r="D88" s="12">
        <v>29.99</v>
      </c>
      <c r="E88" s="12"/>
      <c r="F88" s="12" t="s">
        <v>41</v>
      </c>
    </row>
    <row r="89" spans="2:6" ht="28.8" x14ac:dyDescent="0.3">
      <c r="B89" s="12"/>
      <c r="C89" s="12">
        <v>6.7799999999999996E-3</v>
      </c>
      <c r="D89" s="12">
        <v>39.99</v>
      </c>
      <c r="E89" s="12"/>
      <c r="F89" s="12" t="s">
        <v>41</v>
      </c>
    </row>
    <row r="90" spans="2:6" x14ac:dyDescent="0.3">
      <c r="B90" s="12"/>
      <c r="C90" s="12">
        <v>8.0000000000000002E-3</v>
      </c>
      <c r="D90" s="12">
        <v>25</v>
      </c>
      <c r="E90" s="12"/>
      <c r="F90" s="12" t="s">
        <v>680</v>
      </c>
    </row>
    <row r="91" spans="2:6" x14ac:dyDescent="0.3">
      <c r="B91" s="12"/>
      <c r="C91" s="12">
        <v>8.1250000000000003E-3</v>
      </c>
      <c r="D91" s="12">
        <v>25</v>
      </c>
      <c r="E91" s="12"/>
      <c r="F91" s="3" t="s">
        <v>681</v>
      </c>
    </row>
    <row r="92" spans="2:6" x14ac:dyDescent="0.3">
      <c r="B92" s="12"/>
      <c r="C92" s="12">
        <v>8.0400000000000003E-3</v>
      </c>
      <c r="D92" s="12">
        <v>25</v>
      </c>
      <c r="E92" s="12"/>
      <c r="F92" s="12" t="s">
        <v>72</v>
      </c>
    </row>
    <row r="93" spans="2:6" ht="28.8" x14ac:dyDescent="0.3">
      <c r="B93" s="12"/>
      <c r="C93" s="12">
        <v>7.9900000000000006E-3</v>
      </c>
      <c r="D93" s="12">
        <v>25</v>
      </c>
      <c r="E93" s="12"/>
      <c r="F93" s="12" t="s">
        <v>682</v>
      </c>
    </row>
    <row r="94" spans="2:6" ht="28.8" x14ac:dyDescent="0.3">
      <c r="B94" s="12"/>
      <c r="C94" s="12">
        <v>8.0499999999999999E-3</v>
      </c>
      <c r="D94" s="12">
        <v>25</v>
      </c>
      <c r="E94" s="12"/>
      <c r="F94" s="12" t="s">
        <v>683</v>
      </c>
    </row>
    <row r="95" spans="2:6" x14ac:dyDescent="0.3">
      <c r="F95" t="s">
        <v>684</v>
      </c>
    </row>
    <row r="96" spans="2:6" x14ac:dyDescent="0.3">
      <c r="F96" t="s">
        <v>81</v>
      </c>
    </row>
    <row r="97" spans="2:6" x14ac:dyDescent="0.3">
      <c r="B97" s="12"/>
      <c r="C97" s="12">
        <v>9.1999999999999998E-3</v>
      </c>
      <c r="D97" s="12">
        <v>20</v>
      </c>
      <c r="E97" s="12"/>
      <c r="F97" s="12" t="s">
        <v>685</v>
      </c>
    </row>
    <row r="98" spans="2:6" ht="28.8" x14ac:dyDescent="0.3">
      <c r="B98" s="12"/>
      <c r="C98" s="12">
        <v>7.9600000000000001E-3</v>
      </c>
      <c r="D98" s="12">
        <v>25</v>
      </c>
      <c r="E98" s="12"/>
      <c r="F98" s="12" t="s">
        <v>686</v>
      </c>
    </row>
    <row r="99" spans="2:6" x14ac:dyDescent="0.3">
      <c r="F99" t="s">
        <v>687</v>
      </c>
    </row>
    <row r="100" spans="2:6" x14ac:dyDescent="0.3">
      <c r="B100" s="12"/>
      <c r="C100" s="12">
        <v>7.9000000000000008E-3</v>
      </c>
      <c r="D100" s="12">
        <v>25</v>
      </c>
      <c r="E100" s="12"/>
      <c r="F100" s="12" t="s">
        <v>688</v>
      </c>
    </row>
    <row r="101" spans="2:6" x14ac:dyDescent="0.3">
      <c r="F101" t="s">
        <v>689</v>
      </c>
    </row>
    <row r="102" spans="2:6" ht="28.8" x14ac:dyDescent="0.3">
      <c r="B102" s="12"/>
      <c r="C102" s="12">
        <v>6.3480000000000003E-3</v>
      </c>
      <c r="D102" s="12">
        <v>45</v>
      </c>
      <c r="E102" s="12"/>
      <c r="F102" s="12" t="s">
        <v>683</v>
      </c>
    </row>
    <row r="103" spans="2:6" ht="28.8" x14ac:dyDescent="0.3">
      <c r="B103" s="12"/>
      <c r="C103" s="12">
        <v>7.143E-3</v>
      </c>
      <c r="D103" s="12">
        <v>40</v>
      </c>
      <c r="E103" s="12"/>
      <c r="F103" s="12" t="s">
        <v>690</v>
      </c>
    </row>
    <row r="104" spans="2:6" ht="28.8" x14ac:dyDescent="0.3">
      <c r="B104" s="12"/>
      <c r="C104" s="12">
        <v>9.2479999999999993E-3</v>
      </c>
      <c r="D104" s="12">
        <v>20</v>
      </c>
      <c r="E104" s="12"/>
      <c r="F104" s="12" t="s">
        <v>690</v>
      </c>
    </row>
    <row r="105" spans="2:6" ht="28.8" x14ac:dyDescent="0.3">
      <c r="B105" s="12"/>
      <c r="C105" s="12">
        <v>7.9299999999999995E-3</v>
      </c>
      <c r="D105" s="12">
        <v>25</v>
      </c>
      <c r="E105" s="12"/>
      <c r="F105" s="3" t="s">
        <v>692</v>
      </c>
    </row>
    <row r="106" spans="2:6" ht="28.8" x14ac:dyDescent="0.3">
      <c r="B106" s="12"/>
      <c r="C106" s="12">
        <v>7.5799999999999999E-3</v>
      </c>
      <c r="D106" s="12">
        <v>30</v>
      </c>
      <c r="E106" s="12"/>
      <c r="F106" s="12" t="s">
        <v>693</v>
      </c>
    </row>
    <row r="107" spans="2:6" x14ac:dyDescent="0.3">
      <c r="B107" s="12"/>
      <c r="C107" s="12"/>
      <c r="D107" s="12"/>
      <c r="E107" s="12"/>
      <c r="F107" s="12" t="s">
        <v>694</v>
      </c>
    </row>
    <row r="108" spans="2:6" x14ac:dyDescent="0.3">
      <c r="B108" s="12"/>
      <c r="C108" s="12">
        <v>8.6999999999999994E-3</v>
      </c>
      <c r="D108" s="12">
        <v>15</v>
      </c>
      <c r="E108" s="12"/>
      <c r="F108" s="12" t="s">
        <v>695</v>
      </c>
    </row>
    <row r="109" spans="2:6" x14ac:dyDescent="0.3">
      <c r="B109" s="12"/>
      <c r="C109" s="12">
        <v>7.6E-3</v>
      </c>
      <c r="D109" s="12">
        <v>25</v>
      </c>
      <c r="E109" s="12"/>
      <c r="F109" s="12" t="s">
        <v>695</v>
      </c>
    </row>
    <row r="110" spans="2:6" x14ac:dyDescent="0.3">
      <c r="B110" s="12"/>
      <c r="C110" s="12">
        <v>7.9799999999999992E-3</v>
      </c>
      <c r="D110" s="12">
        <v>25</v>
      </c>
      <c r="E110" s="12"/>
      <c r="F110" s="12" t="s">
        <v>696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ef="F47" r:id="rId1" display="javascript:" xr:uid="{411A5E22-B9EC-430A-88A5-EE9CF48BD91B}"/>
    <hyperlink ref="F48" r:id="rId2" display="javascript:" xr:uid="{383BAC21-8DFB-497C-91B9-03C3440FA444}"/>
    <hyperlink ref="F49" r:id="rId3" display="javascript:" xr:uid="{4C6BD81E-ECB0-4AD5-A329-8103A44666AC}"/>
    <hyperlink ref="F50" r:id="rId4" display="javascript:" xr:uid="{5310372D-4EF7-4490-9E05-7D03E3ACEC5A}"/>
    <hyperlink ref="F91" r:id="rId5" display="javascript:" xr:uid="{A0F9316D-243A-4B8D-BB75-6D05EA479FDF}"/>
    <hyperlink ref="F105" r:id="rId6" display="javascript:" xr:uid="{83B282BA-1DCE-451B-BB37-5666912C3D0F}"/>
  </hyperlinks>
  <pageMargins left="0.7" right="0.7" top="0.75" bottom="0.75" header="0.3" footer="0.3"/>
  <pageSetup paperSize="9" orientation="portrait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976E-58FD-4A9F-9713-1A7C0417820A}">
  <dimension ref="B2:J296"/>
  <sheetViews>
    <sheetView workbookViewId="0">
      <selection activeCell="G20" sqref="G20"/>
    </sheetView>
  </sheetViews>
  <sheetFormatPr defaultRowHeight="14.4" x14ac:dyDescent="0.3"/>
  <cols>
    <col min="2" max="3" width="16.6640625" customWidth="1"/>
    <col min="4" max="4" width="13.5546875" customWidth="1"/>
    <col min="5" max="5" width="89.109375" customWidth="1"/>
    <col min="10" max="10" width="16.88671875" customWidth="1"/>
  </cols>
  <sheetData>
    <row r="2" spans="2:10" ht="16.2" x14ac:dyDescent="0.3">
      <c r="B2" t="s">
        <v>122</v>
      </c>
      <c r="C2" t="s">
        <v>123</v>
      </c>
      <c r="D2" t="s">
        <v>643</v>
      </c>
      <c r="E2" t="s">
        <v>888</v>
      </c>
    </row>
    <row r="3" spans="2:10" ht="28.8" x14ac:dyDescent="0.3">
      <c r="B3" s="12">
        <v>0.76794099999999998</v>
      </c>
      <c r="C3" s="12">
        <v>44.99</v>
      </c>
      <c r="D3" s="12"/>
      <c r="E3" s="12" t="s">
        <v>724</v>
      </c>
    </row>
    <row r="4" spans="2:10" ht="28.8" x14ac:dyDescent="0.3">
      <c r="B4" s="12">
        <v>0.77237900000000004</v>
      </c>
      <c r="C4" s="12">
        <v>39.99</v>
      </c>
      <c r="D4" s="12"/>
      <c r="E4" s="12" t="s">
        <v>724</v>
      </c>
    </row>
    <row r="5" spans="2:10" ht="28.8" x14ac:dyDescent="0.3">
      <c r="B5" s="12">
        <v>0.77677099999999999</v>
      </c>
      <c r="C5" s="12">
        <v>34.99</v>
      </c>
      <c r="D5" s="12"/>
      <c r="E5" s="12" t="s">
        <v>724</v>
      </c>
    </row>
    <row r="6" spans="2:10" ht="28.8" x14ac:dyDescent="0.3">
      <c r="B6" s="12">
        <v>0.78112300000000001</v>
      </c>
      <c r="C6" s="12">
        <v>29.99</v>
      </c>
      <c r="D6" s="12"/>
      <c r="E6" s="12" t="s">
        <v>724</v>
      </c>
    </row>
    <row r="7" spans="2:10" ht="28.8" x14ac:dyDescent="0.3">
      <c r="B7" s="12">
        <v>0.78544199999999997</v>
      </c>
      <c r="C7" s="12">
        <v>24.99</v>
      </c>
      <c r="D7" s="12"/>
      <c r="E7" s="12" t="s">
        <v>724</v>
      </c>
    </row>
    <row r="8" spans="2:10" ht="28.8" x14ac:dyDescent="0.3">
      <c r="B8" s="12">
        <v>0.78973099999999996</v>
      </c>
      <c r="C8" s="12">
        <v>19.989999999999998</v>
      </c>
      <c r="D8" s="12"/>
      <c r="E8" s="12" t="s">
        <v>724</v>
      </c>
    </row>
    <row r="9" spans="2:10" ht="28.8" x14ac:dyDescent="0.3">
      <c r="B9" s="12">
        <v>0.79399399999999998</v>
      </c>
      <c r="C9" s="12">
        <v>14.99</v>
      </c>
      <c r="D9" s="12"/>
      <c r="E9" s="12" t="s">
        <v>724</v>
      </c>
    </row>
    <row r="10" spans="2:10" ht="28.8" x14ac:dyDescent="0.3">
      <c r="B10" s="12">
        <v>0.78525599999999995</v>
      </c>
      <c r="C10" s="12">
        <v>24.99</v>
      </c>
      <c r="D10" s="12"/>
      <c r="E10" s="12" t="s">
        <v>725</v>
      </c>
    </row>
    <row r="11" spans="2:10" ht="28.8" x14ac:dyDescent="0.3">
      <c r="B11" s="12">
        <v>0.78953499999999999</v>
      </c>
      <c r="C11" s="12">
        <v>19.989999999999998</v>
      </c>
      <c r="D11" s="12"/>
      <c r="E11" s="12" t="s">
        <v>725</v>
      </c>
    </row>
    <row r="12" spans="2:10" ht="28.8" x14ac:dyDescent="0.3">
      <c r="B12" s="12">
        <v>0.77251999999999998</v>
      </c>
      <c r="C12" s="12">
        <v>39.99</v>
      </c>
      <c r="D12" s="12" t="s">
        <v>726</v>
      </c>
      <c r="E12" s="12" t="s">
        <v>727</v>
      </c>
    </row>
    <row r="13" spans="2:10" ht="28.8" x14ac:dyDescent="0.3">
      <c r="B13" s="12">
        <v>0.78508</v>
      </c>
      <c r="C13" s="12">
        <v>24.99</v>
      </c>
      <c r="D13" s="12" t="s">
        <v>726</v>
      </c>
      <c r="E13" s="12" t="s">
        <v>727</v>
      </c>
      <c r="I13" t="s">
        <v>117</v>
      </c>
      <c r="J13">
        <v>0.80884999999999996</v>
      </c>
    </row>
    <row r="14" spans="2:10" ht="28.8" x14ac:dyDescent="0.3">
      <c r="B14" s="12">
        <v>0.79784999999999995</v>
      </c>
      <c r="C14" s="12">
        <v>9.99</v>
      </c>
      <c r="D14" s="12" t="s">
        <v>726</v>
      </c>
      <c r="E14" s="12" t="s">
        <v>727</v>
      </c>
      <c r="I14" t="s">
        <v>901</v>
      </c>
      <c r="J14" s="10">
        <v>-9.1187099999999997E-4</v>
      </c>
    </row>
    <row r="15" spans="2:10" ht="28.8" x14ac:dyDescent="0.3">
      <c r="B15" s="12">
        <v>0.76778100000000005</v>
      </c>
      <c r="C15" s="12">
        <v>44.99</v>
      </c>
      <c r="D15" s="12" t="s">
        <v>726</v>
      </c>
      <c r="E15" s="12" t="s">
        <v>728</v>
      </c>
    </row>
    <row r="16" spans="2:10" ht="28.8" x14ac:dyDescent="0.3">
      <c r="B16" s="12">
        <v>0.77221499999999998</v>
      </c>
      <c r="C16" s="12">
        <v>39.99</v>
      </c>
      <c r="D16" s="12" t="s">
        <v>726</v>
      </c>
      <c r="E16" s="12" t="s">
        <v>728</v>
      </c>
    </row>
    <row r="17" spans="2:5" ht="28.8" x14ac:dyDescent="0.3">
      <c r="B17" s="12">
        <v>0.77660499999999999</v>
      </c>
      <c r="C17" s="12">
        <v>34.99</v>
      </c>
      <c r="D17" s="12" t="s">
        <v>726</v>
      </c>
      <c r="E17" s="12" t="s">
        <v>728</v>
      </c>
    </row>
    <row r="18" spans="2:5" ht="28.8" x14ac:dyDescent="0.3">
      <c r="B18" s="12">
        <v>0.78095499999999995</v>
      </c>
      <c r="C18" s="12">
        <v>29.99</v>
      </c>
      <c r="D18" s="12" t="s">
        <v>726</v>
      </c>
      <c r="E18" s="12" t="s">
        <v>728</v>
      </c>
    </row>
    <row r="19" spans="2:5" ht="28.8" x14ac:dyDescent="0.3">
      <c r="B19" s="12">
        <v>0.78527199999999997</v>
      </c>
      <c r="C19" s="12">
        <v>24.99</v>
      </c>
      <c r="D19" s="12" t="s">
        <v>726</v>
      </c>
      <c r="E19" s="12" t="s">
        <v>728</v>
      </c>
    </row>
    <row r="20" spans="2:5" ht="28.8" x14ac:dyDescent="0.3">
      <c r="B20" s="12">
        <v>0.78956300000000001</v>
      </c>
      <c r="C20" s="12">
        <v>19.989999999999998</v>
      </c>
      <c r="D20" s="12" t="s">
        <v>726</v>
      </c>
      <c r="E20" s="12" t="s">
        <v>728</v>
      </c>
    </row>
    <row r="21" spans="2:5" ht="28.8" x14ac:dyDescent="0.3">
      <c r="B21" s="12">
        <v>0.79381699999999999</v>
      </c>
      <c r="C21" s="12">
        <v>14.99</v>
      </c>
      <c r="D21" s="12" t="s">
        <v>726</v>
      </c>
      <c r="E21" s="12" t="s">
        <v>728</v>
      </c>
    </row>
    <row r="22" spans="2:5" ht="28.8" x14ac:dyDescent="0.3">
      <c r="B22" s="12">
        <v>0.78525999999999996</v>
      </c>
      <c r="C22" s="12">
        <v>25</v>
      </c>
      <c r="D22" s="12" t="s">
        <v>729</v>
      </c>
      <c r="E22" s="12" t="s">
        <v>730</v>
      </c>
    </row>
    <row r="23" spans="2:5" ht="28.8" x14ac:dyDescent="0.3">
      <c r="B23" s="12">
        <v>0.77649999999999997</v>
      </c>
      <c r="C23" s="12">
        <v>39.840000000000003</v>
      </c>
      <c r="D23" s="12" t="s">
        <v>645</v>
      </c>
      <c r="E23" s="12" t="s">
        <v>731</v>
      </c>
    </row>
    <row r="24" spans="2:5" ht="28.8" x14ac:dyDescent="0.3">
      <c r="B24" s="12">
        <v>0.78120000000000001</v>
      </c>
      <c r="C24" s="12">
        <v>34.840000000000003</v>
      </c>
      <c r="D24" s="12" t="s">
        <v>645</v>
      </c>
      <c r="E24" s="12" t="s">
        <v>731</v>
      </c>
    </row>
    <row r="25" spans="2:5" ht="28.8" x14ac:dyDescent="0.3">
      <c r="B25" s="12">
        <v>0.78539999999999999</v>
      </c>
      <c r="C25" s="12">
        <v>29.84</v>
      </c>
      <c r="D25" s="12" t="s">
        <v>645</v>
      </c>
      <c r="E25" s="12" t="s">
        <v>731</v>
      </c>
    </row>
    <row r="26" spans="2:5" ht="28.8" x14ac:dyDescent="0.3">
      <c r="B26" s="12">
        <v>0.77270000000000005</v>
      </c>
      <c r="C26" s="12">
        <v>39.99</v>
      </c>
      <c r="D26" s="12" t="s">
        <v>732</v>
      </c>
      <c r="E26" s="12" t="s">
        <v>733</v>
      </c>
    </row>
    <row r="27" spans="2:5" ht="28.8" x14ac:dyDescent="0.3">
      <c r="B27" s="12">
        <v>0.77710000000000001</v>
      </c>
      <c r="C27" s="12">
        <v>34.99</v>
      </c>
      <c r="D27" s="12" t="s">
        <v>732</v>
      </c>
      <c r="E27" s="12" t="s">
        <v>733</v>
      </c>
    </row>
    <row r="28" spans="2:5" ht="28.8" x14ac:dyDescent="0.3">
      <c r="B28" s="12">
        <v>0.78149999999999997</v>
      </c>
      <c r="C28" s="12">
        <v>29.99</v>
      </c>
      <c r="D28" s="12" t="s">
        <v>732</v>
      </c>
      <c r="E28" s="12" t="s">
        <v>733</v>
      </c>
    </row>
    <row r="29" spans="2:5" ht="28.8" x14ac:dyDescent="0.3">
      <c r="B29" s="12">
        <v>0.78580000000000005</v>
      </c>
      <c r="C29" s="12">
        <v>24.99</v>
      </c>
      <c r="D29" s="12" t="s">
        <v>732</v>
      </c>
      <c r="E29" s="12" t="s">
        <v>733</v>
      </c>
    </row>
    <row r="30" spans="2:5" ht="28.8" x14ac:dyDescent="0.3">
      <c r="B30" s="12">
        <v>0.79010000000000002</v>
      </c>
      <c r="C30" s="12">
        <v>19.989999999999998</v>
      </c>
      <c r="D30" s="12" t="s">
        <v>732</v>
      </c>
      <c r="E30" s="12" t="s">
        <v>733</v>
      </c>
    </row>
    <row r="31" spans="2:5" ht="28.8" x14ac:dyDescent="0.3">
      <c r="B31" s="12">
        <v>0.77234000000000003</v>
      </c>
      <c r="C31" s="12">
        <v>39.99</v>
      </c>
      <c r="D31" s="12"/>
      <c r="E31" s="12" t="s">
        <v>734</v>
      </c>
    </row>
    <row r="32" spans="2:5" ht="28.8" x14ac:dyDescent="0.3">
      <c r="B32" s="12">
        <v>0.78108999999999995</v>
      </c>
      <c r="C32" s="12">
        <v>29.94</v>
      </c>
      <c r="D32" s="12"/>
      <c r="E32" s="12" t="s">
        <v>734</v>
      </c>
    </row>
    <row r="33" spans="2:5" ht="28.8" x14ac:dyDescent="0.3">
      <c r="B33" s="12">
        <v>0.78969999999999996</v>
      </c>
      <c r="C33" s="12">
        <v>19.989999999999998</v>
      </c>
      <c r="D33" s="12"/>
      <c r="E33" s="12" t="s">
        <v>734</v>
      </c>
    </row>
    <row r="34" spans="2:5" ht="28.8" x14ac:dyDescent="0.3">
      <c r="B34" s="12">
        <v>0.79822000000000004</v>
      </c>
      <c r="C34" s="12">
        <v>9.99</v>
      </c>
      <c r="D34" s="12"/>
      <c r="E34" s="12" t="s">
        <v>734</v>
      </c>
    </row>
    <row r="35" spans="2:5" ht="28.8" x14ac:dyDescent="0.3">
      <c r="B35" s="12">
        <v>0.78533900000000001</v>
      </c>
      <c r="C35" s="12">
        <v>24.99</v>
      </c>
      <c r="D35" s="12" t="s">
        <v>735</v>
      </c>
      <c r="E35" s="12" t="s">
        <v>736</v>
      </c>
    </row>
    <row r="36" spans="2:5" ht="28.8" x14ac:dyDescent="0.3">
      <c r="B36" s="12">
        <v>0.7853</v>
      </c>
      <c r="C36" s="12"/>
      <c r="D36" s="12"/>
      <c r="E36" s="12" t="s">
        <v>737</v>
      </c>
    </row>
    <row r="37" spans="2:5" ht="28.8" x14ac:dyDescent="0.3">
      <c r="B37" s="12">
        <v>0.78512000000000004</v>
      </c>
      <c r="C37" s="12">
        <v>24.99</v>
      </c>
      <c r="D37" s="12" t="s">
        <v>738</v>
      </c>
      <c r="E37" s="12" t="s">
        <v>127</v>
      </c>
    </row>
    <row r="38" spans="2:5" ht="28.8" x14ac:dyDescent="0.3">
      <c r="B38" s="12">
        <v>0.78530999999999995</v>
      </c>
      <c r="C38" s="12">
        <v>24.99</v>
      </c>
      <c r="D38" s="12"/>
      <c r="E38" s="12" t="s">
        <v>739</v>
      </c>
    </row>
    <row r="39" spans="2:5" ht="28.8" x14ac:dyDescent="0.3">
      <c r="B39" s="12">
        <v>0.76256400000000002</v>
      </c>
      <c r="C39" s="12">
        <v>49.99</v>
      </c>
      <c r="D39" s="12"/>
      <c r="E39" s="12" t="s">
        <v>33</v>
      </c>
    </row>
    <row r="40" spans="2:5" ht="28.8" x14ac:dyDescent="0.3">
      <c r="B40" s="12">
        <v>0.768042</v>
      </c>
      <c r="C40" s="12">
        <v>44.99</v>
      </c>
      <c r="D40" s="12"/>
      <c r="E40" s="12" t="s">
        <v>33</v>
      </c>
    </row>
    <row r="41" spans="2:5" ht="28.8" x14ac:dyDescent="0.3">
      <c r="B41" s="12">
        <v>0.77248000000000006</v>
      </c>
      <c r="C41" s="12">
        <v>39.99</v>
      </c>
      <c r="D41" s="12"/>
      <c r="E41" s="12" t="s">
        <v>33</v>
      </c>
    </row>
    <row r="42" spans="2:5" ht="28.8" x14ac:dyDescent="0.3">
      <c r="B42" s="12">
        <v>0.77687499999999998</v>
      </c>
      <c r="C42" s="12">
        <v>34.99</v>
      </c>
      <c r="D42" s="12"/>
      <c r="E42" s="12" t="s">
        <v>33</v>
      </c>
    </row>
    <row r="43" spans="2:5" ht="28.8" x14ac:dyDescent="0.3">
      <c r="B43" s="12">
        <v>0.78122000000000003</v>
      </c>
      <c r="C43" s="12">
        <v>29.99</v>
      </c>
      <c r="D43" s="12"/>
      <c r="E43" s="12" t="s">
        <v>33</v>
      </c>
    </row>
    <row r="44" spans="2:5" ht="28.8" x14ac:dyDescent="0.3">
      <c r="B44" s="12">
        <v>0.78553499999999998</v>
      </c>
      <c r="C44" s="12">
        <v>24.99</v>
      </c>
      <c r="D44" s="12"/>
      <c r="E44" s="12" t="s">
        <v>33</v>
      </c>
    </row>
    <row r="45" spans="2:5" ht="28.8" x14ac:dyDescent="0.3">
      <c r="B45" s="12">
        <v>0.78983099999999995</v>
      </c>
      <c r="C45" s="12">
        <v>19.989999999999998</v>
      </c>
      <c r="D45" s="12"/>
      <c r="E45" s="12" t="s">
        <v>33</v>
      </c>
    </row>
    <row r="46" spans="2:5" ht="28.8" x14ac:dyDescent="0.3">
      <c r="B46" s="12">
        <v>0.785111</v>
      </c>
      <c r="C46" s="12">
        <v>24.99</v>
      </c>
      <c r="D46" s="12" t="s">
        <v>645</v>
      </c>
      <c r="E46" s="12" t="s">
        <v>135</v>
      </c>
    </row>
    <row r="47" spans="2:5" ht="28.8" x14ac:dyDescent="0.3">
      <c r="B47" s="12">
        <v>0.78513699999999997</v>
      </c>
      <c r="C47" s="12">
        <v>24.99</v>
      </c>
      <c r="D47" s="12" t="s">
        <v>645</v>
      </c>
      <c r="E47" s="12" t="s">
        <v>135</v>
      </c>
    </row>
    <row r="48" spans="2:5" ht="28.8" x14ac:dyDescent="0.3">
      <c r="B48" s="12">
        <v>0.78517000000000003</v>
      </c>
      <c r="C48" s="12">
        <v>24.99</v>
      </c>
      <c r="D48" s="12"/>
      <c r="E48" s="12" t="s">
        <v>740</v>
      </c>
    </row>
    <row r="49" spans="2:5" x14ac:dyDescent="0.3">
      <c r="E49" t="s">
        <v>741</v>
      </c>
    </row>
    <row r="50" spans="2:5" ht="28.8" x14ac:dyDescent="0.3">
      <c r="B50" s="12">
        <v>0.793651</v>
      </c>
      <c r="C50" s="12">
        <v>14.99</v>
      </c>
      <c r="D50" s="12"/>
      <c r="E50" s="12" t="s">
        <v>136</v>
      </c>
    </row>
    <row r="51" spans="2:5" ht="28.8" x14ac:dyDescent="0.3">
      <c r="B51" s="12">
        <v>0.78938600000000003</v>
      </c>
      <c r="C51" s="12">
        <v>19.989999999999998</v>
      </c>
      <c r="D51" s="12"/>
      <c r="E51" s="12" t="s">
        <v>136</v>
      </c>
    </row>
    <row r="52" spans="2:5" ht="28.8" x14ac:dyDescent="0.3">
      <c r="B52" s="12">
        <v>0.78509600000000002</v>
      </c>
      <c r="C52" s="12">
        <v>24.99</v>
      </c>
      <c r="D52" s="12"/>
      <c r="E52" s="12" t="s">
        <v>136</v>
      </c>
    </row>
    <row r="53" spans="2:5" ht="28.8" x14ac:dyDescent="0.3">
      <c r="B53" s="12">
        <v>0.780779</v>
      </c>
      <c r="C53" s="12">
        <v>29.99</v>
      </c>
      <c r="D53" s="12"/>
      <c r="E53" s="12" t="s">
        <v>136</v>
      </c>
    </row>
    <row r="54" spans="2:5" ht="28.8" x14ac:dyDescent="0.3">
      <c r="B54" s="12">
        <v>0.77643099999999998</v>
      </c>
      <c r="C54" s="12">
        <v>34.99</v>
      </c>
      <c r="D54" s="12"/>
      <c r="E54" s="12" t="s">
        <v>136</v>
      </c>
    </row>
    <row r="55" spans="2:5" ht="28.8" x14ac:dyDescent="0.3">
      <c r="B55" s="12">
        <v>0.77204399999999995</v>
      </c>
      <c r="C55" s="12">
        <v>39.99</v>
      </c>
      <c r="D55" s="12"/>
      <c r="E55" s="12" t="s">
        <v>136</v>
      </c>
    </row>
    <row r="56" spans="2:5" ht="28.8" x14ac:dyDescent="0.3">
      <c r="B56" s="12">
        <v>0.78517999999999999</v>
      </c>
      <c r="C56" s="12">
        <v>24.99</v>
      </c>
      <c r="D56" s="12"/>
      <c r="E56" s="12" t="s">
        <v>742</v>
      </c>
    </row>
    <row r="57" spans="2:5" x14ac:dyDescent="0.3">
      <c r="B57" s="12">
        <v>0.78559000000000001</v>
      </c>
      <c r="C57" s="12">
        <v>24.99</v>
      </c>
      <c r="D57" s="12"/>
      <c r="E57" s="3" t="s">
        <v>743</v>
      </c>
    </row>
    <row r="58" spans="2:5" ht="28.8" x14ac:dyDescent="0.3">
      <c r="B58" s="12">
        <v>0.78505000000000003</v>
      </c>
      <c r="C58" s="12">
        <v>24.99</v>
      </c>
      <c r="D58" s="12"/>
      <c r="E58" s="12" t="s">
        <v>744</v>
      </c>
    </row>
    <row r="59" spans="2:5" ht="28.8" x14ac:dyDescent="0.3">
      <c r="B59" s="12">
        <v>0.78510000000000002</v>
      </c>
      <c r="C59" s="12">
        <v>24.99</v>
      </c>
      <c r="D59" s="12"/>
      <c r="E59" s="12" t="s">
        <v>140</v>
      </c>
    </row>
    <row r="60" spans="2:5" x14ac:dyDescent="0.3">
      <c r="B60" s="12">
        <v>0.78698699999999999</v>
      </c>
      <c r="C60" s="12">
        <v>24.99</v>
      </c>
      <c r="D60" s="12"/>
      <c r="E60" s="12" t="s">
        <v>143</v>
      </c>
    </row>
    <row r="61" spans="2:5" ht="28.8" x14ac:dyDescent="0.3">
      <c r="B61" s="12">
        <v>0.78527000000000002</v>
      </c>
      <c r="C61" s="12">
        <v>24.99</v>
      </c>
      <c r="D61" s="12"/>
      <c r="E61" s="12" t="s">
        <v>745</v>
      </c>
    </row>
    <row r="62" spans="2:5" ht="28.8" x14ac:dyDescent="0.3">
      <c r="B62" s="12">
        <v>0.78517999999999999</v>
      </c>
      <c r="C62" s="12">
        <v>24.99</v>
      </c>
      <c r="D62" s="12"/>
      <c r="E62" s="12" t="s">
        <v>746</v>
      </c>
    </row>
    <row r="63" spans="2:5" ht="28.8" x14ac:dyDescent="0.3">
      <c r="B63" s="12">
        <v>0.78086999999999995</v>
      </c>
      <c r="C63" s="12">
        <v>29.99</v>
      </c>
      <c r="D63" s="12"/>
      <c r="E63" s="12" t="s">
        <v>746</v>
      </c>
    </row>
    <row r="64" spans="2:5" ht="28.8" x14ac:dyDescent="0.3">
      <c r="B64" s="12">
        <v>0.77651999999999999</v>
      </c>
      <c r="C64" s="12">
        <v>34.99</v>
      </c>
      <c r="D64" s="12"/>
      <c r="E64" s="12" t="s">
        <v>746</v>
      </c>
    </row>
    <row r="65" spans="2:5" x14ac:dyDescent="0.3">
      <c r="B65" s="12">
        <v>0.78508</v>
      </c>
      <c r="C65" s="12">
        <v>24.99</v>
      </c>
      <c r="D65" s="12"/>
      <c r="E65" s="12" t="s">
        <v>674</v>
      </c>
    </row>
    <row r="66" spans="2:5" x14ac:dyDescent="0.3">
      <c r="B66" s="12">
        <v>0.77808999999999995</v>
      </c>
      <c r="C66" s="12">
        <v>34.99</v>
      </c>
      <c r="D66" s="12"/>
      <c r="E66" s="12" t="s">
        <v>674</v>
      </c>
    </row>
    <row r="67" spans="2:5" x14ac:dyDescent="0.3">
      <c r="B67" s="12">
        <v>0.76390999999999998</v>
      </c>
      <c r="C67" s="12">
        <v>44.99</v>
      </c>
      <c r="D67" s="12"/>
      <c r="E67" s="12" t="s">
        <v>674</v>
      </c>
    </row>
    <row r="68" spans="2:5" ht="28.8" x14ac:dyDescent="0.3">
      <c r="B68" s="12">
        <v>0.78510000000000002</v>
      </c>
      <c r="C68" s="12">
        <v>24.99</v>
      </c>
      <c r="D68" s="12"/>
      <c r="E68" s="12" t="s">
        <v>146</v>
      </c>
    </row>
    <row r="69" spans="2:5" ht="28.8" x14ac:dyDescent="0.3">
      <c r="B69" s="12">
        <v>0.77678000000000003</v>
      </c>
      <c r="C69" s="12">
        <v>34.99</v>
      </c>
      <c r="D69" s="12"/>
      <c r="E69" s="12" t="s">
        <v>747</v>
      </c>
    </row>
    <row r="70" spans="2:5" ht="28.8" x14ac:dyDescent="0.3">
      <c r="B70" s="12">
        <v>0.75892000000000004</v>
      </c>
      <c r="C70" s="12">
        <v>54.99</v>
      </c>
      <c r="D70" s="12"/>
      <c r="E70" s="12" t="s">
        <v>747</v>
      </c>
    </row>
    <row r="71" spans="2:5" ht="28.8" x14ac:dyDescent="0.3">
      <c r="B71" s="12">
        <v>0.76793999999999996</v>
      </c>
      <c r="C71" s="12">
        <v>44.99</v>
      </c>
      <c r="D71" s="12"/>
      <c r="E71" s="12" t="s">
        <v>747</v>
      </c>
    </row>
    <row r="72" spans="2:5" ht="28.8" x14ac:dyDescent="0.3">
      <c r="B72" s="12">
        <v>0.78544000000000003</v>
      </c>
      <c r="C72" s="12">
        <v>24.99</v>
      </c>
      <c r="D72" s="12"/>
      <c r="E72" s="12" t="s">
        <v>747</v>
      </c>
    </row>
    <row r="73" spans="2:5" ht="28.8" x14ac:dyDescent="0.3">
      <c r="B73" s="12">
        <v>0.78061999999999998</v>
      </c>
      <c r="C73" s="12">
        <v>29.94</v>
      </c>
      <c r="D73" s="12"/>
      <c r="E73" s="12" t="s">
        <v>748</v>
      </c>
    </row>
    <row r="74" spans="2:5" ht="28.8" x14ac:dyDescent="0.3">
      <c r="B74" s="12">
        <v>0.76766999999999996</v>
      </c>
      <c r="C74" s="12">
        <v>44.99</v>
      </c>
      <c r="D74" s="12"/>
      <c r="E74" s="12" t="s">
        <v>740</v>
      </c>
    </row>
    <row r="75" spans="2:5" ht="28.8" x14ac:dyDescent="0.3">
      <c r="B75" s="12">
        <v>0.73975000000000002</v>
      </c>
      <c r="C75" s="12">
        <v>74.989999999999995</v>
      </c>
      <c r="D75" s="12"/>
      <c r="E75" s="12" t="s">
        <v>740</v>
      </c>
    </row>
    <row r="76" spans="2:5" ht="28.8" x14ac:dyDescent="0.3">
      <c r="B76" s="12">
        <v>0.74934999999999996</v>
      </c>
      <c r="C76" s="12">
        <v>64.989999999999995</v>
      </c>
      <c r="D76" s="12"/>
      <c r="E76" s="12" t="s">
        <v>740</v>
      </c>
    </row>
    <row r="77" spans="2:5" ht="28.8" x14ac:dyDescent="0.3">
      <c r="B77" s="12">
        <v>0.75865000000000005</v>
      </c>
      <c r="C77" s="12">
        <v>54.99</v>
      </c>
      <c r="D77" s="12"/>
      <c r="E77" s="12" t="s">
        <v>740</v>
      </c>
    </row>
    <row r="78" spans="2:5" ht="28.8" x14ac:dyDescent="0.3">
      <c r="B78" s="12">
        <v>0.77649000000000001</v>
      </c>
      <c r="C78" s="12">
        <v>34.99</v>
      </c>
      <c r="D78" s="12"/>
      <c r="E78" s="12" t="s">
        <v>740</v>
      </c>
    </row>
    <row r="79" spans="2:5" ht="28.8" x14ac:dyDescent="0.3">
      <c r="B79" s="12">
        <v>0.78546000000000005</v>
      </c>
      <c r="C79" s="12">
        <v>24.99</v>
      </c>
      <c r="D79" s="12"/>
      <c r="E79" s="12" t="s">
        <v>749</v>
      </c>
    </row>
    <row r="80" spans="2:5" ht="28.8" x14ac:dyDescent="0.3">
      <c r="B80" s="12">
        <v>0.78680000000000005</v>
      </c>
      <c r="C80" s="12">
        <v>25.04</v>
      </c>
      <c r="D80" s="12"/>
      <c r="E80" s="12" t="s">
        <v>750</v>
      </c>
    </row>
    <row r="81" spans="2:5" ht="28.8" x14ac:dyDescent="0.3">
      <c r="B81" s="12">
        <v>0.78529000000000004</v>
      </c>
      <c r="C81" s="12">
        <v>24.99</v>
      </c>
      <c r="D81" s="12"/>
      <c r="E81" s="12" t="s">
        <v>149</v>
      </c>
    </row>
    <row r="82" spans="2:5" x14ac:dyDescent="0.3">
      <c r="B82" s="12">
        <v>0.78520000000000001</v>
      </c>
      <c r="C82" s="12">
        <v>24.99</v>
      </c>
      <c r="D82" s="12"/>
      <c r="E82" s="12" t="s">
        <v>150</v>
      </c>
    </row>
    <row r="83" spans="2:5" ht="28.8" x14ac:dyDescent="0.3">
      <c r="B83" s="12">
        <v>0.78937999999999997</v>
      </c>
      <c r="C83" s="12">
        <v>19.989999999999998</v>
      </c>
      <c r="D83" s="12"/>
      <c r="E83" s="12" t="s">
        <v>751</v>
      </c>
    </row>
    <row r="84" spans="2:5" ht="28.8" x14ac:dyDescent="0.3">
      <c r="B84" s="12">
        <v>0.78078000000000003</v>
      </c>
      <c r="C84" s="12">
        <v>29.99</v>
      </c>
      <c r="D84" s="12"/>
      <c r="E84" s="12" t="s">
        <v>751</v>
      </c>
    </row>
    <row r="85" spans="2:5" ht="28.8" x14ac:dyDescent="0.3">
      <c r="B85" s="12">
        <v>0.76314000000000004</v>
      </c>
      <c r="C85" s="12">
        <v>49.99</v>
      </c>
      <c r="D85" s="12"/>
      <c r="E85" s="12" t="s">
        <v>751</v>
      </c>
    </row>
    <row r="86" spans="2:5" ht="28.8" x14ac:dyDescent="0.3">
      <c r="B86" s="12">
        <v>0.77203999999999995</v>
      </c>
      <c r="C86" s="12">
        <v>39.99</v>
      </c>
      <c r="D86" s="12"/>
      <c r="E86" s="12" t="s">
        <v>751</v>
      </c>
    </row>
    <row r="87" spans="2:5" ht="28.8" x14ac:dyDescent="0.3">
      <c r="B87" s="12">
        <v>0.78112000000000004</v>
      </c>
      <c r="C87" s="12">
        <v>29.99</v>
      </c>
      <c r="D87" s="12"/>
      <c r="E87" s="12" t="s">
        <v>154</v>
      </c>
    </row>
    <row r="88" spans="2:5" ht="28.8" x14ac:dyDescent="0.3">
      <c r="B88" s="12">
        <v>0.76410999999999996</v>
      </c>
      <c r="C88" s="12">
        <v>49.99</v>
      </c>
      <c r="D88" s="12"/>
      <c r="E88" s="12" t="s">
        <v>154</v>
      </c>
    </row>
    <row r="89" spans="2:5" ht="28.8" x14ac:dyDescent="0.3">
      <c r="B89" s="12">
        <v>0.77258000000000004</v>
      </c>
      <c r="C89" s="12">
        <v>39.99</v>
      </c>
      <c r="D89" s="12"/>
      <c r="E89" s="12" t="s">
        <v>154</v>
      </c>
    </row>
    <row r="90" spans="2:5" ht="28.8" x14ac:dyDescent="0.3">
      <c r="B90" s="12">
        <v>0.78961999999999999</v>
      </c>
      <c r="C90" s="12">
        <v>19.989999999999998</v>
      </c>
      <c r="D90" s="12"/>
      <c r="E90" s="12" t="s">
        <v>154</v>
      </c>
    </row>
    <row r="91" spans="2:5" x14ac:dyDescent="0.3">
      <c r="B91" s="12">
        <v>0.78578999999999999</v>
      </c>
      <c r="C91" s="12">
        <v>24.99</v>
      </c>
      <c r="D91" s="12"/>
      <c r="E91" s="12" t="s">
        <v>157</v>
      </c>
    </row>
    <row r="92" spans="2:5" x14ac:dyDescent="0.3">
      <c r="B92" s="12">
        <v>0.78522000000000003</v>
      </c>
      <c r="C92" s="12">
        <v>24.99</v>
      </c>
      <c r="D92" s="12"/>
      <c r="E92" s="12" t="s">
        <v>752</v>
      </c>
    </row>
    <row r="93" spans="2:5" x14ac:dyDescent="0.3">
      <c r="B93" s="12">
        <v>0.78559999999999997</v>
      </c>
      <c r="C93" s="12">
        <v>24.99</v>
      </c>
      <c r="D93" s="12"/>
      <c r="E93" s="12" t="s">
        <v>753</v>
      </c>
    </row>
    <row r="94" spans="2:5" x14ac:dyDescent="0.3">
      <c r="B94" s="12">
        <v>0.78498999999999997</v>
      </c>
      <c r="C94" s="12">
        <v>25</v>
      </c>
      <c r="D94" s="12"/>
      <c r="E94" s="12" t="s">
        <v>754</v>
      </c>
    </row>
    <row r="95" spans="2:5" x14ac:dyDescent="0.3">
      <c r="E95" t="s">
        <v>755</v>
      </c>
    </row>
    <row r="96" spans="2:5" ht="28.8" x14ac:dyDescent="0.3">
      <c r="B96" s="12">
        <v>0.78535999999999995</v>
      </c>
      <c r="C96" s="12">
        <v>24.99</v>
      </c>
      <c r="D96" s="12"/>
      <c r="E96" s="12" t="s">
        <v>756</v>
      </c>
    </row>
    <row r="97" spans="2:5" ht="28.8" x14ac:dyDescent="0.3">
      <c r="B97" s="12">
        <v>0.78520000000000001</v>
      </c>
      <c r="C97" s="12">
        <v>25</v>
      </c>
      <c r="D97" s="12"/>
      <c r="E97" s="12" t="s">
        <v>757</v>
      </c>
    </row>
    <row r="98" spans="2:5" x14ac:dyDescent="0.3">
      <c r="E98" s="13" t="s">
        <v>159</v>
      </c>
    </row>
    <row r="99" spans="2:5" ht="28.8" x14ac:dyDescent="0.3">
      <c r="B99" s="12">
        <v>0.78508</v>
      </c>
      <c r="C99" s="12">
        <v>25</v>
      </c>
      <c r="D99" s="12"/>
      <c r="E99" s="12" t="s">
        <v>758</v>
      </c>
    </row>
    <row r="100" spans="2:5" ht="28.8" x14ac:dyDescent="0.3">
      <c r="B100" s="12">
        <v>0.78159999999999996</v>
      </c>
      <c r="C100" s="12">
        <v>29.85</v>
      </c>
      <c r="D100" s="12"/>
      <c r="E100" s="12" t="s">
        <v>759</v>
      </c>
    </row>
    <row r="101" spans="2:5" x14ac:dyDescent="0.3">
      <c r="B101" s="12">
        <v>0.77200000000000002</v>
      </c>
      <c r="C101" s="12">
        <v>40</v>
      </c>
      <c r="D101" s="12"/>
      <c r="E101" s="3" t="s">
        <v>760</v>
      </c>
    </row>
    <row r="102" spans="2:5" x14ac:dyDescent="0.3">
      <c r="B102" s="12">
        <v>0.78549999999999998</v>
      </c>
      <c r="C102" s="12">
        <v>25</v>
      </c>
      <c r="D102" s="12"/>
      <c r="E102" s="12" t="s">
        <v>761</v>
      </c>
    </row>
    <row r="103" spans="2:5" x14ac:dyDescent="0.3">
      <c r="E103" t="s">
        <v>762</v>
      </c>
    </row>
    <row r="104" spans="2:5" x14ac:dyDescent="0.3">
      <c r="B104" s="12">
        <v>0.78524000000000005</v>
      </c>
      <c r="C104" s="12">
        <v>25</v>
      </c>
      <c r="D104" s="12"/>
      <c r="E104" s="12" t="s">
        <v>163</v>
      </c>
    </row>
    <row r="105" spans="2:5" ht="28.8" x14ac:dyDescent="0.3">
      <c r="B105" s="12">
        <v>0.7853</v>
      </c>
      <c r="C105" s="12">
        <v>25</v>
      </c>
      <c r="D105" s="12"/>
      <c r="E105" s="12" t="s">
        <v>162</v>
      </c>
    </row>
    <row r="106" spans="2:5" ht="28.8" x14ac:dyDescent="0.3">
      <c r="B106" s="12">
        <v>0.78552999999999995</v>
      </c>
      <c r="C106" s="12">
        <v>25</v>
      </c>
      <c r="D106" s="12"/>
      <c r="E106" s="12" t="s">
        <v>763</v>
      </c>
    </row>
    <row r="107" spans="2:5" x14ac:dyDescent="0.3">
      <c r="E107" t="s">
        <v>764</v>
      </c>
    </row>
    <row r="108" spans="2:5" ht="28.8" x14ac:dyDescent="0.3">
      <c r="B108" s="12">
        <v>0.78539999999999999</v>
      </c>
      <c r="C108" s="12">
        <v>25</v>
      </c>
      <c r="D108" s="12"/>
      <c r="E108" s="12" t="s">
        <v>283</v>
      </c>
    </row>
    <row r="109" spans="2:5" x14ac:dyDescent="0.3">
      <c r="E109" t="s">
        <v>765</v>
      </c>
    </row>
    <row r="110" spans="2:5" ht="28.8" x14ac:dyDescent="0.3">
      <c r="B110" s="12">
        <v>0.78566000000000003</v>
      </c>
      <c r="C110" s="12">
        <v>25</v>
      </c>
      <c r="D110" s="12"/>
      <c r="E110" s="12" t="s">
        <v>766</v>
      </c>
    </row>
    <row r="111" spans="2:5" ht="28.8" x14ac:dyDescent="0.3">
      <c r="B111" s="12">
        <v>0.78522000000000003</v>
      </c>
      <c r="C111" s="12">
        <v>25</v>
      </c>
      <c r="D111" s="12"/>
      <c r="E111" s="12" t="s">
        <v>767</v>
      </c>
    </row>
    <row r="112" spans="2:5" ht="28.8" x14ac:dyDescent="0.3">
      <c r="B112" s="12">
        <v>0.78510000000000002</v>
      </c>
      <c r="C112" s="12">
        <v>25</v>
      </c>
      <c r="D112" s="12"/>
      <c r="E112" s="12" t="s">
        <v>768</v>
      </c>
    </row>
    <row r="113" spans="2:5" x14ac:dyDescent="0.3">
      <c r="E113" t="s">
        <v>769</v>
      </c>
    </row>
    <row r="114" spans="2:5" x14ac:dyDescent="0.3">
      <c r="E114" t="s">
        <v>770</v>
      </c>
    </row>
    <row r="115" spans="2:5" x14ac:dyDescent="0.3">
      <c r="E115" t="s">
        <v>771</v>
      </c>
    </row>
    <row r="116" spans="2:5" x14ac:dyDescent="0.3">
      <c r="E116" t="s">
        <v>772</v>
      </c>
    </row>
    <row r="117" spans="2:5" x14ac:dyDescent="0.3">
      <c r="B117" s="12">
        <v>0.78503000000000001</v>
      </c>
      <c r="C117" s="12">
        <v>25</v>
      </c>
      <c r="D117" s="12"/>
      <c r="E117" s="12" t="s">
        <v>773</v>
      </c>
    </row>
    <row r="118" spans="2:5" ht="28.8" x14ac:dyDescent="0.3">
      <c r="B118" s="12">
        <v>0.78491999999999995</v>
      </c>
      <c r="C118" s="12">
        <v>25</v>
      </c>
      <c r="D118" s="12"/>
      <c r="E118" s="12" t="s">
        <v>774</v>
      </c>
    </row>
    <row r="119" spans="2:5" ht="28.8" x14ac:dyDescent="0.3">
      <c r="B119" s="12">
        <v>0.78498000000000001</v>
      </c>
      <c r="C119" s="12">
        <v>25</v>
      </c>
      <c r="D119" s="12"/>
      <c r="E119" s="12" t="s">
        <v>775</v>
      </c>
    </row>
    <row r="120" spans="2:5" x14ac:dyDescent="0.3">
      <c r="B120" s="12">
        <v>0.76610999999999996</v>
      </c>
      <c r="C120" s="12">
        <v>46.9</v>
      </c>
      <c r="D120" s="12"/>
      <c r="E120" s="12" t="s">
        <v>776</v>
      </c>
    </row>
    <row r="121" spans="2:5" x14ac:dyDescent="0.3">
      <c r="B121" s="12">
        <v>0.78490000000000004</v>
      </c>
      <c r="C121" s="12">
        <v>25</v>
      </c>
      <c r="D121" s="12"/>
      <c r="E121" s="12" t="s">
        <v>777</v>
      </c>
    </row>
    <row r="122" spans="2:5" ht="28.8" x14ac:dyDescent="0.3">
      <c r="B122" s="12">
        <v>0.78493000000000002</v>
      </c>
      <c r="C122" s="12">
        <v>25</v>
      </c>
      <c r="D122" s="12"/>
      <c r="E122" s="12" t="s">
        <v>778</v>
      </c>
    </row>
    <row r="123" spans="2:5" x14ac:dyDescent="0.3">
      <c r="B123" s="12">
        <v>0.80189999999999995</v>
      </c>
      <c r="C123" s="12">
        <v>20</v>
      </c>
      <c r="D123" s="12"/>
      <c r="E123" s="12" t="s">
        <v>779</v>
      </c>
    </row>
    <row r="124" spans="2:5" x14ac:dyDescent="0.3">
      <c r="E124" t="s">
        <v>707</v>
      </c>
    </row>
    <row r="125" spans="2:5" ht="28.8" x14ac:dyDescent="0.3">
      <c r="B125" s="12">
        <v>0.78749999999999998</v>
      </c>
      <c r="C125" s="12">
        <v>37</v>
      </c>
      <c r="D125" s="12"/>
      <c r="E125" s="12" t="s">
        <v>780</v>
      </c>
    </row>
    <row r="126" spans="2:5" ht="28.8" x14ac:dyDescent="0.3">
      <c r="B126" s="12">
        <v>0.78934000000000004</v>
      </c>
      <c r="C126" s="12">
        <v>20</v>
      </c>
      <c r="D126" s="12"/>
      <c r="E126" s="12" t="s">
        <v>781</v>
      </c>
    </row>
    <row r="127" spans="2:5" ht="28.8" x14ac:dyDescent="0.3">
      <c r="B127" s="12">
        <v>0.78559999999999997</v>
      </c>
      <c r="C127" s="12">
        <v>25</v>
      </c>
      <c r="D127" s="12"/>
      <c r="E127" s="12" t="s">
        <v>782</v>
      </c>
    </row>
    <row r="128" spans="2:5" x14ac:dyDescent="0.3">
      <c r="B128" s="12">
        <v>0.75429999999999997</v>
      </c>
      <c r="C128" s="12">
        <v>60</v>
      </c>
      <c r="D128" s="12"/>
      <c r="E128" s="12" t="s">
        <v>182</v>
      </c>
    </row>
    <row r="129" spans="2:5" x14ac:dyDescent="0.3">
      <c r="E129" t="s">
        <v>783</v>
      </c>
    </row>
    <row r="130" spans="2:5" ht="28.8" x14ac:dyDescent="0.3">
      <c r="B130" s="12">
        <v>0.78500000000000003</v>
      </c>
      <c r="C130" s="12">
        <v>25</v>
      </c>
      <c r="D130" s="12"/>
      <c r="E130" s="12" t="s">
        <v>784</v>
      </c>
    </row>
    <row r="131" spans="2:5" x14ac:dyDescent="0.3">
      <c r="E131" t="s">
        <v>783</v>
      </c>
    </row>
    <row r="132" spans="2:5" x14ac:dyDescent="0.3">
      <c r="E132" t="s">
        <v>185</v>
      </c>
    </row>
    <row r="133" spans="2:5" x14ac:dyDescent="0.3">
      <c r="B133" s="12">
        <v>0.76719999999999999</v>
      </c>
      <c r="C133" s="12">
        <v>45.9</v>
      </c>
      <c r="D133" s="12"/>
      <c r="E133" s="12" t="s">
        <v>785</v>
      </c>
    </row>
    <row r="134" spans="2:5" x14ac:dyDescent="0.3">
      <c r="B134" s="12">
        <v>0.77429999999999999</v>
      </c>
      <c r="C134" s="12">
        <v>37.9</v>
      </c>
      <c r="D134" s="12"/>
      <c r="E134" s="12" t="s">
        <v>785</v>
      </c>
    </row>
    <row r="135" spans="2:5" x14ac:dyDescent="0.3">
      <c r="B135" s="12">
        <v>0.78129999999999999</v>
      </c>
      <c r="C135" s="12">
        <v>29.9</v>
      </c>
      <c r="D135" s="12"/>
      <c r="E135" s="12" t="s">
        <v>785</v>
      </c>
    </row>
    <row r="136" spans="2:5" ht="28.8" x14ac:dyDescent="0.3">
      <c r="B136" s="12">
        <v>0.76319999999999999</v>
      </c>
      <c r="C136" s="12">
        <v>50</v>
      </c>
      <c r="D136" s="12"/>
      <c r="E136" s="12" t="s">
        <v>783</v>
      </c>
    </row>
    <row r="137" spans="2:5" ht="28.8" x14ac:dyDescent="0.3">
      <c r="B137" s="12">
        <v>0.77210000000000001</v>
      </c>
      <c r="C137" s="12">
        <v>40</v>
      </c>
      <c r="D137" s="12"/>
      <c r="E137" s="12" t="s">
        <v>783</v>
      </c>
    </row>
    <row r="138" spans="2:5" ht="28.8" x14ac:dyDescent="0.3">
      <c r="B138" s="12">
        <v>0.78069999999999995</v>
      </c>
      <c r="C138" s="12">
        <v>30</v>
      </c>
      <c r="D138" s="12"/>
      <c r="E138" s="12" t="s">
        <v>783</v>
      </c>
    </row>
    <row r="139" spans="2:5" x14ac:dyDescent="0.3">
      <c r="B139" s="12">
        <v>0.78754000000000002</v>
      </c>
      <c r="C139" s="12">
        <v>25</v>
      </c>
      <c r="D139" s="12"/>
      <c r="E139" s="12" t="s">
        <v>786</v>
      </c>
    </row>
    <row r="140" spans="2:5" ht="28.8" x14ac:dyDescent="0.3">
      <c r="B140" s="12">
        <v>0.77681</v>
      </c>
      <c r="C140" s="12">
        <v>35</v>
      </c>
      <c r="D140" s="12"/>
      <c r="E140" s="12" t="s">
        <v>787</v>
      </c>
    </row>
    <row r="141" spans="2:5" ht="28.8" x14ac:dyDescent="0.3">
      <c r="B141" s="12">
        <v>0.78076000000000001</v>
      </c>
      <c r="C141" s="12">
        <v>30</v>
      </c>
      <c r="D141" s="12"/>
      <c r="E141" s="12" t="s">
        <v>787</v>
      </c>
    </row>
    <row r="142" spans="2:5" ht="28.8" x14ac:dyDescent="0.3">
      <c r="B142" s="12">
        <v>0.78507000000000005</v>
      </c>
      <c r="C142" s="12">
        <v>25</v>
      </c>
      <c r="D142" s="12"/>
      <c r="E142" s="12" t="s">
        <v>787</v>
      </c>
    </row>
    <row r="143" spans="2:5" ht="28.8" x14ac:dyDescent="0.3">
      <c r="B143" s="12">
        <v>0.78922000000000003</v>
      </c>
      <c r="C143" s="12">
        <v>20</v>
      </c>
      <c r="D143" s="12"/>
      <c r="E143" s="12" t="s">
        <v>787</v>
      </c>
    </row>
    <row r="144" spans="2:5" x14ac:dyDescent="0.3">
      <c r="B144" s="12">
        <v>0.78552999999999995</v>
      </c>
      <c r="C144" s="12">
        <v>25.1</v>
      </c>
      <c r="D144" s="12"/>
      <c r="E144" s="12" t="s">
        <v>788</v>
      </c>
    </row>
    <row r="145" spans="2:5" x14ac:dyDescent="0.3">
      <c r="B145" s="12">
        <v>0.78939999999999999</v>
      </c>
      <c r="C145" s="12">
        <v>20</v>
      </c>
      <c r="D145" s="12"/>
      <c r="E145" s="12" t="s">
        <v>789</v>
      </c>
    </row>
    <row r="146" spans="2:5" x14ac:dyDescent="0.3">
      <c r="E146" t="s">
        <v>790</v>
      </c>
    </row>
    <row r="147" spans="2:5" x14ac:dyDescent="0.3">
      <c r="E147" t="s">
        <v>230</v>
      </c>
    </row>
    <row r="148" spans="2:5" x14ac:dyDescent="0.3">
      <c r="E148" t="s">
        <v>791</v>
      </c>
    </row>
    <row r="149" spans="2:5" ht="28.8" x14ac:dyDescent="0.3">
      <c r="B149" s="12">
        <v>0.78505999999999998</v>
      </c>
      <c r="C149" s="12">
        <v>25.1</v>
      </c>
      <c r="D149" s="12"/>
      <c r="E149" s="12" t="s">
        <v>691</v>
      </c>
    </row>
    <row r="150" spans="2:5" ht="28.8" x14ac:dyDescent="0.3">
      <c r="B150" s="12">
        <v>0.75990000000000002</v>
      </c>
      <c r="C150" s="12">
        <v>55</v>
      </c>
      <c r="D150" s="12"/>
      <c r="E150" s="12" t="s">
        <v>793</v>
      </c>
    </row>
    <row r="151" spans="2:5" ht="28.8" x14ac:dyDescent="0.3">
      <c r="B151" s="12">
        <v>0.7681</v>
      </c>
      <c r="C151" s="12">
        <v>45</v>
      </c>
      <c r="D151" s="12"/>
      <c r="E151" s="12" t="s">
        <v>793</v>
      </c>
    </row>
    <row r="152" spans="2:5" ht="28.8" x14ac:dyDescent="0.3">
      <c r="B152" s="12">
        <v>0.78449999999999998</v>
      </c>
      <c r="C152" s="12">
        <v>25</v>
      </c>
      <c r="D152" s="12"/>
      <c r="E152" s="12" t="s">
        <v>793</v>
      </c>
    </row>
    <row r="153" spans="2:5" x14ac:dyDescent="0.3">
      <c r="B153" s="12">
        <v>0.7863</v>
      </c>
      <c r="C153" s="12">
        <v>25</v>
      </c>
      <c r="D153" s="12"/>
      <c r="E153" s="3" t="s">
        <v>794</v>
      </c>
    </row>
    <row r="154" spans="2:5" x14ac:dyDescent="0.3">
      <c r="B154" s="12">
        <v>0.78522999999999998</v>
      </c>
      <c r="C154" s="12">
        <v>25</v>
      </c>
      <c r="D154" s="12"/>
      <c r="E154" s="3" t="s">
        <v>795</v>
      </c>
    </row>
    <row r="155" spans="2:5" x14ac:dyDescent="0.3">
      <c r="B155" s="12">
        <v>0.78949999999999998</v>
      </c>
      <c r="C155" s="12">
        <v>20</v>
      </c>
      <c r="D155" s="12"/>
      <c r="E155" s="12" t="s">
        <v>796</v>
      </c>
    </row>
    <row r="156" spans="2:5" x14ac:dyDescent="0.3">
      <c r="B156" s="12">
        <v>0.77210000000000001</v>
      </c>
      <c r="C156" s="12">
        <v>40</v>
      </c>
      <c r="D156" s="12"/>
      <c r="E156" s="3" t="s">
        <v>797</v>
      </c>
    </row>
    <row r="157" spans="2:5" x14ac:dyDescent="0.3">
      <c r="B157" s="12">
        <v>0.78510000000000002</v>
      </c>
      <c r="C157" s="12">
        <v>25</v>
      </c>
      <c r="D157" s="12"/>
      <c r="E157" s="12" t="s">
        <v>798</v>
      </c>
    </row>
    <row r="158" spans="2:5" x14ac:dyDescent="0.3">
      <c r="E158" t="s">
        <v>799</v>
      </c>
    </row>
    <row r="159" spans="2:5" x14ac:dyDescent="0.3">
      <c r="E159" t="s">
        <v>402</v>
      </c>
    </row>
    <row r="160" spans="2:5" x14ac:dyDescent="0.3">
      <c r="E160" s="13" t="s">
        <v>211</v>
      </c>
    </row>
    <row r="161" spans="2:5" x14ac:dyDescent="0.3">
      <c r="E161" t="s">
        <v>800</v>
      </c>
    </row>
    <row r="162" spans="2:5" ht="28.8" x14ac:dyDescent="0.3">
      <c r="B162" s="12">
        <v>0.79100000000000004</v>
      </c>
      <c r="C162" s="12">
        <v>20</v>
      </c>
      <c r="D162" s="12"/>
      <c r="E162" s="12" t="s">
        <v>801</v>
      </c>
    </row>
    <row r="163" spans="2:5" x14ac:dyDescent="0.3">
      <c r="B163" s="12">
        <v>0.78512999999999999</v>
      </c>
      <c r="C163" s="12">
        <v>25</v>
      </c>
      <c r="D163" s="12"/>
      <c r="E163" s="12" t="s">
        <v>802</v>
      </c>
    </row>
    <row r="164" spans="2:5" x14ac:dyDescent="0.3">
      <c r="B164" s="12">
        <v>0.7893</v>
      </c>
      <c r="C164" s="12"/>
      <c r="D164" s="12"/>
      <c r="E164" s="12" t="s">
        <v>803</v>
      </c>
    </row>
    <row r="165" spans="2:5" x14ac:dyDescent="0.3">
      <c r="B165" s="12">
        <v>0.77293999999999996</v>
      </c>
      <c r="C165" s="12">
        <v>40</v>
      </c>
      <c r="D165" s="12"/>
      <c r="E165" s="12" t="s">
        <v>804</v>
      </c>
    </row>
    <row r="166" spans="2:5" x14ac:dyDescent="0.3">
      <c r="B166" s="12">
        <v>0.78571000000000002</v>
      </c>
      <c r="C166" s="12">
        <v>25</v>
      </c>
      <c r="D166" s="12"/>
      <c r="E166" s="12" t="s">
        <v>804</v>
      </c>
    </row>
    <row r="167" spans="2:5" x14ac:dyDescent="0.3">
      <c r="B167" s="12">
        <v>0.80696000000000001</v>
      </c>
      <c r="C167" s="12">
        <v>0</v>
      </c>
      <c r="D167" s="12"/>
      <c r="E167" s="12" t="s">
        <v>804</v>
      </c>
    </row>
    <row r="168" spans="2:5" ht="28.8" x14ac:dyDescent="0.3">
      <c r="B168" s="12"/>
      <c r="C168" s="12"/>
      <c r="D168" s="12"/>
      <c r="E168" s="12" t="s">
        <v>805</v>
      </c>
    </row>
    <row r="169" spans="2:5" x14ac:dyDescent="0.3">
      <c r="E169" t="s">
        <v>806</v>
      </c>
    </row>
    <row r="170" spans="2:5" x14ac:dyDescent="0.3">
      <c r="E170" t="s">
        <v>807</v>
      </c>
    </row>
    <row r="171" spans="2:5" x14ac:dyDescent="0.3">
      <c r="E171" t="s">
        <v>808</v>
      </c>
    </row>
    <row r="172" spans="2:5" x14ac:dyDescent="0.3">
      <c r="E172" t="s">
        <v>809</v>
      </c>
    </row>
    <row r="173" spans="2:5" x14ac:dyDescent="0.3">
      <c r="E173" t="s">
        <v>810</v>
      </c>
    </row>
    <row r="174" spans="2:5" x14ac:dyDescent="0.3">
      <c r="E174" t="s">
        <v>811</v>
      </c>
    </row>
    <row r="175" spans="2:5" x14ac:dyDescent="0.3">
      <c r="E175" t="s">
        <v>812</v>
      </c>
    </row>
    <row r="176" spans="2:5" x14ac:dyDescent="0.3">
      <c r="E176" t="s">
        <v>813</v>
      </c>
    </row>
    <row r="177" spans="2:5" x14ac:dyDescent="0.3">
      <c r="E177" t="s">
        <v>814</v>
      </c>
    </row>
    <row r="178" spans="2:5" x14ac:dyDescent="0.3">
      <c r="E178" t="s">
        <v>815</v>
      </c>
    </row>
    <row r="179" spans="2:5" x14ac:dyDescent="0.3">
      <c r="E179" t="s">
        <v>816</v>
      </c>
    </row>
    <row r="180" spans="2:5" x14ac:dyDescent="0.3">
      <c r="E180" t="s">
        <v>817</v>
      </c>
    </row>
    <row r="181" spans="2:5" x14ac:dyDescent="0.3">
      <c r="E181" t="s">
        <v>439</v>
      </c>
    </row>
    <row r="182" spans="2:5" x14ac:dyDescent="0.3">
      <c r="E182" t="s">
        <v>818</v>
      </c>
    </row>
    <row r="183" spans="2:5" x14ac:dyDescent="0.3">
      <c r="E183" t="s">
        <v>201</v>
      </c>
    </row>
    <row r="184" spans="2:5" x14ac:dyDescent="0.3">
      <c r="E184" t="s">
        <v>819</v>
      </c>
    </row>
    <row r="185" spans="2:5" x14ac:dyDescent="0.3">
      <c r="E185" t="s">
        <v>820</v>
      </c>
    </row>
    <row r="186" spans="2:5" x14ac:dyDescent="0.3">
      <c r="E186" t="s">
        <v>821</v>
      </c>
    </row>
    <row r="187" spans="2:5" x14ac:dyDescent="0.3">
      <c r="E187" t="s">
        <v>203</v>
      </c>
    </row>
    <row r="188" spans="2:5" x14ac:dyDescent="0.3">
      <c r="E188" t="s">
        <v>822</v>
      </c>
    </row>
    <row r="189" spans="2:5" x14ac:dyDescent="0.3">
      <c r="E189" t="s">
        <v>823</v>
      </c>
    </row>
    <row r="190" spans="2:5" x14ac:dyDescent="0.3">
      <c r="E190" t="s">
        <v>824</v>
      </c>
    </row>
    <row r="191" spans="2:5" x14ac:dyDescent="0.3">
      <c r="E191" t="s">
        <v>804</v>
      </c>
    </row>
    <row r="192" spans="2:5" x14ac:dyDescent="0.3">
      <c r="B192" s="12">
        <v>0.78512000000000004</v>
      </c>
      <c r="C192" s="12">
        <v>25</v>
      </c>
      <c r="D192" s="12"/>
      <c r="E192" s="12" t="s">
        <v>825</v>
      </c>
    </row>
    <row r="193" spans="2:5" x14ac:dyDescent="0.3">
      <c r="B193" s="12">
        <v>0.78520000000000001</v>
      </c>
      <c r="C193" s="12">
        <v>25</v>
      </c>
      <c r="D193" s="12"/>
      <c r="E193" s="12" t="s">
        <v>223</v>
      </c>
    </row>
    <row r="194" spans="2:5" x14ac:dyDescent="0.3">
      <c r="E194" t="s">
        <v>826</v>
      </c>
    </row>
    <row r="195" spans="2:5" x14ac:dyDescent="0.3">
      <c r="E195" t="s">
        <v>827</v>
      </c>
    </row>
    <row r="196" spans="2:5" x14ac:dyDescent="0.3">
      <c r="E196" s="13" t="s">
        <v>192</v>
      </c>
    </row>
    <row r="197" spans="2:5" x14ac:dyDescent="0.3">
      <c r="B197" s="12">
        <v>0.78551000000000004</v>
      </c>
      <c r="C197" s="12">
        <v>25</v>
      </c>
      <c r="D197" s="12"/>
      <c r="E197" s="3" t="s">
        <v>828</v>
      </c>
    </row>
    <row r="198" spans="2:5" x14ac:dyDescent="0.3">
      <c r="B198" s="12">
        <v>0.7853</v>
      </c>
      <c r="C198" s="12">
        <v>25</v>
      </c>
      <c r="D198" s="12"/>
      <c r="E198" s="3" t="s">
        <v>161</v>
      </c>
    </row>
    <row r="199" spans="2:5" x14ac:dyDescent="0.3">
      <c r="E199" s="13" t="s">
        <v>206</v>
      </c>
    </row>
    <row r="200" spans="2:5" x14ac:dyDescent="0.3">
      <c r="B200" s="12">
        <v>0.78510000000000002</v>
      </c>
      <c r="C200" s="12"/>
      <c r="D200" s="12"/>
      <c r="E200" s="12" t="s">
        <v>829</v>
      </c>
    </row>
    <row r="201" spans="2:5" x14ac:dyDescent="0.3">
      <c r="E201" t="s">
        <v>830</v>
      </c>
    </row>
    <row r="202" spans="2:5" x14ac:dyDescent="0.3">
      <c r="E202" t="s">
        <v>831</v>
      </c>
    </row>
    <row r="203" spans="2:5" ht="28.8" x14ac:dyDescent="0.3">
      <c r="B203" s="12">
        <v>0.78949999999999998</v>
      </c>
      <c r="C203" s="12">
        <v>20</v>
      </c>
      <c r="D203" s="12"/>
      <c r="E203" s="12" t="s">
        <v>832</v>
      </c>
    </row>
    <row r="204" spans="2:5" x14ac:dyDescent="0.3">
      <c r="E204" t="s">
        <v>833</v>
      </c>
    </row>
    <row r="205" spans="2:5" x14ac:dyDescent="0.3">
      <c r="E205" t="s">
        <v>834</v>
      </c>
    </row>
    <row r="206" spans="2:5" x14ac:dyDescent="0.3">
      <c r="E206" t="s">
        <v>212</v>
      </c>
    </row>
    <row r="207" spans="2:5" x14ac:dyDescent="0.3">
      <c r="B207" s="12">
        <v>0.78500000000000003</v>
      </c>
      <c r="C207" s="12">
        <v>25</v>
      </c>
      <c r="D207" s="12"/>
      <c r="E207" s="12" t="s">
        <v>175</v>
      </c>
    </row>
    <row r="208" spans="2:5" x14ac:dyDescent="0.3">
      <c r="E208" t="s">
        <v>835</v>
      </c>
    </row>
    <row r="209" spans="2:5" x14ac:dyDescent="0.3">
      <c r="B209" s="12">
        <v>0.78075000000000006</v>
      </c>
      <c r="C209" s="12">
        <v>30</v>
      </c>
      <c r="D209" s="12"/>
      <c r="E209" s="12" t="s">
        <v>439</v>
      </c>
    </row>
    <row r="210" spans="2:5" x14ac:dyDescent="0.3">
      <c r="B210" s="12">
        <v>0.78900000000000003</v>
      </c>
      <c r="C210" s="12">
        <v>20</v>
      </c>
      <c r="D210" s="12"/>
      <c r="E210" s="12" t="s">
        <v>440</v>
      </c>
    </row>
    <row r="211" spans="2:5" x14ac:dyDescent="0.3">
      <c r="E211" t="s">
        <v>836</v>
      </c>
    </row>
    <row r="212" spans="2:5" x14ac:dyDescent="0.3">
      <c r="B212" s="12">
        <v>0.78095000000000003</v>
      </c>
      <c r="C212" s="12">
        <v>30</v>
      </c>
      <c r="D212" s="12"/>
      <c r="E212" s="12" t="s">
        <v>837</v>
      </c>
    </row>
    <row r="213" spans="2:5" x14ac:dyDescent="0.3">
      <c r="B213" s="12">
        <v>0.78503000000000001</v>
      </c>
      <c r="C213" s="12">
        <v>25</v>
      </c>
      <c r="D213" s="12"/>
      <c r="E213" s="12" t="s">
        <v>838</v>
      </c>
    </row>
    <row r="214" spans="2:5" x14ac:dyDescent="0.3">
      <c r="B214" s="12">
        <v>0.80649999999999999</v>
      </c>
      <c r="C214" s="12">
        <v>20</v>
      </c>
      <c r="D214" s="12"/>
      <c r="E214" s="12" t="s">
        <v>214</v>
      </c>
    </row>
    <row r="215" spans="2:5" x14ac:dyDescent="0.3">
      <c r="B215" s="12">
        <v>0.78500000000000003</v>
      </c>
      <c r="C215" s="12"/>
      <c r="D215" s="12"/>
      <c r="E215" s="12" t="s">
        <v>839</v>
      </c>
    </row>
    <row r="216" spans="2:5" x14ac:dyDescent="0.3">
      <c r="B216" s="12">
        <v>0.78942000000000001</v>
      </c>
      <c r="C216" s="12">
        <v>20</v>
      </c>
      <c r="D216" s="12"/>
      <c r="E216" s="12" t="s">
        <v>840</v>
      </c>
    </row>
    <row r="217" spans="2:5" x14ac:dyDescent="0.3">
      <c r="B217" s="12">
        <v>0.78510999999999997</v>
      </c>
      <c r="C217" s="12"/>
      <c r="D217" s="12"/>
      <c r="E217" s="12" t="s">
        <v>841</v>
      </c>
    </row>
    <row r="218" spans="2:5" x14ac:dyDescent="0.3">
      <c r="B218" s="12">
        <v>0.78939999999999999</v>
      </c>
      <c r="C218" s="12">
        <v>20</v>
      </c>
      <c r="D218" s="12"/>
      <c r="E218" s="12" t="s">
        <v>182</v>
      </c>
    </row>
    <row r="219" spans="2:5" x14ac:dyDescent="0.3">
      <c r="E219" t="s">
        <v>842</v>
      </c>
    </row>
    <row r="220" spans="2:5" ht="28.8" x14ac:dyDescent="0.3">
      <c r="B220" s="12">
        <v>0.80059999999999998</v>
      </c>
      <c r="C220" s="12">
        <v>20</v>
      </c>
      <c r="D220" s="12"/>
      <c r="E220" s="3" t="s">
        <v>843</v>
      </c>
    </row>
    <row r="221" spans="2:5" x14ac:dyDescent="0.3">
      <c r="B221" s="12">
        <v>0.78090000000000004</v>
      </c>
      <c r="C221" s="12">
        <v>30</v>
      </c>
      <c r="D221" s="12"/>
      <c r="E221" s="12" t="s">
        <v>182</v>
      </c>
    </row>
    <row r="222" spans="2:5" x14ac:dyDescent="0.3">
      <c r="E222" s="13" t="s">
        <v>844</v>
      </c>
    </row>
    <row r="223" spans="2:5" ht="28.8" x14ac:dyDescent="0.3">
      <c r="B223" s="12">
        <v>0.79769999999999996</v>
      </c>
      <c r="C223" s="12">
        <v>20</v>
      </c>
      <c r="D223" s="12"/>
      <c r="E223" s="12" t="s">
        <v>845</v>
      </c>
    </row>
    <row r="224" spans="2:5" x14ac:dyDescent="0.3">
      <c r="B224" s="12">
        <v>0.78559999999999997</v>
      </c>
      <c r="C224" s="12">
        <v>25</v>
      </c>
      <c r="D224" s="12"/>
      <c r="E224" s="12" t="s">
        <v>207</v>
      </c>
    </row>
    <row r="225" spans="2:5" x14ac:dyDescent="0.3">
      <c r="B225" s="12">
        <v>0.78959999999999997</v>
      </c>
      <c r="C225" s="12">
        <v>20</v>
      </c>
      <c r="D225" s="12"/>
      <c r="E225" s="12" t="s">
        <v>455</v>
      </c>
    </row>
    <row r="226" spans="2:5" x14ac:dyDescent="0.3">
      <c r="B226" s="12">
        <v>0.78559999999999997</v>
      </c>
      <c r="C226" s="12">
        <v>25</v>
      </c>
      <c r="D226" s="12"/>
      <c r="E226" s="12" t="s">
        <v>846</v>
      </c>
    </row>
    <row r="227" spans="2:5" ht="28.8" x14ac:dyDescent="0.3">
      <c r="B227" s="12">
        <v>0.7893</v>
      </c>
      <c r="C227" s="12">
        <v>20</v>
      </c>
      <c r="D227" s="12"/>
      <c r="E227" s="12" t="s">
        <v>847</v>
      </c>
    </row>
    <row r="228" spans="2:5" x14ac:dyDescent="0.3">
      <c r="B228" s="12">
        <v>0.78566999999999998</v>
      </c>
      <c r="C228" s="12">
        <v>25</v>
      </c>
      <c r="D228" s="12"/>
      <c r="E228" s="12" t="s">
        <v>848</v>
      </c>
    </row>
    <row r="229" spans="2:5" x14ac:dyDescent="0.3">
      <c r="B229" s="12">
        <v>0.78507000000000005</v>
      </c>
      <c r="C229" s="12">
        <v>25</v>
      </c>
      <c r="D229" s="12"/>
      <c r="E229" s="12" t="s">
        <v>849</v>
      </c>
    </row>
    <row r="230" spans="2:5" x14ac:dyDescent="0.3">
      <c r="B230" s="12">
        <v>0.80400000000000005</v>
      </c>
      <c r="C230" s="12">
        <v>20</v>
      </c>
      <c r="D230" s="12"/>
      <c r="E230" s="12" t="s">
        <v>850</v>
      </c>
    </row>
    <row r="231" spans="2:5" x14ac:dyDescent="0.3">
      <c r="B231" s="12">
        <v>0.80789999999999995</v>
      </c>
      <c r="C231" s="12">
        <v>20</v>
      </c>
      <c r="D231" s="12"/>
      <c r="E231" s="12" t="s">
        <v>851</v>
      </c>
    </row>
    <row r="232" spans="2:5" ht="28.8" x14ac:dyDescent="0.3">
      <c r="B232" s="12">
        <v>0.79679999999999995</v>
      </c>
      <c r="C232" s="12">
        <v>11</v>
      </c>
      <c r="D232" s="12"/>
      <c r="E232" s="12" t="s">
        <v>852</v>
      </c>
    </row>
    <row r="233" spans="2:5" x14ac:dyDescent="0.3">
      <c r="B233" s="12">
        <v>0.78510000000000002</v>
      </c>
      <c r="C233" s="12">
        <v>20</v>
      </c>
      <c r="D233" s="12"/>
      <c r="E233" s="12" t="s">
        <v>219</v>
      </c>
    </row>
    <row r="234" spans="2:5" x14ac:dyDescent="0.3">
      <c r="B234" s="12">
        <v>0.78510999999999997</v>
      </c>
      <c r="C234" s="12">
        <v>25</v>
      </c>
      <c r="D234" s="12"/>
      <c r="E234" s="12" t="s">
        <v>233</v>
      </c>
    </row>
    <row r="235" spans="2:5" x14ac:dyDescent="0.3">
      <c r="E235" t="s">
        <v>468</v>
      </c>
    </row>
    <row r="236" spans="2:5" x14ac:dyDescent="0.3">
      <c r="E236" t="s">
        <v>853</v>
      </c>
    </row>
    <row r="237" spans="2:5" x14ac:dyDescent="0.3">
      <c r="B237" s="12">
        <v>0.74519999999999997</v>
      </c>
      <c r="C237" s="12">
        <v>70</v>
      </c>
      <c r="D237" s="12"/>
      <c r="E237" s="12" t="s">
        <v>182</v>
      </c>
    </row>
    <row r="238" spans="2:5" x14ac:dyDescent="0.3">
      <c r="B238" s="12">
        <v>0.76329999999999998</v>
      </c>
      <c r="C238" s="12">
        <v>50</v>
      </c>
      <c r="D238" s="12"/>
      <c r="E238" s="12" t="s">
        <v>182</v>
      </c>
    </row>
    <row r="239" spans="2:5" x14ac:dyDescent="0.3">
      <c r="B239" s="12">
        <v>0.7722</v>
      </c>
      <c r="C239" s="12">
        <v>40</v>
      </c>
      <c r="D239" s="12"/>
      <c r="E239" s="12" t="s">
        <v>182</v>
      </c>
    </row>
    <row r="240" spans="2:5" x14ac:dyDescent="0.3">
      <c r="B240" s="12">
        <v>0.79790000000000005</v>
      </c>
      <c r="C240" s="12">
        <v>10</v>
      </c>
      <c r="D240" s="12"/>
      <c r="E240" s="12" t="s">
        <v>182</v>
      </c>
    </row>
    <row r="241" spans="2:5" ht="28.8" x14ac:dyDescent="0.3">
      <c r="B241" s="12">
        <v>0.7903</v>
      </c>
      <c r="C241" s="12">
        <v>20</v>
      </c>
      <c r="D241" s="12"/>
      <c r="E241" s="12" t="s">
        <v>854</v>
      </c>
    </row>
    <row r="242" spans="2:5" x14ac:dyDescent="0.3">
      <c r="B242" s="12">
        <v>0.78939999999999999</v>
      </c>
      <c r="C242" s="12"/>
      <c r="D242" s="12"/>
      <c r="E242" s="12" t="s">
        <v>855</v>
      </c>
    </row>
    <row r="243" spans="2:5" x14ac:dyDescent="0.3">
      <c r="B243" s="12">
        <v>0.78749999999999998</v>
      </c>
      <c r="C243" s="12">
        <v>40</v>
      </c>
      <c r="D243" s="12"/>
      <c r="E243" s="12" t="s">
        <v>182</v>
      </c>
    </row>
    <row r="244" spans="2:5" x14ac:dyDescent="0.3">
      <c r="B244" s="12">
        <v>0.77839999999999998</v>
      </c>
      <c r="C244" s="12">
        <v>50</v>
      </c>
      <c r="D244" s="12"/>
      <c r="E244" s="12" t="s">
        <v>182</v>
      </c>
    </row>
    <row r="245" spans="2:5" x14ac:dyDescent="0.3">
      <c r="B245" s="12">
        <v>0.76919999999999999</v>
      </c>
      <c r="C245" s="12">
        <v>60</v>
      </c>
      <c r="D245" s="12"/>
      <c r="E245" s="12" t="s">
        <v>182</v>
      </c>
    </row>
    <row r="246" spans="2:5" x14ac:dyDescent="0.3">
      <c r="B246" s="12">
        <v>0.75980000000000003</v>
      </c>
      <c r="C246" s="12">
        <v>70</v>
      </c>
      <c r="D246" s="12"/>
      <c r="E246" s="12" t="s">
        <v>182</v>
      </c>
    </row>
    <row r="247" spans="2:5" x14ac:dyDescent="0.3">
      <c r="B247" s="12">
        <v>0.81369999999999998</v>
      </c>
      <c r="C247" s="12">
        <v>10</v>
      </c>
      <c r="D247" s="12"/>
      <c r="E247" s="12" t="s">
        <v>182</v>
      </c>
    </row>
    <row r="248" spans="2:5" x14ac:dyDescent="0.3">
      <c r="B248" s="12">
        <v>0.80500000000000005</v>
      </c>
      <c r="C248" s="12">
        <v>20</v>
      </c>
      <c r="D248" s="12"/>
      <c r="E248" s="12" t="s">
        <v>182</v>
      </c>
    </row>
    <row r="249" spans="2:5" x14ac:dyDescent="0.3">
      <c r="B249" s="12">
        <v>0.79630000000000001</v>
      </c>
      <c r="C249" s="12">
        <v>30</v>
      </c>
      <c r="D249" s="12"/>
      <c r="E249" s="12" t="s">
        <v>182</v>
      </c>
    </row>
    <row r="250" spans="2:5" x14ac:dyDescent="0.3">
      <c r="B250" s="12">
        <v>0.78900000000000003</v>
      </c>
      <c r="C250" s="12">
        <v>20</v>
      </c>
      <c r="D250" s="12"/>
      <c r="E250" s="12" t="s">
        <v>856</v>
      </c>
    </row>
    <row r="251" spans="2:5" x14ac:dyDescent="0.3">
      <c r="B251" s="12">
        <v>0.78932999999999998</v>
      </c>
      <c r="C251" s="12">
        <v>20</v>
      </c>
      <c r="D251" s="12"/>
      <c r="E251" s="12" t="s">
        <v>857</v>
      </c>
    </row>
    <row r="252" spans="2:5" x14ac:dyDescent="0.3">
      <c r="E252" t="s">
        <v>858</v>
      </c>
    </row>
    <row r="253" spans="2:5" x14ac:dyDescent="0.3">
      <c r="B253" s="12">
        <v>0.78505000000000003</v>
      </c>
      <c r="C253" s="12">
        <v>25</v>
      </c>
      <c r="D253" s="12"/>
      <c r="E253" s="12" t="s">
        <v>857</v>
      </c>
    </row>
    <row r="254" spans="2:5" x14ac:dyDescent="0.3">
      <c r="E254" t="s">
        <v>859</v>
      </c>
    </row>
    <row r="255" spans="2:5" x14ac:dyDescent="0.3">
      <c r="E255" t="s">
        <v>860</v>
      </c>
    </row>
    <row r="256" spans="2:5" x14ac:dyDescent="0.3">
      <c r="B256" s="12">
        <v>0.76314000000000004</v>
      </c>
      <c r="C256" s="12">
        <v>50</v>
      </c>
      <c r="D256" s="12"/>
      <c r="E256" s="12" t="s">
        <v>861</v>
      </c>
    </row>
    <row r="257" spans="2:5" x14ac:dyDescent="0.3">
      <c r="B257" s="12">
        <v>0.78505999999999998</v>
      </c>
      <c r="C257" s="12">
        <v>25</v>
      </c>
      <c r="D257" s="12"/>
      <c r="E257" s="12" t="s">
        <v>861</v>
      </c>
    </row>
    <row r="258" spans="2:5" x14ac:dyDescent="0.3">
      <c r="B258" s="12">
        <v>0.80630999999999997</v>
      </c>
      <c r="C258" s="12">
        <v>0</v>
      </c>
      <c r="D258" s="12"/>
      <c r="E258" s="12" t="s">
        <v>861</v>
      </c>
    </row>
    <row r="259" spans="2:5" x14ac:dyDescent="0.3">
      <c r="B259" s="12">
        <v>0.79357</v>
      </c>
      <c r="C259" s="12">
        <v>15</v>
      </c>
      <c r="D259" s="12"/>
      <c r="E259" s="12" t="s">
        <v>862</v>
      </c>
    </row>
    <row r="260" spans="2:5" ht="28.8" x14ac:dyDescent="0.3">
      <c r="B260" s="12">
        <v>0.78517999999999999</v>
      </c>
      <c r="C260" s="12">
        <v>25</v>
      </c>
      <c r="D260" s="12"/>
      <c r="E260" s="12" t="s">
        <v>864</v>
      </c>
    </row>
    <row r="261" spans="2:5" ht="28.8" x14ac:dyDescent="0.3">
      <c r="B261" s="12">
        <v>0.78946000000000005</v>
      </c>
      <c r="C261" s="12">
        <v>20</v>
      </c>
      <c r="D261" s="12"/>
      <c r="E261" s="12" t="s">
        <v>865</v>
      </c>
    </row>
    <row r="262" spans="2:5" ht="28.8" x14ac:dyDescent="0.3">
      <c r="B262" s="12">
        <v>1.0209999999999999</v>
      </c>
      <c r="C262" s="12">
        <v>-195</v>
      </c>
      <c r="D262" s="12"/>
      <c r="E262" s="12" t="s">
        <v>866</v>
      </c>
    </row>
    <row r="263" spans="2:5" ht="28.8" x14ac:dyDescent="0.3">
      <c r="B263" s="12">
        <v>0.73799999999999999</v>
      </c>
      <c r="C263" s="12">
        <v>78.099999999999994</v>
      </c>
      <c r="D263" s="12"/>
      <c r="E263" s="12" t="s">
        <v>868</v>
      </c>
    </row>
    <row r="264" spans="2:5" x14ac:dyDescent="0.3">
      <c r="B264" s="12">
        <v>0.79373000000000005</v>
      </c>
      <c r="C264" s="12">
        <v>15</v>
      </c>
      <c r="D264" s="12"/>
      <c r="E264" s="12" t="s">
        <v>869</v>
      </c>
    </row>
    <row r="265" spans="2:5" x14ac:dyDescent="0.3">
      <c r="B265" s="12">
        <v>0.78515000000000001</v>
      </c>
      <c r="C265" s="12">
        <v>25</v>
      </c>
      <c r="D265" s="12"/>
      <c r="E265" s="12" t="s">
        <v>870</v>
      </c>
    </row>
    <row r="266" spans="2:5" x14ac:dyDescent="0.3">
      <c r="E266" t="s">
        <v>871</v>
      </c>
    </row>
    <row r="267" spans="2:5" x14ac:dyDescent="0.3">
      <c r="B267" s="12">
        <v>0.79359999999999997</v>
      </c>
      <c r="C267" s="12">
        <v>15</v>
      </c>
      <c r="D267" s="12"/>
      <c r="E267" s="12" t="s">
        <v>872</v>
      </c>
    </row>
    <row r="268" spans="2:5" x14ac:dyDescent="0.3">
      <c r="B268" s="12">
        <v>0.74619999999999997</v>
      </c>
      <c r="C268" s="12">
        <v>70</v>
      </c>
      <c r="D268" s="12"/>
      <c r="E268" s="12" t="s">
        <v>873</v>
      </c>
    </row>
    <row r="269" spans="2:5" x14ac:dyDescent="0.3">
      <c r="B269" s="12">
        <v>0.75405</v>
      </c>
      <c r="C269" s="12">
        <v>60</v>
      </c>
      <c r="D269" s="12"/>
      <c r="E269" s="12" t="s">
        <v>873</v>
      </c>
    </row>
    <row r="270" spans="2:5" x14ac:dyDescent="0.3">
      <c r="B270" s="12">
        <v>0.76300000000000001</v>
      </c>
      <c r="C270" s="12">
        <v>50</v>
      </c>
      <c r="D270" s="12"/>
      <c r="E270" s="12" t="s">
        <v>873</v>
      </c>
    </row>
    <row r="271" spans="2:5" x14ac:dyDescent="0.3">
      <c r="B271" s="12">
        <v>0.77300999999999997</v>
      </c>
      <c r="C271" s="12">
        <v>40</v>
      </c>
      <c r="D271" s="12"/>
      <c r="E271" s="12" t="s">
        <v>873</v>
      </c>
    </row>
    <row r="272" spans="2:5" x14ac:dyDescent="0.3">
      <c r="B272" s="12">
        <v>0.78037000000000001</v>
      </c>
      <c r="C272" s="12">
        <v>30</v>
      </c>
      <c r="D272" s="12"/>
      <c r="E272" s="12" t="s">
        <v>873</v>
      </c>
    </row>
    <row r="273" spans="2:5" x14ac:dyDescent="0.3">
      <c r="B273" s="12">
        <v>0.79085000000000005</v>
      </c>
      <c r="C273" s="12">
        <v>20</v>
      </c>
      <c r="D273" s="12"/>
      <c r="E273" s="12" t="s">
        <v>873</v>
      </c>
    </row>
    <row r="274" spans="2:5" x14ac:dyDescent="0.3">
      <c r="B274" s="12">
        <v>0.80645</v>
      </c>
      <c r="C274" s="12">
        <v>0</v>
      </c>
      <c r="D274" s="12"/>
      <c r="E274" s="12" t="s">
        <v>874</v>
      </c>
    </row>
    <row r="275" spans="2:5" ht="28.8" x14ac:dyDescent="0.3">
      <c r="B275" s="12">
        <v>0.85599999999999998</v>
      </c>
      <c r="C275" s="12">
        <v>-59</v>
      </c>
      <c r="D275" s="12"/>
      <c r="E275" s="12" t="s">
        <v>875</v>
      </c>
    </row>
    <row r="276" spans="2:5" ht="28.8" x14ac:dyDescent="0.3">
      <c r="B276" s="12">
        <v>0.872</v>
      </c>
      <c r="C276" s="12">
        <v>-78</v>
      </c>
      <c r="D276" s="12"/>
      <c r="E276" s="12" t="s">
        <v>875</v>
      </c>
    </row>
    <row r="277" spans="2:5" x14ac:dyDescent="0.3">
      <c r="B277" s="12">
        <v>0.80649999999999999</v>
      </c>
      <c r="C277" s="12">
        <v>0</v>
      </c>
      <c r="D277" s="12"/>
      <c r="E277" s="12" t="s">
        <v>876</v>
      </c>
    </row>
    <row r="278" spans="2:5" x14ac:dyDescent="0.3">
      <c r="E278" t="s">
        <v>877</v>
      </c>
    </row>
    <row r="279" spans="2:5" ht="28.8" x14ac:dyDescent="0.3">
      <c r="B279" s="12">
        <v>0.7903</v>
      </c>
      <c r="C279" s="12">
        <v>22</v>
      </c>
      <c r="D279" s="12" t="s">
        <v>863</v>
      </c>
      <c r="E279" s="12" t="s">
        <v>878</v>
      </c>
    </row>
    <row r="280" spans="2:5" x14ac:dyDescent="0.3">
      <c r="E280" t="s">
        <v>867</v>
      </c>
    </row>
    <row r="281" spans="2:5" x14ac:dyDescent="0.3">
      <c r="B281" s="12">
        <v>0.80628</v>
      </c>
      <c r="C281" s="12">
        <v>0</v>
      </c>
      <c r="D281" s="12"/>
      <c r="E281" s="12" t="s">
        <v>879</v>
      </c>
    </row>
    <row r="282" spans="2:5" x14ac:dyDescent="0.3">
      <c r="E282" t="s">
        <v>880</v>
      </c>
    </row>
    <row r="283" spans="2:5" x14ac:dyDescent="0.3">
      <c r="B283" s="12">
        <v>0.78080000000000005</v>
      </c>
      <c r="C283" s="12">
        <v>30</v>
      </c>
      <c r="D283" s="12"/>
      <c r="E283" s="12" t="s">
        <v>879</v>
      </c>
    </row>
    <row r="284" spans="2:5" x14ac:dyDescent="0.3">
      <c r="B284" s="12">
        <v>0.78078999999999998</v>
      </c>
      <c r="C284" s="12">
        <v>30</v>
      </c>
      <c r="D284" s="12"/>
      <c r="E284" s="12" t="s">
        <v>881</v>
      </c>
    </row>
    <row r="285" spans="2:5" x14ac:dyDescent="0.3">
      <c r="B285" s="12">
        <v>0.79362999999999995</v>
      </c>
      <c r="C285" s="12">
        <v>15</v>
      </c>
      <c r="D285" s="12"/>
      <c r="E285" s="12" t="s">
        <v>881</v>
      </c>
    </row>
    <row r="286" spans="2:5" x14ac:dyDescent="0.3">
      <c r="B286" s="12">
        <v>0.80628999999999995</v>
      </c>
      <c r="C286" s="12">
        <v>0</v>
      </c>
      <c r="D286" s="12"/>
      <c r="E286" s="12" t="s">
        <v>881</v>
      </c>
    </row>
    <row r="287" spans="2:5" x14ac:dyDescent="0.3">
      <c r="B287" s="12">
        <v>0.79366000000000003</v>
      </c>
      <c r="C287" s="12">
        <v>15</v>
      </c>
      <c r="D287" s="12"/>
      <c r="E287" s="12" t="s">
        <v>882</v>
      </c>
    </row>
    <row r="288" spans="2:5" ht="28.8" x14ac:dyDescent="0.3">
      <c r="B288" s="12">
        <v>0.79700000000000004</v>
      </c>
      <c r="C288" s="12">
        <v>14.2</v>
      </c>
      <c r="D288" s="12"/>
      <c r="E288" s="12" t="s">
        <v>883</v>
      </c>
    </row>
    <row r="289" spans="2:5" x14ac:dyDescent="0.3">
      <c r="E289" t="s">
        <v>884</v>
      </c>
    </row>
    <row r="290" spans="2:5" ht="28.8" x14ac:dyDescent="0.3">
      <c r="B290" s="12">
        <v>0.80900000000000005</v>
      </c>
      <c r="C290" s="12">
        <v>0</v>
      </c>
      <c r="D290" s="12"/>
      <c r="E290" s="12" t="s">
        <v>883</v>
      </c>
    </row>
    <row r="291" spans="2:5" x14ac:dyDescent="0.3">
      <c r="E291" t="s">
        <v>884</v>
      </c>
    </row>
    <row r="292" spans="2:5" ht="28.8" x14ac:dyDescent="0.3">
      <c r="B292" s="12">
        <v>0.73809999999999998</v>
      </c>
      <c r="C292" s="12">
        <v>72.8</v>
      </c>
      <c r="D292" s="12"/>
      <c r="E292" s="12" t="s">
        <v>885</v>
      </c>
    </row>
    <row r="293" spans="2:5" x14ac:dyDescent="0.3">
      <c r="B293" s="12">
        <v>0.73814999999999997</v>
      </c>
      <c r="C293" s="12">
        <v>72.8</v>
      </c>
      <c r="D293" s="12"/>
      <c r="E293" s="12" t="s">
        <v>886</v>
      </c>
    </row>
    <row r="294" spans="2:5" x14ac:dyDescent="0.3">
      <c r="B294" s="12">
        <v>0.78095999999999999</v>
      </c>
      <c r="C294" s="12">
        <v>30</v>
      </c>
      <c r="D294" s="12"/>
      <c r="E294" s="12" t="s">
        <v>887</v>
      </c>
    </row>
    <row r="295" spans="2:5" x14ac:dyDescent="0.3">
      <c r="B295" s="12">
        <v>0.79366999999999999</v>
      </c>
      <c r="C295" s="12">
        <v>15</v>
      </c>
      <c r="D295" s="12"/>
      <c r="E295" s="12" t="s">
        <v>887</v>
      </c>
    </row>
    <row r="296" spans="2:5" x14ac:dyDescent="0.3">
      <c r="B296" s="12">
        <v>0.80625000000000002</v>
      </c>
      <c r="C296" s="12">
        <v>0</v>
      </c>
      <c r="D296" s="12"/>
      <c r="E296" s="12" t="s">
        <v>887</v>
      </c>
    </row>
  </sheetData>
  <hyperlinks>
    <hyperlink ref="E57" r:id="rId1" display="javascript:" xr:uid="{57BFF34B-48A3-4EEA-848C-1CAC1137E347}"/>
    <hyperlink ref="E98" r:id="rId2" display="javascript:" xr:uid="{E4465D6D-4216-4870-BB15-1079C75EC61C}"/>
    <hyperlink ref="E101" r:id="rId3" display="javascript:" xr:uid="{27040065-2AEA-4032-8A5A-001291BC0F22}"/>
    <hyperlink ref="E153" r:id="rId4" display="javascript:" xr:uid="{D26D6933-3B8B-4B32-8604-18F0294A228E}"/>
    <hyperlink ref="E154" r:id="rId5" display="javascript:" xr:uid="{0C0544F0-4A47-443F-8F47-4E4922664DE5}"/>
    <hyperlink ref="E156" r:id="rId6" display="javascript:" xr:uid="{A2D81C9F-935D-46C9-AF64-7FE8B79F1762}"/>
    <hyperlink ref="E160" r:id="rId7" display="javascript:" xr:uid="{2D74CA7D-9200-4326-B7D0-931998BD36B0}"/>
    <hyperlink ref="E196" r:id="rId8" display="javascript:" xr:uid="{046CC599-A353-4E7F-949A-3BD17B64064C}"/>
    <hyperlink ref="E197" r:id="rId9" display="javascript:" xr:uid="{2C69C643-D24A-4A92-9598-29D306A4EFD0}"/>
    <hyperlink ref="E198" r:id="rId10" display="javascript:" xr:uid="{44D06A3E-6D24-4A8E-B582-1A8ACD6A301F}"/>
    <hyperlink ref="E199" r:id="rId11" display="javascript:" xr:uid="{312ABABF-0B5D-4214-9F43-77EAE36E2C2A}"/>
    <hyperlink ref="E220" r:id="rId12" display="javascript:" xr:uid="{EC84351C-AFBC-43B0-B750-D4B0E4634F90}"/>
    <hyperlink ref="E222" r:id="rId13" display="javascript:" xr:uid="{0F01D4F0-0E97-4A97-8B19-A67FB09B3237}"/>
  </hyperlinks>
  <pageMargins left="0.7" right="0.7" top="0.75" bottom="0.75" header="0.3" footer="0.3"/>
  <pageSetup paperSize="9" orientation="portrait" r:id="rId14"/>
  <drawing r:id="rId1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FE2-0495-462B-8EC0-7EDA265DA9A1}">
  <dimension ref="A2:Q83"/>
  <sheetViews>
    <sheetView topLeftCell="G10" workbookViewId="0">
      <selection activeCell="N17" sqref="N17"/>
    </sheetView>
  </sheetViews>
  <sheetFormatPr defaultRowHeight="14.4" x14ac:dyDescent="0.3"/>
  <cols>
    <col min="2" max="3" width="13.6640625" customWidth="1"/>
    <col min="4" max="4" width="15.33203125" customWidth="1"/>
    <col min="5" max="5" width="89" customWidth="1"/>
    <col min="17" max="17" width="10.5546875" bestFit="1" customWidth="1"/>
  </cols>
  <sheetData>
    <row r="2" spans="1:5" ht="16.2" x14ac:dyDescent="0.3">
      <c r="B2" t="s">
        <v>258</v>
      </c>
      <c r="C2" t="s">
        <v>123</v>
      </c>
    </row>
    <row r="3" spans="1:5" ht="28.8" x14ac:dyDescent="0.3">
      <c r="B3" s="12">
        <v>8.0000000000000002E-3</v>
      </c>
      <c r="C3" s="12">
        <v>34.840000000000003</v>
      </c>
      <c r="D3" s="12" t="s">
        <v>645</v>
      </c>
      <c r="E3" s="12" t="s">
        <v>731</v>
      </c>
    </row>
    <row r="4" spans="1:5" ht="28.8" x14ac:dyDescent="0.3">
      <c r="B4" s="12">
        <v>8.0000000000000002E-3</v>
      </c>
      <c r="C4" s="12">
        <v>39.840000000000003</v>
      </c>
      <c r="D4" s="12" t="s">
        <v>645</v>
      </c>
      <c r="E4" s="12" t="s">
        <v>731</v>
      </c>
    </row>
    <row r="5" spans="1:5" ht="28.8" x14ac:dyDescent="0.3">
      <c r="B5" s="12">
        <v>9.4999999999999998E-3</v>
      </c>
      <c r="C5" s="12">
        <v>29.84</v>
      </c>
      <c r="D5" s="12" t="s">
        <v>645</v>
      </c>
      <c r="E5" s="12" t="s">
        <v>731</v>
      </c>
    </row>
    <row r="6" spans="1:5" ht="28.8" x14ac:dyDescent="0.3">
      <c r="B6" s="12">
        <v>1.0829999999999999E-2</v>
      </c>
      <c r="C6" s="12">
        <v>25</v>
      </c>
      <c r="D6" s="12" t="s">
        <v>645</v>
      </c>
      <c r="E6" s="12" t="s">
        <v>736</v>
      </c>
    </row>
    <row r="7" spans="1:5" ht="28.8" x14ac:dyDescent="0.3">
      <c r="B7" s="12">
        <v>8.4499999999999992E-3</v>
      </c>
      <c r="C7" s="12">
        <v>39.99</v>
      </c>
      <c r="D7" s="12"/>
      <c r="E7" s="12" t="s">
        <v>154</v>
      </c>
    </row>
    <row r="8" spans="1:5" x14ac:dyDescent="0.3">
      <c r="E8" t="s">
        <v>33</v>
      </c>
    </row>
    <row r="9" spans="1:5" ht="28.8" x14ac:dyDescent="0.3">
      <c r="B9" s="12">
        <v>7.0400000000000003E-3</v>
      </c>
      <c r="C9" s="12">
        <v>49.99</v>
      </c>
      <c r="D9" s="12"/>
      <c r="E9" s="12" t="s">
        <v>33</v>
      </c>
    </row>
    <row r="10" spans="1:5" ht="28.8" x14ac:dyDescent="0.3">
      <c r="B10" s="12">
        <v>7.6499999999999997E-3</v>
      </c>
      <c r="C10" s="12">
        <v>44.99</v>
      </c>
      <c r="D10" s="12"/>
      <c r="E10" s="12" t="s">
        <v>33</v>
      </c>
    </row>
    <row r="11" spans="1:5" ht="28.8" x14ac:dyDescent="0.3">
      <c r="B11" s="12">
        <v>9.1400000000000006E-3</v>
      </c>
      <c r="C11" s="12">
        <v>34.99</v>
      </c>
      <c r="D11" s="12"/>
      <c r="E11" s="12" t="s">
        <v>33</v>
      </c>
    </row>
    <row r="12" spans="1:5" ht="28.8" x14ac:dyDescent="0.3">
      <c r="B12" s="12">
        <v>1.0030000000000001E-2</v>
      </c>
      <c r="C12" s="12">
        <v>29.99</v>
      </c>
      <c r="D12" s="12"/>
      <c r="E12" s="12" t="s">
        <v>33</v>
      </c>
    </row>
    <row r="13" spans="1:5" ht="28.8" x14ac:dyDescent="0.3">
      <c r="B13" s="12">
        <v>1.095E-2</v>
      </c>
      <c r="C13" s="12">
        <v>24.99</v>
      </c>
      <c r="D13" s="12"/>
      <c r="E13" s="12" t="s">
        <v>33</v>
      </c>
    </row>
    <row r="14" spans="1:5" ht="28.8" x14ac:dyDescent="0.3">
      <c r="B14" s="12">
        <v>1.189E-2</v>
      </c>
      <c r="C14" s="12">
        <v>19.989999999999998</v>
      </c>
      <c r="D14" s="12"/>
      <c r="E14" s="12" t="s">
        <v>33</v>
      </c>
    </row>
    <row r="15" spans="1:5" ht="28.8" x14ac:dyDescent="0.3">
      <c r="A15" s="17"/>
      <c r="B15" s="12">
        <v>1.205E-2</v>
      </c>
      <c r="C15" s="12">
        <v>19.989999999999998</v>
      </c>
      <c r="D15" s="12"/>
      <c r="E15" s="12" t="s">
        <v>136</v>
      </c>
    </row>
    <row r="16" spans="1:5" ht="28.8" x14ac:dyDescent="0.3">
      <c r="A16" s="17"/>
      <c r="B16" s="12">
        <v>1.093E-2</v>
      </c>
      <c r="C16" s="12">
        <v>24.99</v>
      </c>
      <c r="D16" s="12"/>
      <c r="E16" s="12" t="s">
        <v>136</v>
      </c>
    </row>
    <row r="17" spans="1:17" ht="28.8" x14ac:dyDescent="0.3">
      <c r="A17" s="17"/>
      <c r="B17" s="12">
        <v>9.9399999999999992E-3</v>
      </c>
      <c r="C17" s="12">
        <v>29.99</v>
      </c>
      <c r="D17" s="12"/>
      <c r="E17" s="12" t="s">
        <v>136</v>
      </c>
    </row>
    <row r="18" spans="1:17" ht="28.8" x14ac:dyDescent="0.3">
      <c r="A18" s="17"/>
      <c r="B18" s="12">
        <v>9.0699999999999999E-3</v>
      </c>
      <c r="C18" s="12">
        <v>34.99</v>
      </c>
      <c r="D18" s="12"/>
      <c r="E18" s="12" t="s">
        <v>136</v>
      </c>
    </row>
    <row r="19" spans="1:17" ht="28.8" x14ac:dyDescent="0.3">
      <c r="A19" s="17"/>
      <c r="B19" s="12">
        <v>8.3400000000000002E-3</v>
      </c>
      <c r="C19" s="12">
        <v>39.99</v>
      </c>
      <c r="D19" s="12"/>
      <c r="E19" s="12" t="s">
        <v>136</v>
      </c>
    </row>
    <row r="20" spans="1:17" x14ac:dyDescent="0.3">
      <c r="B20" s="12">
        <v>1.0880000000000001E-2</v>
      </c>
      <c r="C20" s="12">
        <v>24.99</v>
      </c>
      <c r="D20" s="12"/>
      <c r="E20" s="12" t="s">
        <v>674</v>
      </c>
      <c r="O20" t="s">
        <v>902</v>
      </c>
      <c r="P20">
        <v>-5.6566999999999998</v>
      </c>
      <c r="Q20" s="19">
        <f>EXP(P20)</f>
        <v>3.4940281871560282E-3</v>
      </c>
    </row>
    <row r="21" spans="1:17" x14ac:dyDescent="0.3">
      <c r="B21" s="12">
        <v>8.9700000000000005E-3</v>
      </c>
      <c r="C21" s="12">
        <v>34.99</v>
      </c>
      <c r="D21" s="12"/>
      <c r="E21" s="12" t="s">
        <v>674</v>
      </c>
      <c r="O21" t="s">
        <v>903</v>
      </c>
      <c r="P21">
        <v>1710.7520400000001</v>
      </c>
      <c r="Q21" s="20">
        <f>8.314*P21</f>
        <v>14223.192460560002</v>
      </c>
    </row>
    <row r="22" spans="1:17" x14ac:dyDescent="0.3">
      <c r="B22" s="12">
        <v>7.6699999999999997E-3</v>
      </c>
      <c r="C22" s="12">
        <v>44.99</v>
      </c>
      <c r="D22" s="12"/>
      <c r="E22" s="12" t="s">
        <v>674</v>
      </c>
    </row>
    <row r="23" spans="1:17" ht="28.8" x14ac:dyDescent="0.3">
      <c r="B23" s="12">
        <v>1.0970000000000001E-2</v>
      </c>
      <c r="C23" s="12">
        <v>24.99</v>
      </c>
      <c r="D23" s="12"/>
      <c r="E23" s="12" t="s">
        <v>747</v>
      </c>
    </row>
    <row r="24" spans="1:17" ht="28.8" x14ac:dyDescent="0.3">
      <c r="B24" s="12">
        <v>9.0799999999999995E-3</v>
      </c>
      <c r="C24" s="12">
        <v>34.99</v>
      </c>
      <c r="D24" s="12"/>
      <c r="E24" s="12" t="s">
        <v>747</v>
      </c>
    </row>
    <row r="25" spans="1:17" ht="28.8" x14ac:dyDescent="0.3">
      <c r="B25" s="12">
        <v>7.5599999999999999E-3</v>
      </c>
      <c r="C25" s="12">
        <v>44.99</v>
      </c>
      <c r="D25" s="12"/>
      <c r="E25" s="12" t="s">
        <v>747</v>
      </c>
    </row>
    <row r="26" spans="1:17" ht="28.8" x14ac:dyDescent="0.3">
      <c r="B26" s="12">
        <v>6.3400000000000001E-3</v>
      </c>
      <c r="C26" s="12">
        <v>54.99</v>
      </c>
      <c r="D26" s="12"/>
      <c r="E26" s="12" t="s">
        <v>747</v>
      </c>
    </row>
    <row r="27" spans="1:17" ht="28.8" x14ac:dyDescent="0.3">
      <c r="B27" s="12">
        <v>9.9279999999999993E-3</v>
      </c>
      <c r="C27" s="12">
        <v>29.94</v>
      </c>
      <c r="D27" s="12"/>
      <c r="E27" s="12" t="s">
        <v>748</v>
      </c>
    </row>
    <row r="28" spans="1:17" ht="28.8" x14ac:dyDescent="0.3">
      <c r="B28" s="12">
        <v>9.1199999999999996E-3</v>
      </c>
      <c r="C28" s="12">
        <v>34.99</v>
      </c>
      <c r="D28" s="12"/>
      <c r="E28" s="12" t="s">
        <v>740</v>
      </c>
    </row>
    <row r="29" spans="1:17" ht="28.8" x14ac:dyDescent="0.3">
      <c r="B29" s="12">
        <v>7.7400000000000004E-3</v>
      </c>
      <c r="C29" s="12">
        <v>44.99</v>
      </c>
      <c r="D29" s="12"/>
      <c r="E29" s="12" t="s">
        <v>740</v>
      </c>
    </row>
    <row r="30" spans="1:17" ht="28.8" x14ac:dyDescent="0.3">
      <c r="B30" s="12">
        <v>5.1200000000000004E-3</v>
      </c>
      <c r="C30" s="12">
        <v>74.989999999999995</v>
      </c>
      <c r="D30" s="12"/>
      <c r="E30" s="12" t="s">
        <v>740</v>
      </c>
    </row>
    <row r="31" spans="1:17" ht="28.8" x14ac:dyDescent="0.3">
      <c r="B31" s="12">
        <v>5.8900000000000003E-3</v>
      </c>
      <c r="C31" s="12">
        <v>64.989999999999995</v>
      </c>
      <c r="D31" s="12"/>
      <c r="E31" s="12" t="s">
        <v>740</v>
      </c>
    </row>
    <row r="32" spans="1:17" ht="28.8" x14ac:dyDescent="0.3">
      <c r="B32" s="12">
        <v>6.6400000000000001E-3</v>
      </c>
      <c r="C32" s="12">
        <v>54.99</v>
      </c>
      <c r="D32" s="12"/>
      <c r="E32" s="12" t="s">
        <v>740</v>
      </c>
    </row>
    <row r="33" spans="1:5" ht="28.8" x14ac:dyDescent="0.3">
      <c r="B33" s="12">
        <v>1.188E-2</v>
      </c>
      <c r="C33" s="12">
        <v>19.989999999999998</v>
      </c>
      <c r="D33" s="12"/>
      <c r="E33" s="12" t="s">
        <v>154</v>
      </c>
    </row>
    <row r="34" spans="1:5" ht="28.8" x14ac:dyDescent="0.3">
      <c r="B34" s="12">
        <v>9.8899999999999995E-3</v>
      </c>
      <c r="C34" s="12">
        <v>29.99</v>
      </c>
      <c r="D34" s="12"/>
      <c r="E34" s="12" t="s">
        <v>154</v>
      </c>
    </row>
    <row r="35" spans="1:5" ht="28.8" x14ac:dyDescent="0.3">
      <c r="B35" s="12">
        <v>7.4900000000000001E-3</v>
      </c>
      <c r="C35" s="12">
        <v>49.99</v>
      </c>
      <c r="D35" s="12"/>
      <c r="E35" s="12" t="s">
        <v>154</v>
      </c>
    </row>
    <row r="36" spans="1:5" x14ac:dyDescent="0.3">
      <c r="A36" s="17"/>
      <c r="B36" s="12">
        <v>1.0829999999999999E-2</v>
      </c>
      <c r="C36" s="12">
        <v>25</v>
      </c>
      <c r="D36" s="12"/>
      <c r="E36" s="12" t="s">
        <v>755</v>
      </c>
    </row>
    <row r="37" spans="1:5" ht="28.8" x14ac:dyDescent="0.3">
      <c r="B37" s="12">
        <v>1.082E-2</v>
      </c>
      <c r="C37" s="12">
        <v>25</v>
      </c>
      <c r="D37" s="12"/>
      <c r="E37" s="12" t="s">
        <v>758</v>
      </c>
    </row>
    <row r="38" spans="1:5" ht="28.8" x14ac:dyDescent="0.3">
      <c r="B38" s="12">
        <v>1.009E-2</v>
      </c>
      <c r="C38" s="12">
        <v>29.85</v>
      </c>
      <c r="D38" s="12"/>
      <c r="E38" s="12" t="s">
        <v>759</v>
      </c>
    </row>
    <row r="39" spans="1:5" ht="28.8" x14ac:dyDescent="0.3">
      <c r="B39" s="12">
        <v>1.0829999999999999E-2</v>
      </c>
      <c r="C39" s="12">
        <v>25</v>
      </c>
      <c r="D39" s="12"/>
      <c r="E39" s="12" t="s">
        <v>770</v>
      </c>
    </row>
    <row r="40" spans="1:5" ht="28.8" x14ac:dyDescent="0.3">
      <c r="A40" s="17"/>
      <c r="B40" s="12">
        <v>1.4840000000000001E-2</v>
      </c>
      <c r="C40" s="12">
        <v>20</v>
      </c>
      <c r="D40" s="12"/>
      <c r="E40" s="12" t="s">
        <v>707</v>
      </c>
    </row>
    <row r="41" spans="1:5" ht="28.8" x14ac:dyDescent="0.3">
      <c r="B41" s="12">
        <v>9.6220000000000003E-3</v>
      </c>
      <c r="C41" s="12">
        <v>37</v>
      </c>
      <c r="D41" s="12"/>
      <c r="E41" s="12" t="s">
        <v>780</v>
      </c>
    </row>
    <row r="42" spans="1:5" ht="28.8" x14ac:dyDescent="0.3">
      <c r="B42" s="12">
        <v>1.115E-2</v>
      </c>
      <c r="C42" s="12">
        <v>25</v>
      </c>
      <c r="D42" s="12"/>
      <c r="E42" s="12" t="s">
        <v>889</v>
      </c>
    </row>
    <row r="43" spans="1:5" x14ac:dyDescent="0.3">
      <c r="B43" s="12">
        <v>7.3480000000000004E-3</v>
      </c>
      <c r="C43" s="12">
        <v>45.9</v>
      </c>
      <c r="D43" s="12"/>
      <c r="E43" s="12" t="s">
        <v>785</v>
      </c>
    </row>
    <row r="44" spans="1:5" x14ac:dyDescent="0.3">
      <c r="B44" s="12">
        <v>8.4810000000000007E-3</v>
      </c>
      <c r="C44" s="12">
        <v>37.9</v>
      </c>
      <c r="D44" s="12"/>
      <c r="E44" s="12" t="s">
        <v>785</v>
      </c>
    </row>
    <row r="45" spans="1:5" x14ac:dyDescent="0.3">
      <c r="B45" s="12">
        <v>9.8169999999999993E-3</v>
      </c>
      <c r="C45" s="12">
        <v>29.9</v>
      </c>
      <c r="D45" s="12"/>
      <c r="E45" s="12" t="s">
        <v>785</v>
      </c>
    </row>
    <row r="46" spans="1:5" ht="28.8" x14ac:dyDescent="0.3">
      <c r="B46" s="12">
        <v>5.5620000000000001E-3</v>
      </c>
      <c r="C46" s="12">
        <v>60</v>
      </c>
      <c r="D46" s="12"/>
      <c r="E46" s="12" t="s">
        <v>783</v>
      </c>
    </row>
    <row r="47" spans="1:5" ht="28.8" x14ac:dyDescent="0.3">
      <c r="B47" s="12">
        <v>6.6319999999999999E-3</v>
      </c>
      <c r="C47" s="12">
        <v>50</v>
      </c>
      <c r="D47" s="12"/>
      <c r="E47" s="12" t="s">
        <v>783</v>
      </c>
    </row>
    <row r="48" spans="1:5" ht="28.8" x14ac:dyDescent="0.3">
      <c r="B48" s="12">
        <v>7.9679999999999994E-3</v>
      </c>
      <c r="C48" s="12">
        <v>40</v>
      </c>
      <c r="D48" s="12"/>
      <c r="E48" s="12" t="s">
        <v>783</v>
      </c>
    </row>
    <row r="49" spans="2:5" ht="28.8" x14ac:dyDescent="0.3">
      <c r="B49" s="12">
        <v>9.6270000000000001E-3</v>
      </c>
      <c r="C49" s="12">
        <v>30</v>
      </c>
      <c r="D49" s="12"/>
      <c r="E49" s="12" t="s">
        <v>783</v>
      </c>
    </row>
    <row r="50" spans="2:5" ht="28.8" x14ac:dyDescent="0.3">
      <c r="B50" s="12">
        <v>1.06E-2</v>
      </c>
      <c r="C50" s="12">
        <v>25</v>
      </c>
      <c r="D50" s="12"/>
      <c r="E50" s="12" t="s">
        <v>783</v>
      </c>
    </row>
    <row r="51" spans="2:5" ht="28.8" x14ac:dyDescent="0.3">
      <c r="B51" s="12">
        <v>9.0609999999999996E-3</v>
      </c>
      <c r="C51" s="12">
        <v>35</v>
      </c>
      <c r="D51" s="12"/>
      <c r="E51" s="12" t="s">
        <v>787</v>
      </c>
    </row>
    <row r="52" spans="2:5" ht="28.8" x14ac:dyDescent="0.3">
      <c r="B52" s="12">
        <v>9.8919999999999998E-3</v>
      </c>
      <c r="C52" s="12">
        <v>30</v>
      </c>
      <c r="D52" s="12"/>
      <c r="E52" s="12" t="s">
        <v>787</v>
      </c>
    </row>
    <row r="53" spans="2:5" ht="28.8" x14ac:dyDescent="0.3">
      <c r="B53" s="12">
        <v>1.0855999999999999E-2</v>
      </c>
      <c r="C53" s="12">
        <v>25</v>
      </c>
      <c r="D53" s="12"/>
      <c r="E53" s="12" t="s">
        <v>787</v>
      </c>
    </row>
    <row r="54" spans="2:5" ht="28.8" x14ac:dyDescent="0.3">
      <c r="B54" s="12">
        <v>1.205E-2</v>
      </c>
      <c r="C54" s="12">
        <v>20</v>
      </c>
      <c r="D54" s="12"/>
      <c r="E54" s="12" t="s">
        <v>787</v>
      </c>
    </row>
    <row r="55" spans="2:5" ht="28.8" x14ac:dyDescent="0.3">
      <c r="B55" s="12">
        <v>1.3181999999999999E-2</v>
      </c>
      <c r="C55" s="12">
        <v>15</v>
      </c>
      <c r="D55" s="12"/>
      <c r="E55" s="12" t="s">
        <v>787</v>
      </c>
    </row>
    <row r="56" spans="2:5" ht="28.8" x14ac:dyDescent="0.3">
      <c r="B56" s="12">
        <v>1.0832E-2</v>
      </c>
      <c r="C56" s="12">
        <v>25</v>
      </c>
      <c r="D56" s="12"/>
      <c r="E56" s="12" t="s">
        <v>768</v>
      </c>
    </row>
    <row r="57" spans="2:5" x14ac:dyDescent="0.3">
      <c r="B57" s="12">
        <v>1.0319999999999999E-2</v>
      </c>
      <c r="C57" s="12">
        <v>27</v>
      </c>
      <c r="D57" s="12"/>
      <c r="E57" s="3" t="s">
        <v>890</v>
      </c>
    </row>
    <row r="58" spans="2:5" ht="28.8" x14ac:dyDescent="0.3">
      <c r="B58" s="12">
        <v>0.01</v>
      </c>
      <c r="C58" s="12">
        <v>30</v>
      </c>
      <c r="D58" s="12"/>
      <c r="E58" s="12" t="s">
        <v>891</v>
      </c>
    </row>
    <row r="59" spans="2:5" ht="28.8" x14ac:dyDescent="0.3">
      <c r="B59" s="12">
        <v>1.0869999999999999E-2</v>
      </c>
      <c r="C59" s="12">
        <v>25</v>
      </c>
      <c r="D59" s="12"/>
      <c r="E59" s="12" t="s">
        <v>891</v>
      </c>
    </row>
    <row r="60" spans="2:5" ht="28.8" x14ac:dyDescent="0.3">
      <c r="B60" s="12">
        <v>1.2E-2</v>
      </c>
      <c r="C60" s="12">
        <v>20</v>
      </c>
      <c r="D60" s="12"/>
      <c r="E60" s="12" t="s">
        <v>891</v>
      </c>
    </row>
    <row r="61" spans="2:5" x14ac:dyDescent="0.3">
      <c r="E61" t="s">
        <v>792</v>
      </c>
    </row>
    <row r="62" spans="2:5" ht="28.8" x14ac:dyDescent="0.3">
      <c r="B62" s="12">
        <v>1.0999999999999999E-2</v>
      </c>
      <c r="C62" s="12">
        <v>20</v>
      </c>
      <c r="D62" s="12"/>
      <c r="E62" s="12" t="s">
        <v>892</v>
      </c>
    </row>
    <row r="63" spans="2:5" ht="28.8" x14ac:dyDescent="0.3">
      <c r="B63" s="12">
        <v>6.3020000000000003E-3</v>
      </c>
      <c r="C63" s="12">
        <v>55</v>
      </c>
      <c r="D63" s="12"/>
      <c r="E63" s="12" t="s">
        <v>793</v>
      </c>
    </row>
    <row r="64" spans="2:5" ht="28.8" x14ac:dyDescent="0.3">
      <c r="B64" s="12">
        <v>8.8179999999999994E-3</v>
      </c>
      <c r="C64" s="12">
        <v>35</v>
      </c>
      <c r="D64" s="12"/>
      <c r="E64" s="12" t="s">
        <v>793</v>
      </c>
    </row>
    <row r="65" spans="2:5" ht="28.8" x14ac:dyDescent="0.3">
      <c r="B65" s="12">
        <v>1.056E-2</v>
      </c>
      <c r="C65" s="12">
        <v>25</v>
      </c>
      <c r="D65" s="12"/>
      <c r="E65" s="12" t="s">
        <v>793</v>
      </c>
    </row>
    <row r="66" spans="2:5" ht="28.8" x14ac:dyDescent="0.3">
      <c r="B66" s="12">
        <v>1.2800000000000001E-2</v>
      </c>
      <c r="C66" s="12">
        <v>15</v>
      </c>
      <c r="D66" s="12"/>
      <c r="E66" s="12" t="s">
        <v>793</v>
      </c>
    </row>
    <row r="67" spans="2:5" x14ac:dyDescent="0.3">
      <c r="B67" s="12"/>
      <c r="C67" s="12"/>
      <c r="D67" s="12"/>
      <c r="E67" s="12" t="s">
        <v>893</v>
      </c>
    </row>
    <row r="68" spans="2:5" x14ac:dyDescent="0.3">
      <c r="E68" t="s">
        <v>694</v>
      </c>
    </row>
    <row r="69" spans="2:5" ht="28.8" x14ac:dyDescent="0.3">
      <c r="B69" s="12">
        <v>5.13E-3</v>
      </c>
      <c r="C69" s="12">
        <v>70</v>
      </c>
      <c r="D69" s="12"/>
      <c r="E69" s="12" t="s">
        <v>894</v>
      </c>
    </row>
    <row r="70" spans="2:5" x14ac:dyDescent="0.3">
      <c r="B70" s="12">
        <v>1.41E-2</v>
      </c>
      <c r="C70" s="12">
        <v>15</v>
      </c>
      <c r="D70" s="12"/>
      <c r="E70" s="12" t="s">
        <v>895</v>
      </c>
    </row>
    <row r="71" spans="2:5" x14ac:dyDescent="0.3">
      <c r="B71" s="12">
        <v>1.1900000000000001E-2</v>
      </c>
      <c r="C71" s="12">
        <v>25</v>
      </c>
      <c r="D71" s="12"/>
      <c r="E71" s="12" t="s">
        <v>895</v>
      </c>
    </row>
    <row r="72" spans="2:5" x14ac:dyDescent="0.3">
      <c r="B72" s="12">
        <v>9.7999999999999997E-3</v>
      </c>
      <c r="C72" s="12">
        <v>35</v>
      </c>
      <c r="D72" s="12"/>
      <c r="E72" s="12" t="s">
        <v>895</v>
      </c>
    </row>
    <row r="73" spans="2:5" ht="28.8" x14ac:dyDescent="0.3">
      <c r="B73" s="12">
        <v>1.0840000000000001E-2</v>
      </c>
      <c r="C73" s="12">
        <v>25</v>
      </c>
      <c r="D73" s="12"/>
      <c r="E73" s="12" t="s">
        <v>896</v>
      </c>
    </row>
    <row r="74" spans="2:5" x14ac:dyDescent="0.3">
      <c r="B74" s="12">
        <v>1.0030000000000001E-2</v>
      </c>
      <c r="C74" s="12">
        <v>30</v>
      </c>
      <c r="D74" s="12"/>
      <c r="E74" s="12" t="s">
        <v>269</v>
      </c>
    </row>
    <row r="75" spans="2:5" ht="28.8" x14ac:dyDescent="0.3">
      <c r="B75" s="12">
        <v>1.0919999999999999E-2</v>
      </c>
      <c r="C75" s="12">
        <v>25</v>
      </c>
      <c r="D75" s="12"/>
      <c r="E75" s="12" t="s">
        <v>897</v>
      </c>
    </row>
    <row r="76" spans="2:5" ht="28.8" x14ac:dyDescent="0.3">
      <c r="B76" s="12">
        <v>1.2919999999999999E-2</v>
      </c>
      <c r="C76" s="12">
        <v>15</v>
      </c>
      <c r="D76" s="12"/>
      <c r="E76" s="12" t="s">
        <v>898</v>
      </c>
    </row>
    <row r="77" spans="2:5" ht="28.8" x14ac:dyDescent="0.3">
      <c r="B77" s="12">
        <v>1.0540000000000001E-2</v>
      </c>
      <c r="C77" s="12">
        <v>25</v>
      </c>
      <c r="D77" s="12"/>
      <c r="E77" s="12" t="s">
        <v>898</v>
      </c>
    </row>
    <row r="78" spans="2:5" ht="28.8" x14ac:dyDescent="0.3">
      <c r="B78" s="12">
        <v>8.7100000000000007E-3</v>
      </c>
      <c r="C78" s="12">
        <v>35</v>
      </c>
      <c r="D78" s="12"/>
      <c r="E78" s="12" t="s">
        <v>898</v>
      </c>
    </row>
    <row r="79" spans="2:5" ht="43.2" x14ac:dyDescent="0.3">
      <c r="B79" s="12">
        <v>7.9600000000000001E-3</v>
      </c>
      <c r="C79" s="12">
        <v>40</v>
      </c>
      <c r="D79" s="12"/>
      <c r="E79" s="12" t="s">
        <v>899</v>
      </c>
    </row>
    <row r="80" spans="2:5" ht="43.2" x14ac:dyDescent="0.3">
      <c r="B80" s="12">
        <v>6.5700000000000003E-3</v>
      </c>
      <c r="C80" s="12">
        <v>50</v>
      </c>
      <c r="D80" s="12"/>
      <c r="E80" s="12" t="s">
        <v>899</v>
      </c>
    </row>
    <row r="81" spans="2:5" ht="43.2" x14ac:dyDescent="0.3">
      <c r="B81" s="12">
        <v>5.5599999999999998E-3</v>
      </c>
      <c r="C81" s="12">
        <v>60</v>
      </c>
      <c r="D81" s="12"/>
      <c r="E81" s="12" t="s">
        <v>899</v>
      </c>
    </row>
    <row r="82" spans="2:5" ht="43.2" x14ac:dyDescent="0.3">
      <c r="B82" s="12">
        <v>4.8500000000000001E-3</v>
      </c>
      <c r="C82" s="12">
        <v>70</v>
      </c>
      <c r="D82" s="12"/>
      <c r="E82" s="12" t="s">
        <v>899</v>
      </c>
    </row>
    <row r="83" spans="2:5" x14ac:dyDescent="0.3">
      <c r="B83" s="12">
        <v>1.125E-2</v>
      </c>
      <c r="C83" s="12">
        <v>25</v>
      </c>
      <c r="D83" s="12"/>
      <c r="E83" s="12" t="s">
        <v>900</v>
      </c>
    </row>
  </sheetData>
  <hyperlinks>
    <hyperlink ref="E57" r:id="rId1" display="javascript:" xr:uid="{CF0A164A-3504-400E-9087-814D35281FE2}"/>
  </hyperlinks>
  <pageMargins left="0.7" right="0.7" top="0.75" bottom="0.75" header="0.3" footer="0.3"/>
  <pageSetup paperSize="9"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EC92-4539-496D-B044-18CC238D021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A8E9E-110D-45FF-8194-611D3CB746C9}">
  <dimension ref="A2:C313"/>
  <sheetViews>
    <sheetView workbookViewId="0">
      <selection activeCell="A3" sqref="A3"/>
    </sheetView>
  </sheetViews>
  <sheetFormatPr defaultRowHeight="14.4" x14ac:dyDescent="0.3"/>
  <cols>
    <col min="1" max="2" width="16.44140625" style="8" customWidth="1"/>
    <col min="3" max="3" width="95.33203125" customWidth="1"/>
  </cols>
  <sheetData>
    <row r="2" spans="1:3" ht="28.8" x14ac:dyDescent="0.3">
      <c r="A2" s="23" t="s">
        <v>44</v>
      </c>
      <c r="B2" s="23" t="s">
        <v>43</v>
      </c>
      <c r="C2" s="1" t="s">
        <v>45</v>
      </c>
    </row>
    <row r="3" spans="1:3" x14ac:dyDescent="0.3">
      <c r="A3" s="18">
        <v>39.99</v>
      </c>
      <c r="B3" s="18">
        <v>0.77229999999999999</v>
      </c>
      <c r="C3" s="18" t="s">
        <v>727</v>
      </c>
    </row>
    <row r="4" spans="1:3" x14ac:dyDescent="0.3">
      <c r="A4" s="18">
        <v>24.99</v>
      </c>
      <c r="B4" s="18">
        <v>0.78664999999999996</v>
      </c>
      <c r="C4" s="18" t="s">
        <v>727</v>
      </c>
    </row>
    <row r="5" spans="1:3" x14ac:dyDescent="0.3">
      <c r="A5" s="18">
        <v>9.99</v>
      </c>
      <c r="B5" s="18">
        <v>0.80071000000000003</v>
      </c>
      <c r="C5" s="18" t="s">
        <v>727</v>
      </c>
    </row>
    <row r="6" spans="1:3" ht="28.8" x14ac:dyDescent="0.3">
      <c r="A6" s="18">
        <v>44.99</v>
      </c>
      <c r="B6" s="18">
        <v>0.76742900000000003</v>
      </c>
      <c r="C6" s="18" t="s">
        <v>728</v>
      </c>
    </row>
    <row r="7" spans="1:3" ht="28.8" x14ac:dyDescent="0.3">
      <c r="A7" s="18">
        <v>39.99</v>
      </c>
      <c r="B7" s="18">
        <v>0.77224999999999999</v>
      </c>
      <c r="C7" s="18" t="s">
        <v>728</v>
      </c>
    </row>
    <row r="8" spans="1:3" ht="28.8" x14ac:dyDescent="0.3">
      <c r="A8" s="18">
        <v>34.99</v>
      </c>
      <c r="B8" s="18">
        <v>0.777034</v>
      </c>
      <c r="C8" s="18" t="s">
        <v>728</v>
      </c>
    </row>
    <row r="9" spans="1:3" ht="28.8" x14ac:dyDescent="0.3">
      <c r="A9" s="18">
        <v>29.99</v>
      </c>
      <c r="B9" s="18">
        <v>0.78178899999999996</v>
      </c>
      <c r="C9" s="18" t="s">
        <v>728</v>
      </c>
    </row>
    <row r="10" spans="1:3" ht="28.8" x14ac:dyDescent="0.3">
      <c r="A10" s="18">
        <v>24.99</v>
      </c>
      <c r="B10" s="18">
        <v>0.78651499999999996</v>
      </c>
      <c r="C10" s="18" t="s">
        <v>728</v>
      </c>
    </row>
    <row r="11" spans="1:3" ht="28.8" x14ac:dyDescent="0.3">
      <c r="A11" s="18">
        <v>19.989999999999998</v>
      </c>
      <c r="B11" s="18">
        <v>0.79122700000000001</v>
      </c>
      <c r="C11" s="18" t="s">
        <v>728</v>
      </c>
    </row>
    <row r="12" spans="1:3" ht="28.8" x14ac:dyDescent="0.3">
      <c r="A12" s="18">
        <v>14.99</v>
      </c>
      <c r="B12" s="18">
        <v>0.79592499999999999</v>
      </c>
      <c r="C12" s="18" t="s">
        <v>728</v>
      </c>
    </row>
    <row r="13" spans="1:3" ht="28.8" x14ac:dyDescent="0.3">
      <c r="A13" s="18">
        <v>39.94</v>
      </c>
      <c r="B13" s="18">
        <v>0.77229999999999999</v>
      </c>
      <c r="C13" s="18" t="s">
        <v>734</v>
      </c>
    </row>
    <row r="14" spans="1:3" ht="28.8" x14ac:dyDescent="0.3">
      <c r="A14" s="18">
        <v>29.99</v>
      </c>
      <c r="B14" s="18">
        <v>0.78183999999999998</v>
      </c>
      <c r="C14" s="18" t="s">
        <v>734</v>
      </c>
    </row>
    <row r="15" spans="1:3" ht="28.8" x14ac:dyDescent="0.3">
      <c r="A15" s="18">
        <v>19.989999999999998</v>
      </c>
      <c r="B15" s="18">
        <v>0.79127999999999998</v>
      </c>
      <c r="C15" s="18" t="s">
        <v>734</v>
      </c>
    </row>
    <row r="16" spans="1:3" ht="28.8" x14ac:dyDescent="0.3">
      <c r="A16" s="18">
        <v>9.99</v>
      </c>
      <c r="B16" s="18">
        <v>0.80066999999999999</v>
      </c>
      <c r="C16" s="18" t="s">
        <v>734</v>
      </c>
    </row>
    <row r="17" spans="1:3" ht="28.8" x14ac:dyDescent="0.3">
      <c r="A17" s="18">
        <v>24.99</v>
      </c>
      <c r="B17" s="18">
        <v>0.78667100000000001</v>
      </c>
      <c r="C17" s="18" t="s">
        <v>736</v>
      </c>
    </row>
    <row r="18" spans="1:3" ht="28.8" x14ac:dyDescent="0.3">
      <c r="A18" s="18">
        <v>24.99</v>
      </c>
      <c r="B18" s="18">
        <v>0.78659000000000001</v>
      </c>
      <c r="C18" s="18" t="s">
        <v>904</v>
      </c>
    </row>
    <row r="19" spans="1:3" ht="28.8" x14ac:dyDescent="0.3">
      <c r="A19" s="18">
        <v>24.99</v>
      </c>
      <c r="B19" s="18">
        <v>0.78659000000000001</v>
      </c>
      <c r="C19" s="18" t="s">
        <v>905</v>
      </c>
    </row>
    <row r="20" spans="1:3" ht="28.8" x14ac:dyDescent="0.3">
      <c r="A20" s="18">
        <v>24.99</v>
      </c>
      <c r="B20" s="18">
        <v>0.78680000000000005</v>
      </c>
      <c r="C20" s="18" t="s">
        <v>739</v>
      </c>
    </row>
    <row r="21" spans="1:3" ht="28.8" x14ac:dyDescent="0.3">
      <c r="A21" s="18">
        <v>24.99</v>
      </c>
      <c r="B21" s="18">
        <v>0.78659900000000005</v>
      </c>
      <c r="C21" s="18" t="s">
        <v>135</v>
      </c>
    </row>
    <row r="22" spans="1:3" ht="28.8" x14ac:dyDescent="0.3">
      <c r="A22" s="24">
        <v>24.99</v>
      </c>
      <c r="B22" s="24">
        <v>0.78657999999999995</v>
      </c>
      <c r="C22" s="18" t="s">
        <v>906</v>
      </c>
    </row>
    <row r="23" spans="1:3" x14ac:dyDescent="0.3">
      <c r="A23" s="24"/>
      <c r="B23" s="24"/>
      <c r="C23" t="s">
        <v>741</v>
      </c>
    </row>
    <row r="24" spans="1:3" x14ac:dyDescent="0.3">
      <c r="A24" s="18">
        <v>14.99</v>
      </c>
      <c r="B24" s="18">
        <v>0.79591999999999996</v>
      </c>
      <c r="C24" s="18" t="s">
        <v>136</v>
      </c>
    </row>
    <row r="25" spans="1:3" x14ac:dyDescent="0.3">
      <c r="A25" s="18">
        <v>19.989999999999998</v>
      </c>
      <c r="B25" s="18">
        <v>0.79122999999999999</v>
      </c>
      <c r="C25" s="18" t="s">
        <v>136</v>
      </c>
    </row>
    <row r="26" spans="1:3" x14ac:dyDescent="0.3">
      <c r="A26" s="18">
        <v>24.99</v>
      </c>
      <c r="B26" s="18">
        <v>0.78652</v>
      </c>
      <c r="C26" s="18" t="s">
        <v>136</v>
      </c>
    </row>
    <row r="27" spans="1:3" x14ac:dyDescent="0.3">
      <c r="A27" s="18">
        <v>29.99</v>
      </c>
      <c r="B27" s="18">
        <v>0.78179299999999996</v>
      </c>
      <c r="C27" s="18" t="s">
        <v>136</v>
      </c>
    </row>
    <row r="28" spans="1:3" x14ac:dyDescent="0.3">
      <c r="A28" s="18">
        <v>34.99</v>
      </c>
      <c r="B28" s="18">
        <v>0.77704200000000001</v>
      </c>
      <c r="C28" s="18" t="s">
        <v>136</v>
      </c>
    </row>
    <row r="29" spans="1:3" x14ac:dyDescent="0.3">
      <c r="A29" s="18">
        <v>39.99</v>
      </c>
      <c r="B29" s="18">
        <v>0.77226499999999998</v>
      </c>
      <c r="C29" s="18" t="s">
        <v>136</v>
      </c>
    </row>
    <row r="30" spans="1:3" ht="28.8" x14ac:dyDescent="0.3">
      <c r="A30" s="24">
        <v>24.99</v>
      </c>
      <c r="B30" s="24">
        <v>0.78637999999999997</v>
      </c>
      <c r="C30" s="18" t="s">
        <v>907</v>
      </c>
    </row>
    <row r="31" spans="1:3" x14ac:dyDescent="0.3">
      <c r="A31" s="24"/>
      <c r="B31" s="24"/>
      <c r="C31" t="s">
        <v>908</v>
      </c>
    </row>
    <row r="32" spans="1:3" ht="28.8" x14ac:dyDescent="0.3">
      <c r="A32" s="18">
        <v>24.99</v>
      </c>
      <c r="B32" s="18">
        <v>0.78649000000000002</v>
      </c>
      <c r="C32" s="18" t="s">
        <v>140</v>
      </c>
    </row>
    <row r="33" spans="1:3" ht="28.8" x14ac:dyDescent="0.3">
      <c r="A33" s="18">
        <v>24.99</v>
      </c>
      <c r="B33" s="18">
        <v>0.78656999999999999</v>
      </c>
      <c r="C33" s="18" t="s">
        <v>746</v>
      </c>
    </row>
    <row r="34" spans="1:3" ht="28.8" x14ac:dyDescent="0.3">
      <c r="A34" s="18">
        <v>29.99</v>
      </c>
      <c r="B34" s="18">
        <v>0.78185000000000004</v>
      </c>
      <c r="C34" s="18" t="s">
        <v>746</v>
      </c>
    </row>
    <row r="35" spans="1:3" ht="28.8" x14ac:dyDescent="0.3">
      <c r="A35" s="18">
        <v>34.99</v>
      </c>
      <c r="B35" s="18">
        <v>0.77710000000000001</v>
      </c>
      <c r="C35" s="18" t="s">
        <v>746</v>
      </c>
    </row>
    <row r="36" spans="1:3" x14ac:dyDescent="0.3">
      <c r="A36" s="18">
        <v>44.99</v>
      </c>
      <c r="B36" s="18">
        <v>0.76773999999999998</v>
      </c>
      <c r="C36" s="18" t="s">
        <v>674</v>
      </c>
    </row>
    <row r="37" spans="1:3" x14ac:dyDescent="0.3">
      <c r="A37" s="18">
        <v>34.99</v>
      </c>
      <c r="B37" s="18">
        <v>0.77727999999999997</v>
      </c>
      <c r="C37" s="18" t="s">
        <v>674</v>
      </c>
    </row>
    <row r="38" spans="1:3" x14ac:dyDescent="0.3">
      <c r="A38" s="18">
        <v>24.99</v>
      </c>
      <c r="B38" s="18">
        <v>0.78659000000000001</v>
      </c>
      <c r="C38" s="18" t="s">
        <v>674</v>
      </c>
    </row>
    <row r="39" spans="1:3" ht="28.8" x14ac:dyDescent="0.3">
      <c r="A39" s="18">
        <v>24.99</v>
      </c>
      <c r="B39" s="18">
        <v>0.78666999999999998</v>
      </c>
      <c r="C39" s="18" t="s">
        <v>146</v>
      </c>
    </row>
    <row r="40" spans="1:3" ht="28.8" x14ac:dyDescent="0.3">
      <c r="A40" s="18">
        <v>24.99</v>
      </c>
      <c r="B40" s="18">
        <v>0.78700999999999999</v>
      </c>
      <c r="C40" s="18" t="s">
        <v>747</v>
      </c>
    </row>
    <row r="41" spans="1:3" ht="28.8" x14ac:dyDescent="0.3">
      <c r="A41" s="18">
        <v>44.99</v>
      </c>
      <c r="B41" s="18">
        <v>0.76798</v>
      </c>
      <c r="C41" s="18" t="s">
        <v>747</v>
      </c>
    </row>
    <row r="42" spans="1:3" ht="28.8" x14ac:dyDescent="0.3">
      <c r="A42" s="18">
        <v>54.99</v>
      </c>
      <c r="B42" s="18">
        <v>0.75827999999999995</v>
      </c>
      <c r="C42" s="18" t="s">
        <v>747</v>
      </c>
    </row>
    <row r="43" spans="1:3" ht="28.8" x14ac:dyDescent="0.3">
      <c r="A43" s="18">
        <v>34.99</v>
      </c>
      <c r="B43" s="18">
        <v>0.77754000000000001</v>
      </c>
      <c r="C43" s="18" t="s">
        <v>747</v>
      </c>
    </row>
    <row r="44" spans="1:3" ht="28.8" x14ac:dyDescent="0.3">
      <c r="A44" s="18">
        <v>29.94</v>
      </c>
      <c r="B44" s="18">
        <v>0.78200000000000003</v>
      </c>
      <c r="C44" s="18" t="s">
        <v>748</v>
      </c>
    </row>
    <row r="45" spans="1:3" ht="28.8" x14ac:dyDescent="0.3">
      <c r="A45" s="18">
        <v>54.99</v>
      </c>
      <c r="B45" s="18">
        <v>0.75783</v>
      </c>
      <c r="C45" s="18" t="s">
        <v>740</v>
      </c>
    </row>
    <row r="46" spans="1:3" ht="28.8" x14ac:dyDescent="0.3">
      <c r="A46" s="18">
        <v>44.99</v>
      </c>
      <c r="B46" s="18">
        <v>0.76758999999999999</v>
      </c>
      <c r="C46" s="18" t="s">
        <v>740</v>
      </c>
    </row>
    <row r="47" spans="1:3" ht="28.8" x14ac:dyDescent="0.3">
      <c r="A47" s="18">
        <v>34.99</v>
      </c>
      <c r="B47" s="18">
        <v>0.77715000000000001</v>
      </c>
      <c r="C47" s="18" t="s">
        <v>740</v>
      </c>
    </row>
    <row r="48" spans="1:3" ht="28.8" x14ac:dyDescent="0.3">
      <c r="A48" s="24">
        <v>24.99</v>
      </c>
      <c r="B48" s="24">
        <v>0.78664000000000001</v>
      </c>
      <c r="C48" s="18" t="s">
        <v>149</v>
      </c>
    </row>
    <row r="49" spans="1:3" x14ac:dyDescent="0.3">
      <c r="A49" s="24"/>
      <c r="B49" s="24"/>
      <c r="C49" t="s">
        <v>740</v>
      </c>
    </row>
    <row r="50" spans="1:3" ht="28.8" x14ac:dyDescent="0.3">
      <c r="A50" s="18">
        <v>49.99</v>
      </c>
      <c r="B50" s="18">
        <v>0.76256699999999999</v>
      </c>
      <c r="C50" s="18" t="s">
        <v>909</v>
      </c>
    </row>
    <row r="51" spans="1:3" ht="28.8" x14ac:dyDescent="0.3">
      <c r="A51" s="18">
        <v>44.99</v>
      </c>
      <c r="B51" s="18">
        <v>0.76732599999999995</v>
      </c>
      <c r="C51" s="18" t="s">
        <v>909</v>
      </c>
    </row>
    <row r="52" spans="1:3" ht="28.8" x14ac:dyDescent="0.3">
      <c r="A52" s="18">
        <v>39.99</v>
      </c>
      <c r="B52" s="18">
        <v>0.77223799999999998</v>
      </c>
      <c r="C52" s="18" t="s">
        <v>909</v>
      </c>
    </row>
    <row r="53" spans="1:3" ht="28.8" x14ac:dyDescent="0.3">
      <c r="A53" s="18">
        <v>34.99</v>
      </c>
      <c r="B53" s="18">
        <v>0.77702800000000005</v>
      </c>
      <c r="C53" s="18" t="s">
        <v>909</v>
      </c>
    </row>
    <row r="54" spans="1:3" ht="28.8" x14ac:dyDescent="0.3">
      <c r="A54" s="18">
        <v>29.99</v>
      </c>
      <c r="B54" s="18">
        <v>0.78177799999999997</v>
      </c>
      <c r="C54" s="18" t="s">
        <v>909</v>
      </c>
    </row>
    <row r="55" spans="1:3" ht="28.8" x14ac:dyDescent="0.3">
      <c r="A55" s="18">
        <v>24.99</v>
      </c>
      <c r="B55" s="18">
        <v>0.78650699999999996</v>
      </c>
      <c r="C55" s="18" t="s">
        <v>909</v>
      </c>
    </row>
    <row r="56" spans="1:3" ht="28.8" x14ac:dyDescent="0.3">
      <c r="A56" s="18">
        <v>19.989999999999998</v>
      </c>
      <c r="B56" s="18">
        <v>0.79121799999999998</v>
      </c>
      <c r="C56" s="18" t="s">
        <v>909</v>
      </c>
    </row>
    <row r="57" spans="1:3" ht="28.8" x14ac:dyDescent="0.3">
      <c r="A57" s="18">
        <v>14.99</v>
      </c>
      <c r="B57" s="18">
        <v>0.79591500000000004</v>
      </c>
      <c r="C57" s="18" t="s">
        <v>909</v>
      </c>
    </row>
    <row r="58" spans="1:3" ht="28.8" x14ac:dyDescent="0.3">
      <c r="A58" s="18">
        <v>9.99</v>
      </c>
      <c r="B58" s="18">
        <v>0.80060500000000001</v>
      </c>
      <c r="C58" s="18" t="s">
        <v>909</v>
      </c>
    </row>
    <row r="59" spans="1:3" ht="28.8" x14ac:dyDescent="0.3">
      <c r="A59" s="18">
        <v>59.99</v>
      </c>
      <c r="B59" s="18">
        <v>0.75280100000000005</v>
      </c>
      <c r="C59" s="18" t="s">
        <v>909</v>
      </c>
    </row>
    <row r="60" spans="1:3" ht="28.8" x14ac:dyDescent="0.3">
      <c r="A60" s="18">
        <v>54.99</v>
      </c>
      <c r="B60" s="18">
        <v>0.75767099999999998</v>
      </c>
      <c r="C60" s="18" t="s">
        <v>909</v>
      </c>
    </row>
    <row r="61" spans="1:3" x14ac:dyDescent="0.3">
      <c r="A61" s="24">
        <v>25</v>
      </c>
      <c r="B61" s="24">
        <v>0.78639999999999999</v>
      </c>
      <c r="C61" s="18" t="s">
        <v>761</v>
      </c>
    </row>
    <row r="62" spans="1:3" x14ac:dyDescent="0.3">
      <c r="A62" s="24"/>
      <c r="B62" s="24"/>
      <c r="C62" t="s">
        <v>762</v>
      </c>
    </row>
    <row r="63" spans="1:3" x14ac:dyDescent="0.3">
      <c r="A63" s="24"/>
      <c r="B63" s="24"/>
      <c r="C63" t="s">
        <v>755</v>
      </c>
    </row>
    <row r="64" spans="1:3" x14ac:dyDescent="0.3">
      <c r="A64" s="24">
        <v>25</v>
      </c>
      <c r="B64" s="24">
        <v>0.78637999999999997</v>
      </c>
      <c r="C64" s="18" t="s">
        <v>754</v>
      </c>
    </row>
    <row r="65" spans="1:3" x14ac:dyDescent="0.3">
      <c r="A65" s="24"/>
      <c r="B65" s="24"/>
      <c r="C65" t="s">
        <v>774</v>
      </c>
    </row>
    <row r="66" spans="1:3" x14ac:dyDescent="0.3">
      <c r="A66" s="24"/>
      <c r="B66" s="24"/>
      <c r="C66" t="s">
        <v>910</v>
      </c>
    </row>
    <row r="67" spans="1:3" ht="28.8" x14ac:dyDescent="0.3">
      <c r="A67" s="18">
        <v>25</v>
      </c>
      <c r="B67" s="18">
        <v>0.78661000000000003</v>
      </c>
      <c r="C67" s="18" t="s">
        <v>758</v>
      </c>
    </row>
    <row r="68" spans="1:3" x14ac:dyDescent="0.3">
      <c r="A68" s="18">
        <v>25</v>
      </c>
      <c r="B68" s="18">
        <v>0.78798000000000001</v>
      </c>
      <c r="C68" s="3" t="s">
        <v>159</v>
      </c>
    </row>
    <row r="69" spans="1:3" x14ac:dyDescent="0.3">
      <c r="A69" s="18">
        <v>25</v>
      </c>
      <c r="B69" s="18">
        <v>0.7722</v>
      </c>
      <c r="C69" s="3" t="s">
        <v>911</v>
      </c>
    </row>
    <row r="70" spans="1:3" x14ac:dyDescent="0.3">
      <c r="A70" s="24">
        <v>25</v>
      </c>
      <c r="B70" s="24">
        <v>0.78649999999999998</v>
      </c>
      <c r="C70" s="18" t="s">
        <v>912</v>
      </c>
    </row>
    <row r="71" spans="1:3" x14ac:dyDescent="0.3">
      <c r="A71" s="24"/>
      <c r="B71" s="24"/>
      <c r="C71" t="s">
        <v>913</v>
      </c>
    </row>
    <row r="72" spans="1:3" x14ac:dyDescent="0.3">
      <c r="A72" s="24"/>
      <c r="B72" s="24"/>
      <c r="C72" t="s">
        <v>914</v>
      </c>
    </row>
    <row r="73" spans="1:3" ht="28.8" x14ac:dyDescent="0.3">
      <c r="A73" s="24">
        <v>25</v>
      </c>
      <c r="B73" s="24">
        <v>0.78661999999999999</v>
      </c>
      <c r="C73" s="18" t="s">
        <v>915</v>
      </c>
    </row>
    <row r="74" spans="1:3" x14ac:dyDescent="0.3">
      <c r="A74" s="24"/>
      <c r="B74" s="24"/>
      <c r="C74" t="s">
        <v>916</v>
      </c>
    </row>
    <row r="75" spans="1:3" x14ac:dyDescent="0.3">
      <c r="A75" s="24"/>
      <c r="B75" s="24"/>
      <c r="C75" t="s">
        <v>917</v>
      </c>
    </row>
    <row r="76" spans="1:3" ht="28.8" x14ac:dyDescent="0.3">
      <c r="A76" s="18">
        <v>25</v>
      </c>
      <c r="B76" s="18">
        <v>0.78655600000000003</v>
      </c>
      <c r="C76" s="18" t="s">
        <v>918</v>
      </c>
    </row>
    <row r="77" spans="1:3" x14ac:dyDescent="0.3">
      <c r="A77" s="18">
        <v>40</v>
      </c>
      <c r="B77" s="18">
        <v>0.7722</v>
      </c>
      <c r="C77" s="3" t="s">
        <v>760</v>
      </c>
    </row>
    <row r="78" spans="1:3" ht="28.8" x14ac:dyDescent="0.3">
      <c r="A78" s="24">
        <v>25</v>
      </c>
      <c r="B78" s="24">
        <v>0.78659999999999997</v>
      </c>
      <c r="C78" s="18" t="s">
        <v>919</v>
      </c>
    </row>
    <row r="79" spans="1:3" x14ac:dyDescent="0.3">
      <c r="A79" s="24"/>
      <c r="B79" s="24"/>
      <c r="C79" t="s">
        <v>920</v>
      </c>
    </row>
    <row r="80" spans="1:3" x14ac:dyDescent="0.3">
      <c r="A80" s="24"/>
      <c r="B80" s="24"/>
      <c r="C80" t="s">
        <v>921</v>
      </c>
    </row>
    <row r="81" spans="1:3" x14ac:dyDescent="0.3">
      <c r="A81" s="24"/>
      <c r="B81" s="24"/>
      <c r="C81" t="s">
        <v>771</v>
      </c>
    </row>
    <row r="82" spans="1:3" x14ac:dyDescent="0.3">
      <c r="A82" s="24"/>
      <c r="B82" s="24"/>
      <c r="C82" t="s">
        <v>772</v>
      </c>
    </row>
    <row r="83" spans="1:3" x14ac:dyDescent="0.3">
      <c r="A83" s="24"/>
      <c r="B83" s="24"/>
      <c r="C83" t="s">
        <v>922</v>
      </c>
    </row>
    <row r="84" spans="1:3" x14ac:dyDescent="0.3">
      <c r="A84" s="24">
        <v>25</v>
      </c>
      <c r="B84" s="24">
        <v>0.78656000000000004</v>
      </c>
      <c r="C84" s="18" t="s">
        <v>923</v>
      </c>
    </row>
    <row r="85" spans="1:3" x14ac:dyDescent="0.3">
      <c r="A85" s="24"/>
      <c r="B85" s="24"/>
      <c r="C85" t="s">
        <v>924</v>
      </c>
    </row>
    <row r="86" spans="1:3" x14ac:dyDescent="0.3">
      <c r="A86" s="18">
        <v>25</v>
      </c>
      <c r="B86" s="18">
        <v>0.78652</v>
      </c>
      <c r="C86" s="18" t="s">
        <v>349</v>
      </c>
    </row>
    <row r="87" spans="1:3" ht="28.8" x14ac:dyDescent="0.3">
      <c r="A87" s="18">
        <v>25</v>
      </c>
      <c r="B87" s="18">
        <v>0.78668000000000005</v>
      </c>
      <c r="C87" s="18" t="s">
        <v>162</v>
      </c>
    </row>
    <row r="88" spans="1:3" ht="28.8" x14ac:dyDescent="0.3">
      <c r="A88" s="18">
        <v>25</v>
      </c>
      <c r="B88" s="18">
        <v>0.78663000000000005</v>
      </c>
      <c r="C88" s="18" t="s">
        <v>925</v>
      </c>
    </row>
    <row r="89" spans="1:3" ht="28.8" x14ac:dyDescent="0.3">
      <c r="A89" s="18">
        <v>30</v>
      </c>
      <c r="B89" s="18">
        <v>0.78198999999999996</v>
      </c>
      <c r="C89" s="18" t="s">
        <v>926</v>
      </c>
    </row>
    <row r="90" spans="1:3" x14ac:dyDescent="0.3">
      <c r="A90" s="18">
        <v>46.85</v>
      </c>
      <c r="B90" s="18">
        <v>0.76478000000000002</v>
      </c>
      <c r="C90" s="18" t="s">
        <v>927</v>
      </c>
    </row>
    <row r="91" spans="1:3" x14ac:dyDescent="0.3">
      <c r="A91" s="18">
        <v>66.849999999999994</v>
      </c>
      <c r="B91" s="18">
        <v>0.74517</v>
      </c>
      <c r="C91" s="18" t="s">
        <v>927</v>
      </c>
    </row>
    <row r="92" spans="1:3" x14ac:dyDescent="0.3">
      <c r="A92" s="18">
        <v>86.85</v>
      </c>
      <c r="B92" s="18">
        <v>0.72458999999999996</v>
      </c>
      <c r="C92" s="18" t="s">
        <v>927</v>
      </c>
    </row>
    <row r="93" spans="1:3" x14ac:dyDescent="0.3">
      <c r="A93" s="18">
        <v>106.85</v>
      </c>
      <c r="B93" s="18">
        <v>0.70230999999999999</v>
      </c>
      <c r="C93" s="18" t="s">
        <v>927</v>
      </c>
    </row>
    <row r="94" spans="1:3" x14ac:dyDescent="0.3">
      <c r="A94" s="18">
        <v>126.85</v>
      </c>
      <c r="B94" s="18">
        <v>0.67789999999999995</v>
      </c>
      <c r="C94" s="18" t="s">
        <v>927</v>
      </c>
    </row>
    <row r="95" spans="1:3" x14ac:dyDescent="0.3">
      <c r="A95" s="18">
        <v>146.85</v>
      </c>
      <c r="B95" s="18">
        <v>0.65071000000000001</v>
      </c>
      <c r="C95" s="18" t="s">
        <v>927</v>
      </c>
    </row>
    <row r="96" spans="1:3" ht="28.8" x14ac:dyDescent="0.3">
      <c r="A96" s="18">
        <v>25</v>
      </c>
      <c r="B96" s="18">
        <v>0.78732000000000002</v>
      </c>
      <c r="C96" s="18" t="s">
        <v>928</v>
      </c>
    </row>
    <row r="97" spans="1:3" x14ac:dyDescent="0.3">
      <c r="A97" s="18">
        <v>25</v>
      </c>
      <c r="B97" s="18">
        <v>0.78690000000000004</v>
      </c>
      <c r="C97" s="18" t="s">
        <v>765</v>
      </c>
    </row>
    <row r="98" spans="1:3" ht="28.8" x14ac:dyDescent="0.3">
      <c r="A98" s="18">
        <v>25</v>
      </c>
      <c r="B98" s="18">
        <v>0.78669</v>
      </c>
      <c r="C98" s="18" t="s">
        <v>767</v>
      </c>
    </row>
    <row r="99" spans="1:3" x14ac:dyDescent="0.3">
      <c r="A99" s="24">
        <v>25</v>
      </c>
      <c r="B99" s="24">
        <v>0.78664999999999996</v>
      </c>
      <c r="C99" s="18" t="s">
        <v>929</v>
      </c>
    </row>
    <row r="100" spans="1:3" x14ac:dyDescent="0.3">
      <c r="A100" s="24"/>
      <c r="B100" s="24"/>
      <c r="C100" t="s">
        <v>164</v>
      </c>
    </row>
    <row r="101" spans="1:3" x14ac:dyDescent="0.3">
      <c r="A101" s="24"/>
      <c r="B101" s="24"/>
      <c r="C101" t="s">
        <v>930</v>
      </c>
    </row>
    <row r="102" spans="1:3" x14ac:dyDescent="0.3">
      <c r="A102" s="24"/>
      <c r="B102" s="24"/>
      <c r="C102" t="s">
        <v>931</v>
      </c>
    </row>
    <row r="103" spans="1:3" x14ac:dyDescent="0.3">
      <c r="A103" s="24"/>
      <c r="B103" s="24"/>
      <c r="C103" t="s">
        <v>932</v>
      </c>
    </row>
    <row r="104" spans="1:3" ht="28.8" x14ac:dyDescent="0.3">
      <c r="A104" s="24">
        <v>25</v>
      </c>
      <c r="B104" s="24">
        <v>0.7863</v>
      </c>
      <c r="C104" s="18" t="s">
        <v>933</v>
      </c>
    </row>
    <row r="105" spans="1:3" x14ac:dyDescent="0.3">
      <c r="A105" s="24"/>
      <c r="B105" s="24"/>
      <c r="C105" t="s">
        <v>934</v>
      </c>
    </row>
    <row r="106" spans="1:3" x14ac:dyDescent="0.3">
      <c r="A106" s="24">
        <v>25</v>
      </c>
      <c r="B106" s="24">
        <v>0.78656999999999999</v>
      </c>
      <c r="C106" s="18" t="s">
        <v>769</v>
      </c>
    </row>
    <row r="107" spans="1:3" x14ac:dyDescent="0.3">
      <c r="A107" s="24"/>
      <c r="B107" s="24"/>
      <c r="C107" t="s">
        <v>268</v>
      </c>
    </row>
    <row r="108" spans="1:3" ht="28.8" x14ac:dyDescent="0.3">
      <c r="A108" s="18">
        <v>35</v>
      </c>
      <c r="B108" s="18">
        <v>0.77771000000000001</v>
      </c>
      <c r="C108" s="18" t="s">
        <v>913</v>
      </c>
    </row>
    <row r="109" spans="1:3" ht="28.8" x14ac:dyDescent="0.3">
      <c r="A109" s="24">
        <v>25</v>
      </c>
      <c r="B109" s="24">
        <v>0.78669999999999995</v>
      </c>
      <c r="C109" s="18" t="s">
        <v>784</v>
      </c>
    </row>
    <row r="110" spans="1:3" x14ac:dyDescent="0.3">
      <c r="A110" s="24"/>
      <c r="B110" s="24"/>
      <c r="C110" t="s">
        <v>770</v>
      </c>
    </row>
    <row r="111" spans="1:3" x14ac:dyDescent="0.3">
      <c r="A111" s="24">
        <v>20</v>
      </c>
      <c r="B111" s="24">
        <v>0.79179999999999995</v>
      </c>
      <c r="C111" s="18" t="s">
        <v>779</v>
      </c>
    </row>
    <row r="112" spans="1:3" x14ac:dyDescent="0.3">
      <c r="A112" s="24"/>
      <c r="B112" s="24"/>
      <c r="C112" t="s">
        <v>707</v>
      </c>
    </row>
    <row r="113" spans="1:3" ht="28.8" x14ac:dyDescent="0.3">
      <c r="A113" s="18">
        <v>37</v>
      </c>
      <c r="B113" s="18">
        <v>0.79069999999999996</v>
      </c>
      <c r="C113" s="18" t="s">
        <v>780</v>
      </c>
    </row>
    <row r="114" spans="1:3" x14ac:dyDescent="0.3">
      <c r="A114" s="18">
        <v>45.9</v>
      </c>
      <c r="B114" s="18">
        <v>0.76080000000000003</v>
      </c>
      <c r="C114" s="18" t="s">
        <v>785</v>
      </c>
    </row>
    <row r="115" spans="1:3" x14ac:dyDescent="0.3">
      <c r="A115" s="18">
        <v>37.9</v>
      </c>
      <c r="B115" s="18">
        <v>0.77629999999999999</v>
      </c>
      <c r="C115" s="18" t="s">
        <v>785</v>
      </c>
    </row>
    <row r="116" spans="1:3" x14ac:dyDescent="0.3">
      <c r="A116" s="18">
        <v>29.9</v>
      </c>
      <c r="B116" s="18">
        <v>0.78349999999999997</v>
      </c>
      <c r="C116" s="18" t="s">
        <v>785</v>
      </c>
    </row>
    <row r="117" spans="1:3" x14ac:dyDescent="0.3">
      <c r="A117" s="18">
        <v>40</v>
      </c>
      <c r="B117" s="18">
        <v>0.77224999999999999</v>
      </c>
      <c r="C117" s="18" t="s">
        <v>936</v>
      </c>
    </row>
    <row r="118" spans="1:3" ht="28.8" x14ac:dyDescent="0.3">
      <c r="A118" s="18">
        <v>50</v>
      </c>
      <c r="B118" s="18">
        <v>0.76319999999999999</v>
      </c>
      <c r="C118" s="18" t="s">
        <v>783</v>
      </c>
    </row>
    <row r="119" spans="1:3" ht="28.8" x14ac:dyDescent="0.3">
      <c r="A119" s="18">
        <v>25</v>
      </c>
      <c r="B119" s="18">
        <v>0.76870000000000005</v>
      </c>
      <c r="C119" s="18" t="s">
        <v>783</v>
      </c>
    </row>
    <row r="120" spans="1:3" ht="28.8" x14ac:dyDescent="0.3">
      <c r="A120" s="18">
        <v>40</v>
      </c>
      <c r="B120" s="18">
        <v>0.77229999999999999</v>
      </c>
      <c r="C120" s="18" t="s">
        <v>783</v>
      </c>
    </row>
    <row r="121" spans="1:3" ht="28.8" x14ac:dyDescent="0.3">
      <c r="A121" s="18">
        <v>30</v>
      </c>
      <c r="B121" s="18">
        <v>0.78180000000000005</v>
      </c>
      <c r="C121" s="18" t="s">
        <v>783</v>
      </c>
    </row>
    <row r="122" spans="1:3" ht="43.2" x14ac:dyDescent="0.3">
      <c r="A122" s="18">
        <v>20</v>
      </c>
      <c r="B122" s="18">
        <v>0.79159999999999997</v>
      </c>
      <c r="C122" s="18" t="s">
        <v>937</v>
      </c>
    </row>
    <row r="123" spans="1:3" x14ac:dyDescent="0.3">
      <c r="A123" s="18">
        <v>26</v>
      </c>
      <c r="B123" s="18">
        <v>0.78564999999999996</v>
      </c>
      <c r="C123" s="18" t="s">
        <v>923</v>
      </c>
    </row>
    <row r="124" spans="1:3" ht="28.8" x14ac:dyDescent="0.3">
      <c r="A124" s="18">
        <v>45</v>
      </c>
      <c r="B124" s="18">
        <v>0.77590000000000003</v>
      </c>
      <c r="C124" s="18" t="s">
        <v>683</v>
      </c>
    </row>
    <row r="125" spans="1:3" ht="28.8" x14ac:dyDescent="0.3">
      <c r="A125" s="18">
        <v>25</v>
      </c>
      <c r="B125" s="18">
        <v>0.78569999999999995</v>
      </c>
      <c r="C125" s="18" t="s">
        <v>683</v>
      </c>
    </row>
    <row r="126" spans="1:3" x14ac:dyDescent="0.3">
      <c r="A126" s="18">
        <v>30</v>
      </c>
      <c r="B126" s="18">
        <v>0.78181999999999996</v>
      </c>
      <c r="C126" s="3" t="s">
        <v>938</v>
      </c>
    </row>
    <row r="127" spans="1:3" ht="28.8" x14ac:dyDescent="0.3">
      <c r="A127" s="18">
        <v>25</v>
      </c>
      <c r="B127" s="18">
        <v>0.78644000000000003</v>
      </c>
      <c r="C127" s="18" t="s">
        <v>939</v>
      </c>
    </row>
    <row r="128" spans="1:3" ht="28.8" x14ac:dyDescent="0.3">
      <c r="A128" s="18">
        <v>25</v>
      </c>
      <c r="B128" s="18">
        <v>0.78749999999999998</v>
      </c>
      <c r="C128" s="18" t="s">
        <v>185</v>
      </c>
    </row>
    <row r="129" spans="1:3" x14ac:dyDescent="0.3">
      <c r="A129" s="18">
        <v>25</v>
      </c>
      <c r="B129" s="18">
        <v>0.78685000000000005</v>
      </c>
      <c r="C129" s="18" t="s">
        <v>940</v>
      </c>
    </row>
    <row r="130" spans="1:3" x14ac:dyDescent="0.3">
      <c r="A130" s="18">
        <v>20</v>
      </c>
      <c r="B130" s="18">
        <v>0.79110000000000003</v>
      </c>
      <c r="C130" s="18" t="s">
        <v>941</v>
      </c>
    </row>
    <row r="131" spans="1:3" ht="28.8" x14ac:dyDescent="0.3">
      <c r="A131" s="18">
        <v>20</v>
      </c>
      <c r="B131" s="18">
        <v>0.79420000000000002</v>
      </c>
      <c r="C131" s="18" t="s">
        <v>186</v>
      </c>
    </row>
    <row r="132" spans="1:3" x14ac:dyDescent="0.3">
      <c r="A132" s="18">
        <v>33.9</v>
      </c>
      <c r="B132" s="18">
        <v>0.78269999999999995</v>
      </c>
      <c r="C132" s="18" t="s">
        <v>189</v>
      </c>
    </row>
    <row r="133" spans="1:3" ht="28.8" x14ac:dyDescent="0.3">
      <c r="A133" s="18">
        <v>55</v>
      </c>
      <c r="B133" s="18">
        <v>0.75860000000000005</v>
      </c>
      <c r="C133" s="18" t="s">
        <v>793</v>
      </c>
    </row>
    <row r="134" spans="1:3" ht="28.8" x14ac:dyDescent="0.3">
      <c r="A134" s="18">
        <v>45</v>
      </c>
      <c r="B134" s="18">
        <v>0.76929999999999998</v>
      </c>
      <c r="C134" s="18" t="s">
        <v>793</v>
      </c>
    </row>
    <row r="135" spans="1:3" ht="28.8" x14ac:dyDescent="0.3">
      <c r="A135" s="18">
        <v>35</v>
      </c>
      <c r="B135" s="18">
        <v>0.77549999999999997</v>
      </c>
      <c r="C135" s="18" t="s">
        <v>793</v>
      </c>
    </row>
    <row r="136" spans="1:3" ht="28.8" x14ac:dyDescent="0.3">
      <c r="A136" s="18">
        <v>25</v>
      </c>
      <c r="B136" s="18">
        <v>0.78610000000000002</v>
      </c>
      <c r="C136" s="18" t="s">
        <v>793</v>
      </c>
    </row>
    <row r="137" spans="1:3" ht="28.8" x14ac:dyDescent="0.3">
      <c r="A137" s="18">
        <v>30</v>
      </c>
      <c r="B137" s="18">
        <v>0.78227000000000002</v>
      </c>
      <c r="C137" s="18" t="s">
        <v>942</v>
      </c>
    </row>
    <row r="138" spans="1:3" x14ac:dyDescent="0.3">
      <c r="A138" s="18">
        <v>25</v>
      </c>
      <c r="B138" s="18">
        <v>0.78839999999999999</v>
      </c>
      <c r="C138" s="3" t="s">
        <v>794</v>
      </c>
    </row>
    <row r="139" spans="1:3" ht="28.8" x14ac:dyDescent="0.3">
      <c r="A139" s="18">
        <v>40</v>
      </c>
      <c r="B139" s="18">
        <v>0.77224999999999999</v>
      </c>
      <c r="C139" s="18" t="s">
        <v>943</v>
      </c>
    </row>
    <row r="140" spans="1:3" ht="28.8" x14ac:dyDescent="0.3">
      <c r="A140" s="18">
        <v>25</v>
      </c>
      <c r="B140" s="18">
        <v>0.78669</v>
      </c>
      <c r="C140" s="18" t="s">
        <v>943</v>
      </c>
    </row>
    <row r="141" spans="1:3" ht="28.8" x14ac:dyDescent="0.3">
      <c r="A141" s="24">
        <v>20</v>
      </c>
      <c r="B141" s="24">
        <v>0.79279999999999995</v>
      </c>
      <c r="C141" s="18" t="s">
        <v>944</v>
      </c>
    </row>
    <row r="142" spans="1:3" x14ac:dyDescent="0.3">
      <c r="A142" s="24"/>
      <c r="B142" s="24"/>
      <c r="C142" t="s">
        <v>945</v>
      </c>
    </row>
    <row r="143" spans="1:3" x14ac:dyDescent="0.3">
      <c r="A143" s="24">
        <v>25</v>
      </c>
      <c r="B143" s="24">
        <v>0.78659999999999997</v>
      </c>
      <c r="C143" s="18" t="s">
        <v>946</v>
      </c>
    </row>
    <row r="144" spans="1:3" x14ac:dyDescent="0.3">
      <c r="A144" s="24"/>
      <c r="B144" s="24"/>
      <c r="C144" t="s">
        <v>947</v>
      </c>
    </row>
    <row r="145" spans="1:3" x14ac:dyDescent="0.3">
      <c r="A145" s="24">
        <v>25</v>
      </c>
      <c r="B145" s="24">
        <v>0.78680000000000005</v>
      </c>
      <c r="C145" s="18" t="s">
        <v>948</v>
      </c>
    </row>
    <row r="146" spans="1:3" x14ac:dyDescent="0.3">
      <c r="A146" s="24"/>
      <c r="B146" s="24"/>
      <c r="C146" s="13" t="s">
        <v>949</v>
      </c>
    </row>
    <row r="147" spans="1:3" x14ac:dyDescent="0.3">
      <c r="A147" s="24"/>
      <c r="B147" s="24"/>
      <c r="C147" t="s">
        <v>798</v>
      </c>
    </row>
    <row r="148" spans="1:3" x14ac:dyDescent="0.3">
      <c r="A148" s="24"/>
      <c r="B148" s="24"/>
      <c r="C148" t="s">
        <v>799</v>
      </c>
    </row>
    <row r="149" spans="1:3" x14ac:dyDescent="0.3">
      <c r="A149" s="24"/>
      <c r="B149" s="24"/>
      <c r="C149" s="13" t="s">
        <v>206</v>
      </c>
    </row>
    <row r="150" spans="1:3" x14ac:dyDescent="0.3">
      <c r="A150" s="18">
        <v>25</v>
      </c>
      <c r="B150" s="18">
        <v>0.78661000000000003</v>
      </c>
      <c r="C150" s="18" t="s">
        <v>802</v>
      </c>
    </row>
    <row r="151" spans="1:3" x14ac:dyDescent="0.3">
      <c r="A151" s="18">
        <v>40</v>
      </c>
      <c r="B151" s="18">
        <v>0.77227999999999997</v>
      </c>
      <c r="C151" s="18" t="s">
        <v>950</v>
      </c>
    </row>
    <row r="152" spans="1:3" x14ac:dyDescent="0.3">
      <c r="A152" s="24">
        <v>25</v>
      </c>
      <c r="B152" s="24">
        <v>0.78669999999999995</v>
      </c>
      <c r="C152" s="18" t="s">
        <v>950</v>
      </c>
    </row>
    <row r="153" spans="1:3" x14ac:dyDescent="0.3">
      <c r="A153" s="24"/>
      <c r="B153" s="24"/>
      <c r="C153" s="3" t="s">
        <v>951</v>
      </c>
    </row>
    <row r="154" spans="1:3" x14ac:dyDescent="0.3">
      <c r="A154" s="24"/>
      <c r="B154" s="24"/>
      <c r="C154" s="13" t="s">
        <v>952</v>
      </c>
    </row>
    <row r="155" spans="1:3" x14ac:dyDescent="0.3">
      <c r="A155" s="24"/>
      <c r="B155" s="24"/>
      <c r="C155" t="s">
        <v>953</v>
      </c>
    </row>
    <row r="156" spans="1:3" x14ac:dyDescent="0.3">
      <c r="A156" s="24"/>
      <c r="B156" s="24"/>
      <c r="C156" t="s">
        <v>954</v>
      </c>
    </row>
    <row r="157" spans="1:3" x14ac:dyDescent="0.3">
      <c r="A157" s="24"/>
      <c r="B157" s="24"/>
      <c r="C157" s="13" t="s">
        <v>195</v>
      </c>
    </row>
    <row r="158" spans="1:3" x14ac:dyDescent="0.3">
      <c r="A158" s="24"/>
      <c r="B158" s="24"/>
      <c r="C158" t="s">
        <v>955</v>
      </c>
    </row>
    <row r="159" spans="1:3" x14ac:dyDescent="0.3">
      <c r="A159" s="24"/>
      <c r="B159" s="24"/>
      <c r="C159" t="s">
        <v>809</v>
      </c>
    </row>
    <row r="160" spans="1:3" x14ac:dyDescent="0.3">
      <c r="A160" s="24"/>
      <c r="B160" s="24"/>
      <c r="C160" t="s">
        <v>956</v>
      </c>
    </row>
    <row r="161" spans="1:3" x14ac:dyDescent="0.3">
      <c r="A161" s="24"/>
      <c r="B161" s="24"/>
      <c r="C161" t="s">
        <v>957</v>
      </c>
    </row>
    <row r="162" spans="1:3" x14ac:dyDescent="0.3">
      <c r="A162" s="24"/>
      <c r="B162" s="24"/>
      <c r="C162" t="s">
        <v>958</v>
      </c>
    </row>
    <row r="163" spans="1:3" x14ac:dyDescent="0.3">
      <c r="A163" s="24"/>
      <c r="B163" s="24"/>
      <c r="C163" t="s">
        <v>959</v>
      </c>
    </row>
    <row r="164" spans="1:3" x14ac:dyDescent="0.3">
      <c r="A164" s="24"/>
      <c r="B164" s="24"/>
      <c r="C164" s="13" t="s">
        <v>960</v>
      </c>
    </row>
    <row r="165" spans="1:3" x14ac:dyDescent="0.3">
      <c r="A165" s="24"/>
      <c r="B165" s="24"/>
      <c r="C165" t="s">
        <v>961</v>
      </c>
    </row>
    <row r="166" spans="1:3" x14ac:dyDescent="0.3">
      <c r="A166" s="24"/>
      <c r="B166" s="24"/>
      <c r="C166" t="s">
        <v>962</v>
      </c>
    </row>
    <row r="167" spans="1:3" x14ac:dyDescent="0.3">
      <c r="A167" s="24"/>
      <c r="B167" s="24"/>
      <c r="C167" t="s">
        <v>963</v>
      </c>
    </row>
    <row r="168" spans="1:3" x14ac:dyDescent="0.3">
      <c r="A168" s="24"/>
      <c r="B168" s="24"/>
      <c r="C168" s="13" t="s">
        <v>964</v>
      </c>
    </row>
    <row r="169" spans="1:3" x14ac:dyDescent="0.3">
      <c r="A169" s="24"/>
      <c r="B169" s="24"/>
      <c r="C169" t="s">
        <v>965</v>
      </c>
    </row>
    <row r="170" spans="1:3" x14ac:dyDescent="0.3">
      <c r="A170" s="24"/>
      <c r="B170" s="24"/>
      <c r="C170" t="s">
        <v>966</v>
      </c>
    </row>
    <row r="171" spans="1:3" x14ac:dyDescent="0.3">
      <c r="A171" s="24"/>
      <c r="B171" s="24"/>
      <c r="C171" t="s">
        <v>967</v>
      </c>
    </row>
    <row r="172" spans="1:3" x14ac:dyDescent="0.3">
      <c r="A172" s="24"/>
      <c r="B172" s="24"/>
      <c r="C172" t="s">
        <v>203</v>
      </c>
    </row>
    <row r="173" spans="1:3" x14ac:dyDescent="0.3">
      <c r="A173" s="24"/>
      <c r="B173" s="24"/>
      <c r="C173" t="s">
        <v>968</v>
      </c>
    </row>
    <row r="174" spans="1:3" x14ac:dyDescent="0.3">
      <c r="A174" s="24"/>
      <c r="B174" s="24"/>
      <c r="C174" t="s">
        <v>969</v>
      </c>
    </row>
    <row r="175" spans="1:3" x14ac:dyDescent="0.3">
      <c r="A175" s="24"/>
      <c r="B175" s="24"/>
      <c r="C175" t="s">
        <v>405</v>
      </c>
    </row>
    <row r="176" spans="1:3" x14ac:dyDescent="0.3">
      <c r="A176" s="24"/>
      <c r="B176" s="24"/>
      <c r="C176" t="s">
        <v>970</v>
      </c>
    </row>
    <row r="177" spans="1:3" x14ac:dyDescent="0.3">
      <c r="A177" s="24"/>
      <c r="B177" s="24"/>
      <c r="C177" t="s">
        <v>824</v>
      </c>
    </row>
    <row r="178" spans="1:3" x14ac:dyDescent="0.3">
      <c r="A178" s="24"/>
      <c r="B178" s="24"/>
      <c r="C178" t="s">
        <v>971</v>
      </c>
    </row>
    <row r="179" spans="1:3" x14ac:dyDescent="0.3">
      <c r="A179" s="18">
        <v>30</v>
      </c>
      <c r="B179" s="18">
        <v>0.78249999999999997</v>
      </c>
      <c r="C179" s="18" t="s">
        <v>972</v>
      </c>
    </row>
    <row r="180" spans="1:3" x14ac:dyDescent="0.3">
      <c r="A180" s="18">
        <v>30</v>
      </c>
      <c r="B180" s="18">
        <v>0.78649999999999998</v>
      </c>
      <c r="C180" s="18" t="s">
        <v>973</v>
      </c>
    </row>
    <row r="181" spans="1:3" x14ac:dyDescent="0.3">
      <c r="A181" s="18">
        <v>25</v>
      </c>
      <c r="B181" s="18">
        <v>0.79100000000000004</v>
      </c>
      <c r="C181" s="18" t="s">
        <v>974</v>
      </c>
    </row>
    <row r="182" spans="1:3" x14ac:dyDescent="0.3">
      <c r="A182" s="24">
        <v>25</v>
      </c>
      <c r="B182" s="24">
        <v>0.78659999999999997</v>
      </c>
      <c r="C182" s="18" t="s">
        <v>975</v>
      </c>
    </row>
    <row r="183" spans="1:3" x14ac:dyDescent="0.3">
      <c r="A183" s="24"/>
      <c r="B183" s="24"/>
      <c r="C183" t="s">
        <v>976</v>
      </c>
    </row>
    <row r="184" spans="1:3" x14ac:dyDescent="0.3">
      <c r="A184" s="24"/>
      <c r="B184" s="24"/>
      <c r="C184" t="s">
        <v>977</v>
      </c>
    </row>
    <row r="185" spans="1:3" x14ac:dyDescent="0.3">
      <c r="A185" s="24"/>
      <c r="B185" s="24"/>
      <c r="C185" t="s">
        <v>978</v>
      </c>
    </row>
    <row r="186" spans="1:3" x14ac:dyDescent="0.3">
      <c r="A186" s="18">
        <v>25</v>
      </c>
      <c r="B186" s="18">
        <v>0.7913</v>
      </c>
      <c r="C186" s="18" t="s">
        <v>979</v>
      </c>
    </row>
    <row r="187" spans="1:3" x14ac:dyDescent="0.3">
      <c r="A187" s="24">
        <v>25</v>
      </c>
      <c r="B187" s="24">
        <v>0.78666999999999998</v>
      </c>
      <c r="C187" s="18" t="s">
        <v>825</v>
      </c>
    </row>
    <row r="188" spans="1:3" x14ac:dyDescent="0.3">
      <c r="A188" s="24"/>
      <c r="B188" s="24"/>
      <c r="C188" t="s">
        <v>980</v>
      </c>
    </row>
    <row r="189" spans="1:3" x14ac:dyDescent="0.3">
      <c r="A189" s="18">
        <v>20</v>
      </c>
      <c r="B189" s="18">
        <v>0.79147999999999996</v>
      </c>
      <c r="C189" s="18" t="s">
        <v>981</v>
      </c>
    </row>
    <row r="190" spans="1:3" x14ac:dyDescent="0.3">
      <c r="A190" s="24">
        <v>20</v>
      </c>
      <c r="B190" s="24">
        <v>0.79139999999999999</v>
      </c>
      <c r="C190" s="18" t="s">
        <v>789</v>
      </c>
    </row>
    <row r="191" spans="1:3" x14ac:dyDescent="0.3">
      <c r="A191" s="24"/>
      <c r="B191" s="24"/>
      <c r="C191" t="s">
        <v>982</v>
      </c>
    </row>
    <row r="192" spans="1:3" x14ac:dyDescent="0.3">
      <c r="A192" s="24"/>
      <c r="B192" s="24"/>
      <c r="C192" t="s">
        <v>983</v>
      </c>
    </row>
    <row r="193" spans="1:3" x14ac:dyDescent="0.3">
      <c r="A193" s="24">
        <v>25</v>
      </c>
      <c r="B193" s="24">
        <v>0.78700000000000003</v>
      </c>
      <c r="C193" s="18" t="s">
        <v>984</v>
      </c>
    </row>
    <row r="194" spans="1:3" x14ac:dyDescent="0.3">
      <c r="A194" s="24"/>
      <c r="B194" s="24"/>
      <c r="C194" t="s">
        <v>985</v>
      </c>
    </row>
    <row r="195" spans="1:3" x14ac:dyDescent="0.3">
      <c r="A195" s="24"/>
      <c r="B195" s="24"/>
      <c r="C195" t="s">
        <v>959</v>
      </c>
    </row>
    <row r="196" spans="1:3" x14ac:dyDescent="0.3">
      <c r="A196" s="24">
        <v>25</v>
      </c>
      <c r="B196" s="24">
        <v>0.78669999999999995</v>
      </c>
      <c r="C196" s="18" t="s">
        <v>223</v>
      </c>
    </row>
    <row r="197" spans="1:3" x14ac:dyDescent="0.3">
      <c r="A197" s="24"/>
      <c r="B197" s="24"/>
      <c r="C197" s="13" t="s">
        <v>161</v>
      </c>
    </row>
    <row r="198" spans="1:3" x14ac:dyDescent="0.3">
      <c r="A198" s="24"/>
      <c r="B198" s="24"/>
      <c r="C198" s="13" t="s">
        <v>211</v>
      </c>
    </row>
    <row r="199" spans="1:3" x14ac:dyDescent="0.3">
      <c r="A199" s="18">
        <v>25</v>
      </c>
      <c r="B199" s="18">
        <v>0.78681999999999996</v>
      </c>
      <c r="C199" s="3" t="s">
        <v>952</v>
      </c>
    </row>
    <row r="200" spans="1:3" x14ac:dyDescent="0.3">
      <c r="A200" s="18">
        <v>35</v>
      </c>
      <c r="B200" s="18">
        <v>0.7772</v>
      </c>
      <c r="C200" s="18" t="s">
        <v>986</v>
      </c>
    </row>
    <row r="201" spans="1:3" x14ac:dyDescent="0.3">
      <c r="A201" s="18">
        <v>25</v>
      </c>
      <c r="B201" s="18">
        <v>0.78639999999999999</v>
      </c>
      <c r="C201" s="18" t="s">
        <v>986</v>
      </c>
    </row>
    <row r="202" spans="1:3" ht="28.8" x14ac:dyDescent="0.3">
      <c r="A202" s="24">
        <v>20</v>
      </c>
      <c r="B202" s="24">
        <v>0.79200000000000004</v>
      </c>
      <c r="C202" s="18" t="s">
        <v>836</v>
      </c>
    </row>
    <row r="203" spans="1:3" x14ac:dyDescent="0.3">
      <c r="A203" s="24"/>
      <c r="B203" s="24"/>
      <c r="C203" t="s">
        <v>234</v>
      </c>
    </row>
    <row r="204" spans="1:3" x14ac:dyDescent="0.3">
      <c r="A204" s="24"/>
      <c r="B204" s="24"/>
      <c r="C204" t="s">
        <v>987</v>
      </c>
    </row>
    <row r="205" spans="1:3" x14ac:dyDescent="0.3">
      <c r="A205" s="24"/>
      <c r="B205" s="24"/>
      <c r="C205" t="s">
        <v>983</v>
      </c>
    </row>
    <row r="206" spans="1:3" x14ac:dyDescent="0.3">
      <c r="A206" s="18">
        <v>25</v>
      </c>
      <c r="B206" s="18">
        <v>0.78710000000000002</v>
      </c>
      <c r="C206" s="18" t="s">
        <v>402</v>
      </c>
    </row>
    <row r="207" spans="1:3" x14ac:dyDescent="0.3">
      <c r="A207" s="24">
        <v>20</v>
      </c>
      <c r="B207" s="24">
        <v>0.79100000000000004</v>
      </c>
      <c r="C207" s="18" t="s">
        <v>440</v>
      </c>
    </row>
    <row r="208" spans="1:3" x14ac:dyDescent="0.3">
      <c r="A208" s="24"/>
      <c r="B208" s="24"/>
      <c r="C208" t="s">
        <v>214</v>
      </c>
    </row>
    <row r="209" spans="1:3" x14ac:dyDescent="0.3">
      <c r="A209" s="24"/>
      <c r="B209" s="24"/>
      <c r="C209" t="s">
        <v>988</v>
      </c>
    </row>
    <row r="210" spans="1:3" x14ac:dyDescent="0.3">
      <c r="A210" s="24"/>
      <c r="B210" s="24"/>
      <c r="C210" t="s">
        <v>989</v>
      </c>
    </row>
    <row r="211" spans="1:3" x14ac:dyDescent="0.3">
      <c r="A211" s="18">
        <v>25</v>
      </c>
      <c r="B211" s="18">
        <v>0.78674999999999995</v>
      </c>
      <c r="C211" s="18" t="s">
        <v>837</v>
      </c>
    </row>
    <row r="212" spans="1:3" x14ac:dyDescent="0.3">
      <c r="A212" s="18">
        <v>25</v>
      </c>
      <c r="B212" s="18">
        <v>0.78673000000000004</v>
      </c>
      <c r="C212" s="18" t="s">
        <v>838</v>
      </c>
    </row>
    <row r="213" spans="1:3" ht="28.8" x14ac:dyDescent="0.3">
      <c r="A213" s="18">
        <v>20</v>
      </c>
      <c r="B213" s="18">
        <v>0.7913</v>
      </c>
      <c r="C213" s="18" t="s">
        <v>442</v>
      </c>
    </row>
    <row r="214" spans="1:3" x14ac:dyDescent="0.3">
      <c r="A214" s="18">
        <v>20</v>
      </c>
      <c r="B214" s="18">
        <v>0.78710000000000002</v>
      </c>
      <c r="C214" s="18" t="s">
        <v>215</v>
      </c>
    </row>
    <row r="215" spans="1:3" x14ac:dyDescent="0.3">
      <c r="A215" s="18">
        <v>20</v>
      </c>
      <c r="B215" s="18">
        <v>0.79120000000000001</v>
      </c>
      <c r="C215" s="18" t="s">
        <v>990</v>
      </c>
    </row>
    <row r="216" spans="1:3" x14ac:dyDescent="0.3">
      <c r="A216" s="18">
        <v>20</v>
      </c>
      <c r="B216" s="18">
        <v>0.7913</v>
      </c>
      <c r="C216" s="18" t="s">
        <v>991</v>
      </c>
    </row>
    <row r="217" spans="1:3" x14ac:dyDescent="0.3">
      <c r="A217" s="18">
        <v>25</v>
      </c>
      <c r="B217" s="18">
        <v>0.78673999999999999</v>
      </c>
      <c r="C217" s="18" t="s">
        <v>992</v>
      </c>
    </row>
    <row r="218" spans="1:3" x14ac:dyDescent="0.3">
      <c r="A218" s="24">
        <v>25</v>
      </c>
      <c r="B218" s="24">
        <v>0.78652999999999995</v>
      </c>
      <c r="C218" s="18" t="s">
        <v>993</v>
      </c>
    </row>
    <row r="219" spans="1:3" x14ac:dyDescent="0.3">
      <c r="A219" s="24"/>
      <c r="B219" s="24"/>
      <c r="C219" t="s">
        <v>994</v>
      </c>
    </row>
    <row r="220" spans="1:3" x14ac:dyDescent="0.3">
      <c r="A220" s="18">
        <v>20</v>
      </c>
      <c r="B220" s="18">
        <v>0.79139000000000004</v>
      </c>
      <c r="C220" s="18" t="s">
        <v>962</v>
      </c>
    </row>
    <row r="221" spans="1:3" x14ac:dyDescent="0.3">
      <c r="A221" s="18">
        <v>10</v>
      </c>
      <c r="B221" s="18">
        <v>0.80064999999999997</v>
      </c>
      <c r="C221" s="18" t="s">
        <v>962</v>
      </c>
    </row>
    <row r="222" spans="1:3" ht="28.8" x14ac:dyDescent="0.3">
      <c r="A222" s="18">
        <v>20</v>
      </c>
      <c r="B222" s="18">
        <v>0.79</v>
      </c>
      <c r="C222" s="18" t="s">
        <v>995</v>
      </c>
    </row>
    <row r="223" spans="1:3" x14ac:dyDescent="0.3">
      <c r="A223" s="18">
        <v>20</v>
      </c>
      <c r="B223" s="18">
        <v>0.78666999999999998</v>
      </c>
      <c r="C223" s="18" t="s">
        <v>306</v>
      </c>
    </row>
    <row r="224" spans="1:3" x14ac:dyDescent="0.3">
      <c r="A224" s="18">
        <v>20</v>
      </c>
      <c r="B224" s="18">
        <v>0.79127999999999998</v>
      </c>
      <c r="C224" s="18" t="s">
        <v>996</v>
      </c>
    </row>
    <row r="225" spans="1:3" ht="28.8" x14ac:dyDescent="0.3">
      <c r="A225" s="18">
        <v>20</v>
      </c>
      <c r="B225" s="18">
        <v>0.80479999999999996</v>
      </c>
      <c r="C225" s="3" t="s">
        <v>843</v>
      </c>
    </row>
    <row r="226" spans="1:3" ht="28.8" x14ac:dyDescent="0.3">
      <c r="A226" s="18">
        <v>20</v>
      </c>
      <c r="B226" s="18">
        <v>0.79900000000000004</v>
      </c>
      <c r="C226" s="18" t="s">
        <v>997</v>
      </c>
    </row>
    <row r="227" spans="1:3" x14ac:dyDescent="0.3">
      <c r="A227" s="18">
        <v>40</v>
      </c>
      <c r="B227" s="18">
        <v>0.77600000000000002</v>
      </c>
      <c r="C227" s="18" t="s">
        <v>224</v>
      </c>
    </row>
    <row r="228" spans="1:3" x14ac:dyDescent="0.3">
      <c r="A228" s="18">
        <v>25</v>
      </c>
      <c r="B228" s="18">
        <v>0.78671000000000002</v>
      </c>
      <c r="C228" s="18" t="s">
        <v>451</v>
      </c>
    </row>
    <row r="229" spans="1:3" x14ac:dyDescent="0.3">
      <c r="A229" s="24">
        <v>20</v>
      </c>
      <c r="B229" s="24">
        <v>0.79149999999999998</v>
      </c>
      <c r="C229" s="18" t="s">
        <v>998</v>
      </c>
    </row>
    <row r="230" spans="1:3" x14ac:dyDescent="0.3">
      <c r="A230" s="24"/>
      <c r="B230" s="24"/>
      <c r="C230" t="s">
        <v>999</v>
      </c>
    </row>
    <row r="231" spans="1:3" x14ac:dyDescent="0.3">
      <c r="A231" s="24"/>
      <c r="B231" s="24"/>
      <c r="C231" t="s">
        <v>961</v>
      </c>
    </row>
    <row r="232" spans="1:3" x14ac:dyDescent="0.3">
      <c r="A232" s="24"/>
      <c r="B232" s="24"/>
      <c r="C232" t="s">
        <v>1000</v>
      </c>
    </row>
    <row r="233" spans="1:3" x14ac:dyDescent="0.3">
      <c r="A233" s="24"/>
      <c r="B233" s="24"/>
      <c r="C233" t="s">
        <v>1001</v>
      </c>
    </row>
    <row r="234" spans="1:3" x14ac:dyDescent="0.3">
      <c r="A234" s="24"/>
      <c r="B234" s="24"/>
      <c r="C234" t="s">
        <v>1002</v>
      </c>
    </row>
    <row r="235" spans="1:3" x14ac:dyDescent="0.3">
      <c r="A235" s="24"/>
      <c r="B235" s="24"/>
      <c r="C235" t="s">
        <v>222</v>
      </c>
    </row>
    <row r="236" spans="1:3" x14ac:dyDescent="0.3">
      <c r="A236" s="18">
        <v>20</v>
      </c>
      <c r="B236" s="18">
        <v>0.79190000000000005</v>
      </c>
      <c r="C236" s="18" t="s">
        <v>455</v>
      </c>
    </row>
    <row r="237" spans="1:3" x14ac:dyDescent="0.3">
      <c r="A237" s="18">
        <v>30</v>
      </c>
      <c r="B237" s="18">
        <v>0.78190000000000004</v>
      </c>
      <c r="C237" s="3" t="s">
        <v>844</v>
      </c>
    </row>
    <row r="238" spans="1:3" x14ac:dyDescent="0.3">
      <c r="A238" s="18">
        <v>25</v>
      </c>
      <c r="B238" s="18">
        <v>0.78681000000000001</v>
      </c>
      <c r="C238" s="18" t="s">
        <v>1003</v>
      </c>
    </row>
    <row r="239" spans="1:3" x14ac:dyDescent="0.3">
      <c r="A239" s="18">
        <v>20</v>
      </c>
      <c r="B239" s="18">
        <v>0.79279999999999995</v>
      </c>
      <c r="C239" s="18" t="s">
        <v>1004</v>
      </c>
    </row>
    <row r="240" spans="1:3" x14ac:dyDescent="0.3">
      <c r="A240" s="24">
        <v>20</v>
      </c>
      <c r="B240" s="24">
        <v>0.79200000000000004</v>
      </c>
      <c r="C240" s="18" t="s">
        <v>1005</v>
      </c>
    </row>
    <row r="241" spans="1:3" x14ac:dyDescent="0.3">
      <c r="A241" s="24"/>
      <c r="B241" s="24"/>
      <c r="C241" t="s">
        <v>856</v>
      </c>
    </row>
    <row r="242" spans="1:3" x14ac:dyDescent="0.3">
      <c r="A242" s="18">
        <v>25</v>
      </c>
      <c r="B242" s="18">
        <v>0.78683999999999998</v>
      </c>
      <c r="C242" s="18" t="s">
        <v>848</v>
      </c>
    </row>
    <row r="243" spans="1:3" x14ac:dyDescent="0.3">
      <c r="A243" s="18">
        <v>20</v>
      </c>
      <c r="B243" s="18">
        <v>0.79210000000000003</v>
      </c>
      <c r="C243" s="18" t="s">
        <v>1006</v>
      </c>
    </row>
    <row r="244" spans="1:3" x14ac:dyDescent="0.3">
      <c r="A244" s="18">
        <v>25</v>
      </c>
      <c r="B244" s="18">
        <v>0.78600000000000003</v>
      </c>
      <c r="C244" s="18" t="s">
        <v>1007</v>
      </c>
    </row>
    <row r="245" spans="1:3" ht="28.8" x14ac:dyDescent="0.3">
      <c r="A245" s="24">
        <v>20</v>
      </c>
      <c r="B245" s="24">
        <v>0.79190000000000005</v>
      </c>
      <c r="C245" s="18" t="s">
        <v>1008</v>
      </c>
    </row>
    <row r="246" spans="1:3" x14ac:dyDescent="0.3">
      <c r="A246" s="24"/>
      <c r="B246" s="24"/>
      <c r="C246" t="s">
        <v>851</v>
      </c>
    </row>
    <row r="247" spans="1:3" x14ac:dyDescent="0.3">
      <c r="A247" s="18">
        <v>20</v>
      </c>
      <c r="B247" s="18">
        <v>0.79195000000000004</v>
      </c>
      <c r="C247" s="18" t="s">
        <v>1009</v>
      </c>
    </row>
    <row r="248" spans="1:3" x14ac:dyDescent="0.3">
      <c r="A248" s="24">
        <v>25</v>
      </c>
      <c r="B248" s="24">
        <v>0.78683000000000003</v>
      </c>
      <c r="C248" s="18" t="s">
        <v>233</v>
      </c>
    </row>
    <row r="249" spans="1:3" x14ac:dyDescent="0.3">
      <c r="A249" s="24"/>
      <c r="B249" s="24"/>
      <c r="C249" t="s">
        <v>468</v>
      </c>
    </row>
    <row r="250" spans="1:3" x14ac:dyDescent="0.3">
      <c r="A250" s="24"/>
      <c r="B250" s="24"/>
      <c r="C250" t="s">
        <v>853</v>
      </c>
    </row>
    <row r="251" spans="1:3" x14ac:dyDescent="0.3">
      <c r="A251" s="18">
        <v>20</v>
      </c>
      <c r="B251" s="18">
        <v>0.79</v>
      </c>
      <c r="C251" s="18" t="s">
        <v>1010</v>
      </c>
    </row>
    <row r="252" spans="1:3" x14ac:dyDescent="0.3">
      <c r="A252" s="18">
        <v>25</v>
      </c>
      <c r="B252" s="18">
        <v>0.78649999999999998</v>
      </c>
      <c r="C252" s="18" t="s">
        <v>1011</v>
      </c>
    </row>
    <row r="253" spans="1:3" x14ac:dyDescent="0.3">
      <c r="A253" s="18">
        <v>20</v>
      </c>
      <c r="B253" s="18">
        <v>0.79120000000000001</v>
      </c>
      <c r="C253" s="18" t="s">
        <v>1012</v>
      </c>
    </row>
    <row r="254" spans="1:3" ht="28.8" x14ac:dyDescent="0.3">
      <c r="A254" s="18">
        <v>60</v>
      </c>
      <c r="B254" s="18">
        <v>0.75319999999999998</v>
      </c>
      <c r="C254" s="18" t="s">
        <v>1013</v>
      </c>
    </row>
    <row r="255" spans="1:3" ht="28.8" x14ac:dyDescent="0.3">
      <c r="A255" s="18">
        <v>50</v>
      </c>
      <c r="B255" s="18">
        <v>0.76300000000000001</v>
      </c>
      <c r="C255" s="18" t="s">
        <v>1013</v>
      </c>
    </row>
    <row r="256" spans="1:3" x14ac:dyDescent="0.3">
      <c r="A256" s="24">
        <v>20</v>
      </c>
      <c r="B256" s="24">
        <v>0.79134000000000004</v>
      </c>
      <c r="C256" s="18" t="s">
        <v>879</v>
      </c>
    </row>
    <row r="257" spans="1:3" x14ac:dyDescent="0.3">
      <c r="A257" s="24"/>
      <c r="B257" s="24"/>
      <c r="C257" t="s">
        <v>1014</v>
      </c>
    </row>
    <row r="258" spans="1:3" x14ac:dyDescent="0.3">
      <c r="A258" s="18">
        <v>15</v>
      </c>
      <c r="B258" s="18">
        <v>0.79583000000000004</v>
      </c>
      <c r="C258" s="18" t="s">
        <v>1014</v>
      </c>
    </row>
    <row r="259" spans="1:3" x14ac:dyDescent="0.3">
      <c r="A259" s="18">
        <v>10</v>
      </c>
      <c r="B259" s="18">
        <v>0.80047000000000001</v>
      </c>
      <c r="C259" s="18" t="s">
        <v>1014</v>
      </c>
    </row>
    <row r="260" spans="1:3" x14ac:dyDescent="0.3">
      <c r="A260" s="24">
        <v>25</v>
      </c>
      <c r="B260" s="24">
        <v>0.78654000000000002</v>
      </c>
      <c r="C260" s="3" t="s">
        <v>1015</v>
      </c>
    </row>
    <row r="261" spans="1:3" x14ac:dyDescent="0.3">
      <c r="A261" s="24"/>
      <c r="B261" s="24"/>
      <c r="C261" t="s">
        <v>1016</v>
      </c>
    </row>
    <row r="262" spans="1:3" x14ac:dyDescent="0.3">
      <c r="A262" s="24">
        <v>25</v>
      </c>
      <c r="B262" s="24">
        <v>0.78686999999999996</v>
      </c>
      <c r="C262" s="18" t="s">
        <v>1017</v>
      </c>
    </row>
    <row r="263" spans="1:3" x14ac:dyDescent="0.3">
      <c r="A263" s="24"/>
      <c r="B263" s="24"/>
      <c r="C263" t="s">
        <v>1016</v>
      </c>
    </row>
    <row r="264" spans="1:3" x14ac:dyDescent="0.3">
      <c r="A264" s="18">
        <v>45</v>
      </c>
      <c r="B264" s="18">
        <v>0.76761000000000001</v>
      </c>
      <c r="C264" s="18" t="s">
        <v>1018</v>
      </c>
    </row>
    <row r="265" spans="1:3" x14ac:dyDescent="0.3">
      <c r="A265" s="18">
        <v>25</v>
      </c>
      <c r="B265" s="18">
        <v>0.78661999999999999</v>
      </c>
      <c r="C265" s="18" t="s">
        <v>1018</v>
      </c>
    </row>
    <row r="266" spans="1:3" x14ac:dyDescent="0.3">
      <c r="A266" s="18">
        <v>0</v>
      </c>
      <c r="B266" s="18">
        <v>0.81008999999999998</v>
      </c>
      <c r="C266" s="18" t="s">
        <v>1018</v>
      </c>
    </row>
    <row r="267" spans="1:3" x14ac:dyDescent="0.3">
      <c r="A267" s="24">
        <v>25</v>
      </c>
      <c r="B267" s="24">
        <v>0.78666000000000003</v>
      </c>
      <c r="C267" s="18" t="s">
        <v>1019</v>
      </c>
    </row>
    <row r="268" spans="1:3" x14ac:dyDescent="0.3">
      <c r="A268" s="24"/>
      <c r="B268" s="24"/>
      <c r="C268" t="s">
        <v>1020</v>
      </c>
    </row>
    <row r="269" spans="1:3" x14ac:dyDescent="0.3">
      <c r="A269" s="24">
        <v>20</v>
      </c>
      <c r="B269" s="24">
        <v>0.7913</v>
      </c>
      <c r="C269" s="18" t="s">
        <v>1021</v>
      </c>
    </row>
    <row r="270" spans="1:3" x14ac:dyDescent="0.3">
      <c r="A270" s="24"/>
      <c r="B270" s="24"/>
      <c r="C270" t="s">
        <v>1022</v>
      </c>
    </row>
    <row r="271" spans="1:3" x14ac:dyDescent="0.3">
      <c r="A271" s="24"/>
      <c r="B271" s="24"/>
      <c r="C271" t="s">
        <v>1016</v>
      </c>
    </row>
    <row r="272" spans="1:3" x14ac:dyDescent="0.3">
      <c r="A272" s="24">
        <v>20</v>
      </c>
      <c r="B272" s="24">
        <v>0.79200000000000004</v>
      </c>
      <c r="C272" s="18" t="s">
        <v>1023</v>
      </c>
    </row>
    <row r="273" spans="1:3" x14ac:dyDescent="0.3">
      <c r="A273" s="24"/>
      <c r="B273" s="24"/>
      <c r="C273" t="s">
        <v>1024</v>
      </c>
    </row>
    <row r="274" spans="1:3" x14ac:dyDescent="0.3">
      <c r="A274" s="24">
        <v>17.5</v>
      </c>
      <c r="B274" s="24">
        <v>0.79300000000000004</v>
      </c>
      <c r="C274" s="18" t="s">
        <v>1025</v>
      </c>
    </row>
    <row r="275" spans="1:3" x14ac:dyDescent="0.3">
      <c r="A275" s="24"/>
      <c r="B275" s="24"/>
      <c r="C275" t="s">
        <v>1026</v>
      </c>
    </row>
    <row r="276" spans="1:3" ht="28.8" x14ac:dyDescent="0.3">
      <c r="A276" s="18">
        <v>30</v>
      </c>
      <c r="B276" s="18">
        <v>0.78208</v>
      </c>
      <c r="C276" s="18" t="s">
        <v>1027</v>
      </c>
    </row>
    <row r="277" spans="1:3" ht="28.8" x14ac:dyDescent="0.3">
      <c r="A277" s="18">
        <v>25</v>
      </c>
      <c r="B277" s="18">
        <v>0.78674999999999995</v>
      </c>
      <c r="C277" s="18" t="s">
        <v>1027</v>
      </c>
    </row>
    <row r="278" spans="1:3" ht="28.8" x14ac:dyDescent="0.3">
      <c r="A278" s="18">
        <v>20</v>
      </c>
      <c r="B278" s="18">
        <v>0.79142000000000001</v>
      </c>
      <c r="C278" s="18" t="s">
        <v>1027</v>
      </c>
    </row>
    <row r="279" spans="1:3" ht="28.8" x14ac:dyDescent="0.3">
      <c r="A279" s="18">
        <v>15</v>
      </c>
      <c r="B279" s="18">
        <v>0.79608999999999996</v>
      </c>
      <c r="C279" s="18" t="s">
        <v>1027</v>
      </c>
    </row>
    <row r="280" spans="1:3" ht="28.8" x14ac:dyDescent="0.3">
      <c r="A280" s="18">
        <v>10</v>
      </c>
      <c r="B280" s="18">
        <v>0.80074000000000001</v>
      </c>
      <c r="C280" s="18" t="s">
        <v>1027</v>
      </c>
    </row>
    <row r="281" spans="1:3" ht="28.8" x14ac:dyDescent="0.3">
      <c r="A281" s="18">
        <v>0</v>
      </c>
      <c r="B281" s="18">
        <v>0.81005000000000005</v>
      </c>
      <c r="C281" s="18" t="s">
        <v>1027</v>
      </c>
    </row>
    <row r="282" spans="1:3" ht="28.8" x14ac:dyDescent="0.3">
      <c r="A282" s="24">
        <v>25</v>
      </c>
      <c r="B282" s="24">
        <v>0.78661000000000003</v>
      </c>
      <c r="C282" s="18" t="s">
        <v>1028</v>
      </c>
    </row>
    <row r="283" spans="1:3" x14ac:dyDescent="0.3">
      <c r="A283" s="24"/>
      <c r="B283" s="24"/>
      <c r="C283" t="s">
        <v>1029</v>
      </c>
    </row>
    <row r="284" spans="1:3" ht="28.8" x14ac:dyDescent="0.3">
      <c r="A284" s="24">
        <v>64.5</v>
      </c>
      <c r="B284" s="24">
        <v>0.74944999999999995</v>
      </c>
      <c r="C284" s="18" t="s">
        <v>868</v>
      </c>
    </row>
    <row r="285" spans="1:3" x14ac:dyDescent="0.3">
      <c r="A285" s="24"/>
      <c r="B285" s="24"/>
      <c r="C285" t="s">
        <v>242</v>
      </c>
    </row>
    <row r="286" spans="1:3" x14ac:dyDescent="0.3">
      <c r="A286" s="18">
        <v>25</v>
      </c>
      <c r="B286" s="18">
        <v>0.78641000000000005</v>
      </c>
      <c r="C286" s="18" t="s">
        <v>1030</v>
      </c>
    </row>
    <row r="287" spans="1:3" x14ac:dyDescent="0.3">
      <c r="A287" s="18">
        <v>22</v>
      </c>
      <c r="B287" s="18">
        <v>0.78920000000000001</v>
      </c>
      <c r="C287" s="18" t="s">
        <v>1031</v>
      </c>
    </row>
    <row r="288" spans="1:3" x14ac:dyDescent="0.3">
      <c r="A288" s="24">
        <v>25</v>
      </c>
      <c r="B288" s="24">
        <v>0.78705000000000003</v>
      </c>
      <c r="C288" s="18" t="s">
        <v>870</v>
      </c>
    </row>
    <row r="289" spans="1:3" x14ac:dyDescent="0.3">
      <c r="A289" s="24"/>
      <c r="B289" s="24"/>
      <c r="C289" t="s">
        <v>871</v>
      </c>
    </row>
    <row r="290" spans="1:3" x14ac:dyDescent="0.3">
      <c r="A290" s="18">
        <v>45</v>
      </c>
      <c r="B290" s="18">
        <v>0.7681</v>
      </c>
      <c r="C290" s="18" t="s">
        <v>1032</v>
      </c>
    </row>
    <row r="291" spans="1:3" x14ac:dyDescent="0.3">
      <c r="A291" s="18">
        <v>25</v>
      </c>
      <c r="B291" s="18">
        <v>0.78657999999999995</v>
      </c>
      <c r="C291" s="18" t="s">
        <v>1033</v>
      </c>
    </row>
    <row r="292" spans="1:3" x14ac:dyDescent="0.3">
      <c r="A292" s="18">
        <v>15.5</v>
      </c>
      <c r="B292" s="18">
        <v>0.79559999999999997</v>
      </c>
      <c r="C292" s="18" t="s">
        <v>1034</v>
      </c>
    </row>
    <row r="293" spans="1:3" x14ac:dyDescent="0.3">
      <c r="A293" s="18">
        <v>0</v>
      </c>
      <c r="B293" s="18">
        <v>0.81040000000000001</v>
      </c>
      <c r="C293" s="18" t="s">
        <v>874</v>
      </c>
    </row>
    <row r="294" spans="1:3" x14ac:dyDescent="0.3">
      <c r="A294" s="18">
        <v>25</v>
      </c>
      <c r="B294" s="18">
        <v>0.78839999999999999</v>
      </c>
      <c r="C294" s="18" t="s">
        <v>1035</v>
      </c>
    </row>
    <row r="295" spans="1:3" x14ac:dyDescent="0.3">
      <c r="A295" s="18">
        <v>17.5</v>
      </c>
      <c r="B295" s="18">
        <v>0.79490000000000005</v>
      </c>
      <c r="C295" s="18" t="s">
        <v>1036</v>
      </c>
    </row>
    <row r="296" spans="1:3" x14ac:dyDescent="0.3">
      <c r="A296" s="18">
        <v>0</v>
      </c>
      <c r="B296" s="18">
        <v>0.81015000000000004</v>
      </c>
      <c r="C296" s="18" t="s">
        <v>1037</v>
      </c>
    </row>
    <row r="297" spans="1:3" x14ac:dyDescent="0.3">
      <c r="A297" s="18">
        <v>0</v>
      </c>
      <c r="B297" s="18">
        <v>0.81016999999999995</v>
      </c>
      <c r="C297" s="18" t="s">
        <v>1038</v>
      </c>
    </row>
    <row r="298" spans="1:3" x14ac:dyDescent="0.3">
      <c r="A298" s="24">
        <v>15</v>
      </c>
      <c r="B298" s="24">
        <v>0.79647000000000001</v>
      </c>
      <c r="C298" s="18" t="s">
        <v>879</v>
      </c>
    </row>
    <row r="299" spans="1:3" x14ac:dyDescent="0.3">
      <c r="A299" s="24"/>
      <c r="B299" s="24"/>
      <c r="C299" t="s">
        <v>1039</v>
      </c>
    </row>
    <row r="300" spans="1:3" x14ac:dyDescent="0.3">
      <c r="A300" s="24"/>
      <c r="B300" s="24"/>
      <c r="C300" t="s">
        <v>1040</v>
      </c>
    </row>
    <row r="301" spans="1:3" x14ac:dyDescent="0.3">
      <c r="A301" s="18">
        <v>100</v>
      </c>
      <c r="B301" s="18">
        <v>0.71399999999999997</v>
      </c>
      <c r="C301" s="18" t="s">
        <v>999</v>
      </c>
    </row>
    <row r="302" spans="1:3" x14ac:dyDescent="0.3">
      <c r="A302" s="18">
        <v>15</v>
      </c>
      <c r="B302" s="18">
        <v>0.7913</v>
      </c>
      <c r="C302" s="18" t="s">
        <v>1041</v>
      </c>
    </row>
    <row r="303" spans="1:3" x14ac:dyDescent="0.3">
      <c r="A303" s="18">
        <v>0</v>
      </c>
      <c r="B303" s="18">
        <v>0.81410000000000005</v>
      </c>
      <c r="C303" s="18" t="s">
        <v>1041</v>
      </c>
    </row>
    <row r="304" spans="1:3" x14ac:dyDescent="0.3">
      <c r="A304" s="18">
        <v>30</v>
      </c>
      <c r="B304" s="18">
        <v>0.78183999999999998</v>
      </c>
      <c r="C304" s="18" t="s">
        <v>879</v>
      </c>
    </row>
    <row r="305" spans="1:3" x14ac:dyDescent="0.3">
      <c r="A305" s="18">
        <v>10</v>
      </c>
      <c r="B305" s="18">
        <v>0.80069000000000001</v>
      </c>
      <c r="C305" s="18" t="s">
        <v>879</v>
      </c>
    </row>
    <row r="306" spans="1:3" x14ac:dyDescent="0.3">
      <c r="A306" s="24">
        <v>0</v>
      </c>
      <c r="B306" s="24">
        <v>0.81</v>
      </c>
      <c r="C306" s="18" t="s">
        <v>250</v>
      </c>
    </row>
    <row r="307" spans="1:3" x14ac:dyDescent="0.3">
      <c r="A307" s="24"/>
      <c r="B307" s="24"/>
      <c r="C307" t="s">
        <v>879</v>
      </c>
    </row>
    <row r="308" spans="1:3" x14ac:dyDescent="0.3">
      <c r="A308" s="24">
        <v>0</v>
      </c>
      <c r="B308" s="24">
        <v>0.81015000000000004</v>
      </c>
      <c r="C308" s="18" t="s">
        <v>1042</v>
      </c>
    </row>
    <row r="309" spans="1:3" x14ac:dyDescent="0.3">
      <c r="A309" s="24"/>
      <c r="B309" s="24"/>
      <c r="C309" t="s">
        <v>1043</v>
      </c>
    </row>
    <row r="310" spans="1:3" x14ac:dyDescent="0.3">
      <c r="A310" s="24"/>
      <c r="B310" s="24"/>
      <c r="C310" t="s">
        <v>1044</v>
      </c>
    </row>
    <row r="311" spans="1:3" x14ac:dyDescent="0.3">
      <c r="A311" s="24"/>
      <c r="B311" s="24"/>
      <c r="C311" t="s">
        <v>1016</v>
      </c>
    </row>
    <row r="312" spans="1:3" x14ac:dyDescent="0.3">
      <c r="A312" s="18">
        <v>0</v>
      </c>
      <c r="B312" s="18">
        <v>0.81018000000000001</v>
      </c>
      <c r="C312" s="18" t="s">
        <v>1045</v>
      </c>
    </row>
    <row r="313" spans="1:3" x14ac:dyDescent="0.3">
      <c r="A313" s="18">
        <v>15</v>
      </c>
      <c r="B313" s="18">
        <v>0.79520000000000002</v>
      </c>
      <c r="C313" s="18" t="s">
        <v>1046</v>
      </c>
    </row>
  </sheetData>
  <mergeCells count="86">
    <mergeCell ref="A298:A300"/>
    <mergeCell ref="B298:B300"/>
    <mergeCell ref="A306:A307"/>
    <mergeCell ref="B306:B307"/>
    <mergeCell ref="A308:A311"/>
    <mergeCell ref="B308:B311"/>
    <mergeCell ref="A284:A285"/>
    <mergeCell ref="B284:B285"/>
    <mergeCell ref="A282:A283"/>
    <mergeCell ref="B282:B283"/>
    <mergeCell ref="A288:A289"/>
    <mergeCell ref="B288:B289"/>
    <mergeCell ref="A262:A263"/>
    <mergeCell ref="B262:B263"/>
    <mergeCell ref="A274:A275"/>
    <mergeCell ref="B274:B275"/>
    <mergeCell ref="A272:A273"/>
    <mergeCell ref="B272:B273"/>
    <mergeCell ref="A269:A271"/>
    <mergeCell ref="B269:B271"/>
    <mergeCell ref="A267:A268"/>
    <mergeCell ref="B267:B268"/>
    <mergeCell ref="A248:A250"/>
    <mergeCell ref="B248:B250"/>
    <mergeCell ref="A256:A257"/>
    <mergeCell ref="B256:B257"/>
    <mergeCell ref="A260:A261"/>
    <mergeCell ref="B260:B261"/>
    <mergeCell ref="A245:A246"/>
    <mergeCell ref="B245:B246"/>
    <mergeCell ref="A240:A241"/>
    <mergeCell ref="B240:B241"/>
    <mergeCell ref="A229:A235"/>
    <mergeCell ref="B229:B235"/>
    <mergeCell ref="A218:A219"/>
    <mergeCell ref="B218:B219"/>
    <mergeCell ref="A207:A210"/>
    <mergeCell ref="B207:B210"/>
    <mergeCell ref="A202:A205"/>
    <mergeCell ref="B202:B205"/>
    <mergeCell ref="A187:A188"/>
    <mergeCell ref="B187:B188"/>
    <mergeCell ref="A182:A185"/>
    <mergeCell ref="B182:B185"/>
    <mergeCell ref="A152:A178"/>
    <mergeCell ref="B152:B178"/>
    <mergeCell ref="A196:A198"/>
    <mergeCell ref="B196:B198"/>
    <mergeCell ref="A193:A195"/>
    <mergeCell ref="B193:B195"/>
    <mergeCell ref="A190:A192"/>
    <mergeCell ref="B190:B192"/>
    <mergeCell ref="A145:A149"/>
    <mergeCell ref="B145:B149"/>
    <mergeCell ref="A143:A144"/>
    <mergeCell ref="B143:B144"/>
    <mergeCell ref="A141:A142"/>
    <mergeCell ref="B141:B142"/>
    <mergeCell ref="A111:A112"/>
    <mergeCell ref="B111:B112"/>
    <mergeCell ref="A106:A107"/>
    <mergeCell ref="B106:B107"/>
    <mergeCell ref="A104:A105"/>
    <mergeCell ref="B104:B105"/>
    <mergeCell ref="A84:A85"/>
    <mergeCell ref="B84:B85"/>
    <mergeCell ref="A78:A83"/>
    <mergeCell ref="B78:B83"/>
    <mergeCell ref="A109:A110"/>
    <mergeCell ref="B109:B110"/>
    <mergeCell ref="A99:A103"/>
    <mergeCell ref="B99:B103"/>
    <mergeCell ref="A61:A63"/>
    <mergeCell ref="B61:B63"/>
    <mergeCell ref="A64:A66"/>
    <mergeCell ref="B64:B66"/>
    <mergeCell ref="A73:A75"/>
    <mergeCell ref="B73:B75"/>
    <mergeCell ref="A70:A72"/>
    <mergeCell ref="B70:B72"/>
    <mergeCell ref="A30:A31"/>
    <mergeCell ref="B30:B31"/>
    <mergeCell ref="A22:A23"/>
    <mergeCell ref="B22:B23"/>
    <mergeCell ref="A48:A49"/>
    <mergeCell ref="B48:B49"/>
  </mergeCells>
  <hyperlinks>
    <hyperlink ref="C68" r:id="rId1" display="javascript:" xr:uid="{E51C3B9E-C07F-4393-8041-9DA30B3D3BCD}"/>
    <hyperlink ref="C69" r:id="rId2" display="javascript:" xr:uid="{D430AFAD-EC68-4BD8-8405-DE7DD4D88FD9}"/>
    <hyperlink ref="C77" r:id="rId3" display="javascript:" xr:uid="{6CEA8270-F345-41CE-AAA0-1087EE7C7D13}"/>
    <hyperlink ref="C126" r:id="rId4" display="javascript:" xr:uid="{7C8171A8-34D1-47F9-B34F-6ED71F19201C}"/>
    <hyperlink ref="C138" r:id="rId5" display="javascript:" xr:uid="{172BB34D-EA43-4F23-83CB-AA2E34FD7A61}"/>
    <hyperlink ref="C146" r:id="rId6" display="javascript:" xr:uid="{A089FC61-30C0-4710-81D5-E4E34274D377}"/>
    <hyperlink ref="C149" r:id="rId7" display="javascript:" xr:uid="{13E7F4F2-74AD-40F9-BBDB-79E39986C26E}"/>
    <hyperlink ref="C153" r:id="rId8" display="javascript:" xr:uid="{D9D96B62-5B84-4549-8B5F-159A12409C7C}"/>
    <hyperlink ref="C154" r:id="rId9" display="javascript:" xr:uid="{73B677D8-1152-41E5-B11D-3197180DCAB3}"/>
    <hyperlink ref="C157" r:id="rId10" display="javascript:" xr:uid="{DA3C0E29-8816-4B49-A4B1-FE1673FC144D}"/>
    <hyperlink ref="C164" r:id="rId11" display="javascript:" xr:uid="{0DB6BD8B-7883-4EB6-BCE9-06B9BCA8E183}"/>
    <hyperlink ref="C168" r:id="rId12" display="javascript:" xr:uid="{4F3B1080-0FBD-4EA9-B4DC-B6324AA3CA8C}"/>
    <hyperlink ref="C197" r:id="rId13" display="javascript:" xr:uid="{80B37C63-4B88-460A-A781-DA320D2274F1}"/>
    <hyperlink ref="C198" r:id="rId14" display="javascript:" xr:uid="{1D3C8997-FC41-4634-81D1-D81582919B94}"/>
    <hyperlink ref="C199" r:id="rId15" display="javascript:" xr:uid="{99C2FB4E-5F02-46AE-87B7-167E61944C3F}"/>
    <hyperlink ref="C225" r:id="rId16" display="javascript:" xr:uid="{EDE53F1A-232B-4246-8E37-71DAC461A6DF}"/>
    <hyperlink ref="C237" r:id="rId17" display="javascript:" xr:uid="{B36A6107-078D-4AB4-92B6-E860DEF2CFC9}"/>
    <hyperlink ref="C260" r:id="rId18" display="javascript:" xr:uid="{CF47599E-9DEC-43D1-8993-478F6CBE3BA9}"/>
  </hyperlinks>
  <pageMargins left="0.7" right="0.7" top="0.75" bottom="0.75" header="0.3" footer="0.3"/>
  <drawing r:id="rId19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9C8E-4844-45BC-9A21-D8FB73A36AD3}">
  <dimension ref="B2:P94"/>
  <sheetViews>
    <sheetView topLeftCell="E4" workbookViewId="0">
      <selection activeCell="N12" sqref="N12:P13"/>
    </sheetView>
  </sheetViews>
  <sheetFormatPr defaultRowHeight="14.4" x14ac:dyDescent="0.3"/>
  <cols>
    <col min="2" max="2" width="17.5546875" customWidth="1"/>
    <col min="3" max="3" width="17.5546875" style="8" customWidth="1"/>
    <col min="4" max="4" width="19.44140625" style="8" customWidth="1"/>
    <col min="5" max="5" width="100.44140625" customWidth="1"/>
    <col min="16" max="16" width="10.88671875" bestFit="1" customWidth="1"/>
  </cols>
  <sheetData>
    <row r="2" spans="2:16" ht="57.6" x14ac:dyDescent="0.3">
      <c r="B2" s="1" t="s">
        <v>1047</v>
      </c>
      <c r="C2" s="23" t="s">
        <v>26</v>
      </c>
      <c r="D2" s="23" t="s">
        <v>27</v>
      </c>
      <c r="E2" s="1" t="s">
        <v>28</v>
      </c>
    </row>
    <row r="3" spans="2:16" ht="28.8" x14ac:dyDescent="0.3">
      <c r="B3" s="18"/>
      <c r="C3" s="22">
        <v>5.5900000000000004E-3</v>
      </c>
      <c r="D3" s="22">
        <v>25</v>
      </c>
      <c r="E3" s="18" t="s">
        <v>736</v>
      </c>
    </row>
    <row r="4" spans="2:16" ht="28.8" x14ac:dyDescent="0.3">
      <c r="B4" s="18"/>
      <c r="C4" s="22">
        <v>5.7099999999999998E-3</v>
      </c>
      <c r="D4" s="22">
        <v>24.99</v>
      </c>
      <c r="E4" s="18" t="s">
        <v>127</v>
      </c>
    </row>
    <row r="5" spans="2:16" ht="28.8" x14ac:dyDescent="0.3">
      <c r="B5" s="18" t="s">
        <v>262</v>
      </c>
      <c r="C5" s="22">
        <v>5.8799999999999998E-3</v>
      </c>
      <c r="D5" s="22">
        <v>19.989999999999998</v>
      </c>
      <c r="E5" s="18" t="s">
        <v>136</v>
      </c>
    </row>
    <row r="6" spans="2:16" ht="28.8" x14ac:dyDescent="0.3">
      <c r="B6" s="18" t="s">
        <v>262</v>
      </c>
      <c r="C6" s="22">
        <v>5.4900000000000001E-3</v>
      </c>
      <c r="D6" s="22">
        <v>24.99</v>
      </c>
      <c r="E6" s="18" t="s">
        <v>136</v>
      </c>
    </row>
    <row r="7" spans="2:16" ht="28.8" x14ac:dyDescent="0.3">
      <c r="B7" s="18" t="s">
        <v>262</v>
      </c>
      <c r="C7" s="22">
        <v>5.1600000000000005E-3</v>
      </c>
      <c r="D7" s="22">
        <v>29.99</v>
      </c>
      <c r="E7" s="18" t="s">
        <v>136</v>
      </c>
    </row>
    <row r="8" spans="2:16" ht="28.8" x14ac:dyDescent="0.3">
      <c r="B8" s="18" t="s">
        <v>262</v>
      </c>
      <c r="C8" s="22">
        <v>4.7400000000000003E-3</v>
      </c>
      <c r="D8" s="22">
        <v>34.99</v>
      </c>
      <c r="E8" s="18" t="s">
        <v>136</v>
      </c>
    </row>
    <row r="9" spans="2:16" ht="28.8" x14ac:dyDescent="0.3">
      <c r="B9" s="18" t="s">
        <v>262</v>
      </c>
      <c r="C9" s="22">
        <v>4.47E-3</v>
      </c>
      <c r="D9" s="22">
        <v>39.99</v>
      </c>
      <c r="E9" s="18" t="s">
        <v>136</v>
      </c>
    </row>
    <row r="10" spans="2:16" ht="28.8" x14ac:dyDescent="0.3">
      <c r="B10" s="18" t="s">
        <v>1048</v>
      </c>
      <c r="C10" s="22">
        <v>5.2500000000000003E-3</v>
      </c>
      <c r="D10" s="22">
        <v>29.99</v>
      </c>
      <c r="E10" s="18" t="s">
        <v>746</v>
      </c>
    </row>
    <row r="11" spans="2:16" ht="28.8" x14ac:dyDescent="0.3">
      <c r="B11" s="18" t="s">
        <v>673</v>
      </c>
      <c r="C11" s="22">
        <v>5.4460000000000003E-3</v>
      </c>
      <c r="D11" s="22">
        <v>24.99</v>
      </c>
      <c r="E11" s="18" t="s">
        <v>674</v>
      </c>
    </row>
    <row r="12" spans="2:16" ht="28.8" x14ac:dyDescent="0.3">
      <c r="B12" s="18" t="s">
        <v>673</v>
      </c>
      <c r="C12" s="22">
        <v>4.7470000000000004E-3</v>
      </c>
      <c r="D12" s="22">
        <v>34.99</v>
      </c>
      <c r="E12" s="18" t="s">
        <v>674</v>
      </c>
      <c r="N12" t="s">
        <v>902</v>
      </c>
      <c r="O12">
        <v>-4.5490300000000001</v>
      </c>
      <c r="P12" s="19">
        <f>EXP(O12)</f>
        <v>1.0577459545054081E-2</v>
      </c>
    </row>
    <row r="13" spans="2:16" ht="28.8" x14ac:dyDescent="0.3">
      <c r="B13" s="18" t="s">
        <v>673</v>
      </c>
      <c r="C13" s="22">
        <v>4.1850000000000004E-3</v>
      </c>
      <c r="D13" s="22">
        <v>44.99</v>
      </c>
      <c r="E13" s="18" t="s">
        <v>674</v>
      </c>
      <c r="N13" t="s">
        <v>903</v>
      </c>
      <c r="O13">
        <v>1181.3466599999999</v>
      </c>
      <c r="P13" s="20">
        <f>8.314*O13</f>
        <v>9821.7161312400003</v>
      </c>
    </row>
    <row r="14" spans="2:16" ht="28.8" x14ac:dyDescent="0.3">
      <c r="B14" s="18" t="s">
        <v>662</v>
      </c>
      <c r="C14" s="22">
        <v>5.5599999999999998E-3</v>
      </c>
      <c r="D14" s="22">
        <v>24.99</v>
      </c>
      <c r="E14" s="18" t="s">
        <v>747</v>
      </c>
    </row>
    <row r="15" spans="2:16" ht="28.8" x14ac:dyDescent="0.3">
      <c r="B15" s="18" t="s">
        <v>662</v>
      </c>
      <c r="C15" s="22">
        <v>4.8399999999999997E-3</v>
      </c>
      <c r="D15" s="22">
        <v>34.99</v>
      </c>
      <c r="E15" s="18" t="s">
        <v>747</v>
      </c>
    </row>
    <row r="16" spans="2:16" ht="28.8" x14ac:dyDescent="0.3">
      <c r="B16" s="18" t="s">
        <v>662</v>
      </c>
      <c r="C16" s="22">
        <v>4.2399999999999998E-3</v>
      </c>
      <c r="D16" s="22">
        <v>44.99</v>
      </c>
      <c r="E16" s="18" t="s">
        <v>747</v>
      </c>
    </row>
    <row r="17" spans="2:5" ht="28.8" x14ac:dyDescent="0.3">
      <c r="B17" s="18" t="s">
        <v>662</v>
      </c>
      <c r="C17" s="22">
        <v>3.7200000000000002E-3</v>
      </c>
      <c r="D17" s="22">
        <v>54.99</v>
      </c>
      <c r="E17" s="18" t="s">
        <v>747</v>
      </c>
    </row>
    <row r="18" spans="2:5" ht="43.2" x14ac:dyDescent="0.3">
      <c r="B18" s="18" t="s">
        <v>1049</v>
      </c>
      <c r="C18" s="22">
        <v>5.4000000000000003E-3</v>
      </c>
      <c r="D18" s="22">
        <v>29.94</v>
      </c>
      <c r="E18" s="18" t="s">
        <v>748</v>
      </c>
    </row>
    <row r="19" spans="2:5" x14ac:dyDescent="0.3">
      <c r="B19" s="18"/>
      <c r="C19" s="22">
        <v>5.2500000000000003E-3</v>
      </c>
      <c r="D19" s="22">
        <v>34.99</v>
      </c>
      <c r="E19" s="18" t="s">
        <v>740</v>
      </c>
    </row>
    <row r="20" spans="2:5" x14ac:dyDescent="0.3">
      <c r="B20" s="18"/>
      <c r="C20" s="22">
        <v>4.81E-3</v>
      </c>
      <c r="D20" s="22">
        <v>44.99</v>
      </c>
      <c r="E20" s="18" t="s">
        <v>740</v>
      </c>
    </row>
    <row r="21" spans="2:5" x14ac:dyDescent="0.3">
      <c r="B21" s="18"/>
      <c r="C21" s="22">
        <v>4.4299999999999999E-3</v>
      </c>
      <c r="D21" s="22">
        <v>54.99</v>
      </c>
      <c r="E21" s="18" t="s">
        <v>740</v>
      </c>
    </row>
    <row r="22" spans="2:5" ht="28.8" x14ac:dyDescent="0.3">
      <c r="B22" s="18" t="s">
        <v>263</v>
      </c>
      <c r="C22" s="22">
        <v>6.7809999999999997E-3</v>
      </c>
      <c r="D22" s="22">
        <v>9.99</v>
      </c>
      <c r="E22" s="18" t="s">
        <v>909</v>
      </c>
    </row>
    <row r="23" spans="2:5" ht="28.8" x14ac:dyDescent="0.3">
      <c r="B23" s="18" t="s">
        <v>263</v>
      </c>
      <c r="C23" s="22">
        <v>6.3150000000000003E-3</v>
      </c>
      <c r="D23" s="22">
        <v>14.99</v>
      </c>
      <c r="E23" s="18" t="s">
        <v>909</v>
      </c>
    </row>
    <row r="24" spans="2:5" ht="28.8" x14ac:dyDescent="0.3">
      <c r="B24" s="18" t="s">
        <v>263</v>
      </c>
      <c r="C24" s="22">
        <v>5.8840000000000003E-3</v>
      </c>
      <c r="D24" s="22">
        <v>19.989999999999998</v>
      </c>
      <c r="E24" s="18" t="s">
        <v>909</v>
      </c>
    </row>
    <row r="25" spans="2:5" ht="28.8" x14ac:dyDescent="0.3">
      <c r="B25" s="18" t="s">
        <v>263</v>
      </c>
      <c r="C25" s="22">
        <v>5.509E-3</v>
      </c>
      <c r="D25" s="22">
        <v>24.99</v>
      </c>
      <c r="E25" s="18" t="s">
        <v>909</v>
      </c>
    </row>
    <row r="26" spans="2:5" ht="28.8" x14ac:dyDescent="0.3">
      <c r="B26" s="18" t="s">
        <v>263</v>
      </c>
      <c r="C26" s="22">
        <v>5.1539999999999997E-3</v>
      </c>
      <c r="D26" s="22">
        <v>29.99</v>
      </c>
      <c r="E26" s="18" t="s">
        <v>909</v>
      </c>
    </row>
    <row r="27" spans="2:5" ht="28.8" x14ac:dyDescent="0.3">
      <c r="B27" s="18" t="s">
        <v>263</v>
      </c>
      <c r="C27" s="22">
        <v>4.849E-3</v>
      </c>
      <c r="D27" s="22">
        <v>34.99</v>
      </c>
      <c r="E27" s="18" t="s">
        <v>909</v>
      </c>
    </row>
    <row r="28" spans="2:5" ht="28.8" x14ac:dyDescent="0.3">
      <c r="B28" s="18" t="s">
        <v>263</v>
      </c>
      <c r="C28" s="22">
        <v>4.5760000000000002E-3</v>
      </c>
      <c r="D28" s="22">
        <v>39.99</v>
      </c>
      <c r="E28" s="18" t="s">
        <v>909</v>
      </c>
    </row>
    <row r="29" spans="2:5" ht="28.8" x14ac:dyDescent="0.3">
      <c r="B29" s="18" t="s">
        <v>263</v>
      </c>
      <c r="C29" s="22">
        <v>4.3239999999999997E-3</v>
      </c>
      <c r="D29" s="22">
        <v>44.99</v>
      </c>
      <c r="E29" s="18" t="s">
        <v>909</v>
      </c>
    </row>
    <row r="30" spans="2:5" ht="28.8" x14ac:dyDescent="0.3">
      <c r="B30" s="18" t="s">
        <v>263</v>
      </c>
      <c r="C30" s="22">
        <v>4.0930000000000003E-3</v>
      </c>
      <c r="D30" s="22">
        <v>49.99</v>
      </c>
      <c r="E30" s="18" t="s">
        <v>909</v>
      </c>
    </row>
    <row r="31" spans="2:5" ht="28.8" x14ac:dyDescent="0.3">
      <c r="B31" s="18" t="s">
        <v>263</v>
      </c>
      <c r="C31" s="22">
        <v>3.9029999999999998E-3</v>
      </c>
      <c r="D31" s="22">
        <v>54.99</v>
      </c>
      <c r="E31" s="18" t="s">
        <v>909</v>
      </c>
    </row>
    <row r="32" spans="2:5" ht="28.8" x14ac:dyDescent="0.3">
      <c r="B32" s="18" t="s">
        <v>263</v>
      </c>
      <c r="C32" s="22">
        <v>3.7239999999999999E-3</v>
      </c>
      <c r="D32" s="22">
        <v>59.99</v>
      </c>
      <c r="E32" s="18" t="s">
        <v>909</v>
      </c>
    </row>
    <row r="33" spans="2:5" x14ac:dyDescent="0.3">
      <c r="B33" s="18"/>
      <c r="C33" s="22">
        <v>5.5149999999999999E-3</v>
      </c>
      <c r="D33" s="22">
        <v>25</v>
      </c>
      <c r="E33" s="18" t="s">
        <v>755</v>
      </c>
    </row>
    <row r="34" spans="2:5" x14ac:dyDescent="0.3">
      <c r="B34" s="18"/>
      <c r="C34" s="22">
        <v>5.5700000000000003E-3</v>
      </c>
      <c r="D34" s="22">
        <v>25</v>
      </c>
      <c r="E34" s="18" t="s">
        <v>1050</v>
      </c>
    </row>
    <row r="35" spans="2:5" x14ac:dyDescent="0.3">
      <c r="C35" s="22"/>
      <c r="D35" s="22"/>
      <c r="E35" t="s">
        <v>758</v>
      </c>
    </row>
    <row r="36" spans="2:5" x14ac:dyDescent="0.3">
      <c r="B36" s="18"/>
      <c r="C36" s="22">
        <v>5.4900000000000001E-3</v>
      </c>
      <c r="D36" s="22">
        <v>25</v>
      </c>
      <c r="E36" s="18" t="s">
        <v>917</v>
      </c>
    </row>
    <row r="37" spans="2:5" ht="28.8" x14ac:dyDescent="0.3">
      <c r="B37" s="18"/>
      <c r="C37" s="22">
        <v>5.5430000000000002E-3</v>
      </c>
      <c r="D37" s="22">
        <v>25</v>
      </c>
      <c r="E37" s="18" t="s">
        <v>914</v>
      </c>
    </row>
    <row r="38" spans="2:5" x14ac:dyDescent="0.3">
      <c r="B38" s="18"/>
      <c r="C38" s="22">
        <v>5.5300000000000002E-3</v>
      </c>
      <c r="D38" s="22">
        <v>25</v>
      </c>
      <c r="E38" s="18" t="s">
        <v>1051</v>
      </c>
    </row>
    <row r="39" spans="2:5" ht="28.8" x14ac:dyDescent="0.3">
      <c r="B39" s="18"/>
      <c r="C39" s="22">
        <v>5.6800000000000002E-3</v>
      </c>
      <c r="D39" s="22">
        <v>25</v>
      </c>
      <c r="E39" s="18" t="s">
        <v>1052</v>
      </c>
    </row>
    <row r="40" spans="2:5" ht="28.8" x14ac:dyDescent="0.3">
      <c r="B40" s="18"/>
      <c r="C40" s="22">
        <v>5.4400000000000004E-3</v>
      </c>
      <c r="D40" s="22">
        <v>25</v>
      </c>
      <c r="E40" s="18" t="s">
        <v>896</v>
      </c>
    </row>
    <row r="41" spans="2:5" x14ac:dyDescent="0.3">
      <c r="C41" s="22"/>
      <c r="D41" s="22"/>
      <c r="E41" t="s">
        <v>921</v>
      </c>
    </row>
    <row r="42" spans="2:5" x14ac:dyDescent="0.3">
      <c r="B42" s="18"/>
      <c r="C42" s="22">
        <v>5.45E-3</v>
      </c>
      <c r="D42" s="22">
        <v>25</v>
      </c>
      <c r="E42" s="18" t="s">
        <v>1030</v>
      </c>
    </row>
    <row r="43" spans="2:5" x14ac:dyDescent="0.3">
      <c r="C43" s="22"/>
      <c r="D43" s="22"/>
      <c r="E43" t="s">
        <v>1053</v>
      </c>
    </row>
    <row r="44" spans="2:5" x14ac:dyDescent="0.3">
      <c r="C44" s="22"/>
      <c r="D44" s="22"/>
      <c r="E44" t="s">
        <v>919</v>
      </c>
    </row>
    <row r="45" spans="2:5" x14ac:dyDescent="0.3">
      <c r="C45" s="22"/>
      <c r="D45" s="22"/>
      <c r="E45" t="s">
        <v>1054</v>
      </c>
    </row>
    <row r="46" spans="2:5" x14ac:dyDescent="0.3">
      <c r="C46" s="22"/>
      <c r="D46" s="22"/>
      <c r="E46" t="s">
        <v>268</v>
      </c>
    </row>
    <row r="47" spans="2:5" ht="28.8" x14ac:dyDescent="0.3">
      <c r="B47" s="18"/>
      <c r="C47" s="22">
        <v>4.79E-3</v>
      </c>
      <c r="D47" s="22">
        <v>35</v>
      </c>
      <c r="E47" s="18" t="s">
        <v>913</v>
      </c>
    </row>
    <row r="48" spans="2:5" x14ac:dyDescent="0.3">
      <c r="B48" s="18"/>
      <c r="C48" s="22">
        <v>6.1085000000000002E-3</v>
      </c>
      <c r="D48" s="22">
        <v>25</v>
      </c>
      <c r="E48" s="18" t="s">
        <v>935</v>
      </c>
    </row>
    <row r="49" spans="2:5" x14ac:dyDescent="0.3">
      <c r="B49" s="18"/>
      <c r="C49" s="22">
        <v>5.4999999999999997E-3</v>
      </c>
      <c r="D49" s="22">
        <v>22.5</v>
      </c>
      <c r="E49" s="18" t="s">
        <v>1055</v>
      </c>
    </row>
    <row r="50" spans="2:5" ht="28.8" x14ac:dyDescent="0.3">
      <c r="B50" s="18"/>
      <c r="C50" s="22">
        <v>6.5199999999999998E-3</v>
      </c>
      <c r="D50" s="22">
        <v>20</v>
      </c>
      <c r="E50" s="18" t="s">
        <v>707</v>
      </c>
    </row>
    <row r="51" spans="2:5" ht="28.8" x14ac:dyDescent="0.3">
      <c r="B51" s="18"/>
      <c r="C51" s="22">
        <v>6.019E-3</v>
      </c>
      <c r="D51" s="22">
        <v>37</v>
      </c>
      <c r="E51" s="18" t="s">
        <v>780</v>
      </c>
    </row>
    <row r="52" spans="2:5" x14ac:dyDescent="0.3">
      <c r="B52" s="18"/>
      <c r="C52" s="22">
        <v>4.1159999999999999E-3</v>
      </c>
      <c r="D52" s="22">
        <v>45.9</v>
      </c>
      <c r="E52" s="18" t="s">
        <v>785</v>
      </c>
    </row>
    <row r="53" spans="2:5" x14ac:dyDescent="0.3">
      <c r="B53" s="18"/>
      <c r="C53" s="22">
        <v>4.6030000000000003E-3</v>
      </c>
      <c r="D53" s="22">
        <v>37.9</v>
      </c>
      <c r="E53" s="18" t="s">
        <v>785</v>
      </c>
    </row>
    <row r="54" spans="2:5" x14ac:dyDescent="0.3">
      <c r="B54" s="18"/>
      <c r="C54" s="22">
        <v>5.1260000000000003E-3</v>
      </c>
      <c r="D54" s="22">
        <v>29.9</v>
      </c>
      <c r="E54" s="18" t="s">
        <v>785</v>
      </c>
    </row>
    <row r="55" spans="2:5" x14ac:dyDescent="0.3">
      <c r="B55" s="18"/>
      <c r="C55" s="22">
        <v>5.1260000000000003E-3</v>
      </c>
      <c r="D55" s="22">
        <v>30</v>
      </c>
      <c r="E55" s="18" t="s">
        <v>785</v>
      </c>
    </row>
    <row r="56" spans="2:5" ht="28.8" x14ac:dyDescent="0.3">
      <c r="B56" s="18"/>
      <c r="C56" s="22">
        <v>3.895E-3</v>
      </c>
      <c r="D56" s="22">
        <v>50</v>
      </c>
      <c r="E56" s="18" t="s">
        <v>783</v>
      </c>
    </row>
    <row r="57" spans="2:5" ht="28.8" x14ac:dyDescent="0.3">
      <c r="B57" s="18"/>
      <c r="C57" s="22">
        <v>4.4339999999999996E-3</v>
      </c>
      <c r="D57" s="22">
        <v>40</v>
      </c>
      <c r="E57" s="18" t="s">
        <v>783</v>
      </c>
    </row>
    <row r="58" spans="2:5" ht="28.8" x14ac:dyDescent="0.3">
      <c r="B58" s="18"/>
      <c r="C58" s="22">
        <v>5.0629999999999998E-3</v>
      </c>
      <c r="D58" s="22">
        <v>30</v>
      </c>
      <c r="E58" s="18" t="s">
        <v>783</v>
      </c>
    </row>
    <row r="59" spans="2:5" ht="28.8" x14ac:dyDescent="0.3">
      <c r="B59" s="18"/>
      <c r="C59" s="22">
        <v>5.4149999999999997E-3</v>
      </c>
      <c r="D59" s="22">
        <v>25</v>
      </c>
      <c r="E59" s="18" t="s">
        <v>783</v>
      </c>
    </row>
    <row r="60" spans="2:5" x14ac:dyDescent="0.3">
      <c r="B60" s="18"/>
      <c r="C60" s="22">
        <v>5.7600000000000004E-3</v>
      </c>
      <c r="D60" s="22">
        <v>27</v>
      </c>
      <c r="E60" s="3" t="s">
        <v>890</v>
      </c>
    </row>
    <row r="61" spans="2:5" x14ac:dyDescent="0.3">
      <c r="B61" s="18"/>
      <c r="C61" s="22">
        <v>5.4450000000000002E-3</v>
      </c>
      <c r="D61" s="22">
        <v>25</v>
      </c>
      <c r="E61" s="18" t="s">
        <v>920</v>
      </c>
    </row>
    <row r="62" spans="2:5" x14ac:dyDescent="0.3">
      <c r="B62" s="18"/>
      <c r="C62" s="22">
        <v>4.3449999999999999E-3</v>
      </c>
      <c r="D62" s="22">
        <v>45</v>
      </c>
      <c r="E62" s="18" t="s">
        <v>683</v>
      </c>
    </row>
    <row r="63" spans="2:5" x14ac:dyDescent="0.3">
      <c r="B63" s="18"/>
      <c r="C63" s="22">
        <v>5.8999999999999999E-3</v>
      </c>
      <c r="D63" s="22">
        <v>25</v>
      </c>
      <c r="E63" s="18" t="s">
        <v>683</v>
      </c>
    </row>
    <row r="64" spans="2:5" x14ac:dyDescent="0.3">
      <c r="B64" s="18"/>
      <c r="C64" s="22">
        <v>5.47E-3</v>
      </c>
      <c r="D64" s="22">
        <v>25</v>
      </c>
      <c r="E64" s="18" t="s">
        <v>1056</v>
      </c>
    </row>
    <row r="65" spans="2:5" x14ac:dyDescent="0.3">
      <c r="B65" s="18"/>
      <c r="C65" s="22">
        <v>5.3E-3</v>
      </c>
      <c r="D65" s="22">
        <v>20</v>
      </c>
      <c r="E65" s="18" t="s">
        <v>892</v>
      </c>
    </row>
    <row r="66" spans="2:5" ht="28.8" x14ac:dyDescent="0.3">
      <c r="B66" s="18"/>
      <c r="C66" s="22">
        <v>3.722E-3</v>
      </c>
      <c r="D66" s="22">
        <v>55</v>
      </c>
      <c r="E66" s="18" t="s">
        <v>793</v>
      </c>
    </row>
    <row r="67" spans="2:5" ht="28.8" x14ac:dyDescent="0.3">
      <c r="B67" s="18"/>
      <c r="C67" s="22">
        <v>4.1939999999999998E-3</v>
      </c>
      <c r="D67" s="22">
        <v>45</v>
      </c>
      <c r="E67" s="18" t="s">
        <v>793</v>
      </c>
    </row>
    <row r="68" spans="2:5" ht="28.8" x14ac:dyDescent="0.3">
      <c r="B68" s="18"/>
      <c r="C68" s="22">
        <v>4.7450000000000001E-3</v>
      </c>
      <c r="D68" s="22">
        <v>35</v>
      </c>
      <c r="E68" s="18" t="s">
        <v>793</v>
      </c>
    </row>
    <row r="69" spans="2:5" ht="28.8" x14ac:dyDescent="0.3">
      <c r="B69" s="18"/>
      <c r="C69" s="22">
        <v>6.3049999999999998E-3</v>
      </c>
      <c r="D69" s="22">
        <v>15</v>
      </c>
      <c r="E69" s="18" t="s">
        <v>793</v>
      </c>
    </row>
    <row r="70" spans="2:5" ht="28.8" x14ac:dyDescent="0.3">
      <c r="B70" s="18"/>
      <c r="C70" s="22">
        <v>5.45E-3</v>
      </c>
      <c r="D70" s="22">
        <v>30</v>
      </c>
      <c r="E70" s="18" t="s">
        <v>693</v>
      </c>
    </row>
    <row r="71" spans="2:5" ht="28.8" x14ac:dyDescent="0.3">
      <c r="B71" s="18"/>
      <c r="C71" s="22">
        <v>5.0980000000000001E-3</v>
      </c>
      <c r="D71" s="22">
        <v>30</v>
      </c>
      <c r="E71" s="18" t="s">
        <v>942</v>
      </c>
    </row>
    <row r="72" spans="2:5" x14ac:dyDescent="0.3">
      <c r="B72" s="18"/>
      <c r="C72" s="22">
        <v>5.5250000000000004E-3</v>
      </c>
      <c r="D72" s="22">
        <v>25</v>
      </c>
      <c r="E72" s="18" t="s">
        <v>1057</v>
      </c>
    </row>
    <row r="73" spans="2:5" x14ac:dyDescent="0.3">
      <c r="C73" s="22"/>
      <c r="D73" s="22"/>
      <c r="E73" t="s">
        <v>1058</v>
      </c>
    </row>
    <row r="74" spans="2:5" ht="28.8" x14ac:dyDescent="0.3">
      <c r="B74" s="18"/>
      <c r="C74" s="22">
        <v>8.3599999999999994E-3</v>
      </c>
      <c r="D74" s="22">
        <v>0</v>
      </c>
      <c r="E74" s="18" t="s">
        <v>1059</v>
      </c>
    </row>
    <row r="75" spans="2:5" ht="28.8" x14ac:dyDescent="0.3">
      <c r="B75" s="18"/>
      <c r="C75" s="22">
        <v>5.6299999999999996E-3</v>
      </c>
      <c r="D75" s="22">
        <v>25</v>
      </c>
      <c r="E75" s="18" t="s">
        <v>1059</v>
      </c>
    </row>
    <row r="76" spans="2:5" x14ac:dyDescent="0.3">
      <c r="B76" s="18"/>
      <c r="C76" s="22">
        <v>6.2300000000000003E-3</v>
      </c>
      <c r="D76" s="22">
        <v>15</v>
      </c>
      <c r="E76" s="18" t="s">
        <v>1027</v>
      </c>
    </row>
    <row r="77" spans="2:5" x14ac:dyDescent="0.3">
      <c r="B77" s="18"/>
      <c r="C77" s="22">
        <v>5.1000000000000004E-3</v>
      </c>
      <c r="D77" s="22">
        <v>30</v>
      </c>
      <c r="E77" s="18" t="s">
        <v>1027</v>
      </c>
    </row>
    <row r="78" spans="2:5" x14ac:dyDescent="0.3">
      <c r="B78" s="18"/>
      <c r="C78" s="22">
        <v>5.6129999999999999E-3</v>
      </c>
      <c r="D78" s="22">
        <v>25.6</v>
      </c>
      <c r="E78" s="18" t="s">
        <v>1060</v>
      </c>
    </row>
    <row r="79" spans="2:5" x14ac:dyDescent="0.3">
      <c r="C79" s="22"/>
      <c r="D79" s="22"/>
      <c r="E79" t="s">
        <v>1061</v>
      </c>
    </row>
    <row r="80" spans="2:5" x14ac:dyDescent="0.3">
      <c r="C80" s="22"/>
      <c r="D80" s="22"/>
      <c r="E80" t="s">
        <v>1062</v>
      </c>
    </row>
    <row r="81" spans="2:5" ht="28.8" x14ac:dyDescent="0.3">
      <c r="B81" s="18"/>
      <c r="C81" s="22">
        <v>7.11E-3</v>
      </c>
      <c r="D81" s="22">
        <v>8.9</v>
      </c>
      <c r="E81" s="18" t="s">
        <v>720</v>
      </c>
    </row>
    <row r="82" spans="2:5" ht="28.8" x14ac:dyDescent="0.3">
      <c r="B82" s="18"/>
      <c r="C82" s="22">
        <v>6.11E-3</v>
      </c>
      <c r="D82" s="22">
        <v>19.899999999999999</v>
      </c>
      <c r="E82" s="18" t="s">
        <v>720</v>
      </c>
    </row>
    <row r="83" spans="2:5" ht="28.8" x14ac:dyDescent="0.3">
      <c r="B83" s="18"/>
      <c r="C83" s="22">
        <v>5.6210000000000001E-3</v>
      </c>
      <c r="D83" s="22">
        <v>25</v>
      </c>
      <c r="E83" s="18" t="s">
        <v>897</v>
      </c>
    </row>
    <row r="84" spans="2:5" x14ac:dyDescent="0.3">
      <c r="B84" s="18"/>
      <c r="C84" s="22">
        <v>6.2919999999999998E-3</v>
      </c>
      <c r="D84" s="22">
        <v>14.5</v>
      </c>
      <c r="E84" s="18" t="s">
        <v>1063</v>
      </c>
    </row>
    <row r="85" spans="2:5" x14ac:dyDescent="0.3">
      <c r="B85" s="18"/>
      <c r="C85" s="22">
        <v>5.5230000000000001E-3</v>
      </c>
      <c r="D85" s="22">
        <v>25</v>
      </c>
      <c r="E85" s="18" t="s">
        <v>1063</v>
      </c>
    </row>
    <row r="86" spans="2:5" x14ac:dyDescent="0.3">
      <c r="B86" s="18"/>
      <c r="C86" s="22">
        <v>4.4600000000000004E-3</v>
      </c>
      <c r="D86" s="22">
        <v>40</v>
      </c>
      <c r="E86" s="18" t="s">
        <v>1063</v>
      </c>
    </row>
    <row r="87" spans="2:5" x14ac:dyDescent="0.3">
      <c r="B87" s="18"/>
      <c r="C87" s="22">
        <v>4.5700000000000003E-3</v>
      </c>
      <c r="D87" s="22">
        <v>40</v>
      </c>
      <c r="E87" s="18" t="s">
        <v>1050</v>
      </c>
    </row>
    <row r="88" spans="2:5" ht="28.8" x14ac:dyDescent="0.3">
      <c r="B88" s="18"/>
      <c r="C88" s="22">
        <v>5.5100000000000001E-3</v>
      </c>
      <c r="D88" s="22">
        <v>25</v>
      </c>
      <c r="E88" s="18" t="s">
        <v>1064</v>
      </c>
    </row>
    <row r="89" spans="2:5" x14ac:dyDescent="0.3">
      <c r="B89" s="18"/>
      <c r="C89" s="22">
        <v>4.5100000000000001E-3</v>
      </c>
      <c r="D89" s="22">
        <v>40</v>
      </c>
      <c r="E89" s="18" t="s">
        <v>1065</v>
      </c>
    </row>
    <row r="90" spans="2:5" x14ac:dyDescent="0.3">
      <c r="C90" s="22"/>
      <c r="D90" s="22"/>
      <c r="E90" t="s">
        <v>1058</v>
      </c>
    </row>
    <row r="91" spans="2:5" x14ac:dyDescent="0.3">
      <c r="B91" s="18"/>
      <c r="C91" s="22">
        <v>5.9100000000000003E-3</v>
      </c>
      <c r="D91" s="22">
        <v>20</v>
      </c>
      <c r="E91" s="18" t="s">
        <v>1065</v>
      </c>
    </row>
    <row r="92" spans="2:5" x14ac:dyDescent="0.3">
      <c r="C92" s="22"/>
      <c r="D92" s="22"/>
      <c r="E92" t="s">
        <v>1058</v>
      </c>
    </row>
    <row r="93" spans="2:5" x14ac:dyDescent="0.3">
      <c r="B93" s="18"/>
      <c r="C93" s="22">
        <v>6.8599999999999998E-3</v>
      </c>
      <c r="D93" s="22">
        <v>10</v>
      </c>
      <c r="E93" s="18" t="s">
        <v>1065</v>
      </c>
    </row>
    <row r="94" spans="2:5" x14ac:dyDescent="0.3">
      <c r="C94" s="22"/>
      <c r="D94" s="22"/>
      <c r="E94" t="s">
        <v>1058</v>
      </c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60" r:id="rId1" display="javascript:" xr:uid="{1D341F9D-4D77-49E7-9A58-9384DA98F18F}"/>
  </hyperlinks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7956-D807-4AC6-A3AE-451E5439A349}">
  <dimension ref="A3:C58"/>
  <sheetViews>
    <sheetView workbookViewId="0">
      <selection activeCell="C55" sqref="C55"/>
    </sheetView>
  </sheetViews>
  <sheetFormatPr defaultRowHeight="14.4" x14ac:dyDescent="0.3"/>
  <cols>
    <col min="1" max="1" width="16.109375" style="8" customWidth="1"/>
    <col min="2" max="2" width="14.33203125" style="8" customWidth="1"/>
    <col min="3" max="3" width="86.6640625" customWidth="1"/>
  </cols>
  <sheetData>
    <row r="3" spans="1:3" ht="28.8" x14ac:dyDescent="0.3">
      <c r="A3" s="23" t="s">
        <v>44</v>
      </c>
      <c r="B3" s="23" t="s">
        <v>43</v>
      </c>
      <c r="C3" s="1" t="s">
        <v>1066</v>
      </c>
    </row>
    <row r="4" spans="1:3" x14ac:dyDescent="0.3">
      <c r="A4" s="22">
        <v>34.99</v>
      </c>
      <c r="B4" s="22">
        <v>1.2971999999999999</v>
      </c>
      <c r="C4" s="22" t="s">
        <v>1067</v>
      </c>
    </row>
    <row r="5" spans="1:3" ht="28.8" x14ac:dyDescent="0.3">
      <c r="A5" s="22">
        <v>24.84</v>
      </c>
      <c r="B5" s="22">
        <v>1.3165</v>
      </c>
      <c r="C5" s="22" t="s">
        <v>1068</v>
      </c>
    </row>
    <row r="6" spans="1:3" ht="28.8" x14ac:dyDescent="0.3">
      <c r="A6" s="22">
        <v>24.99</v>
      </c>
      <c r="B6" s="22">
        <v>1.3216000000000001</v>
      </c>
      <c r="C6" s="22" t="s">
        <v>1069</v>
      </c>
    </row>
    <row r="7" spans="1:3" ht="28.8" x14ac:dyDescent="0.3">
      <c r="A7" s="22">
        <v>19.989999999999998</v>
      </c>
      <c r="B7" s="22">
        <v>1.327</v>
      </c>
      <c r="C7" s="22" t="s">
        <v>1070</v>
      </c>
    </row>
    <row r="8" spans="1:3" ht="28.8" x14ac:dyDescent="0.3">
      <c r="A8" s="22">
        <v>23.84</v>
      </c>
      <c r="B8" s="22">
        <v>1.3152999999999999</v>
      </c>
      <c r="C8" s="22" t="s">
        <v>675</v>
      </c>
    </row>
    <row r="9" spans="1:3" x14ac:dyDescent="0.3">
      <c r="A9" s="22">
        <v>24.85</v>
      </c>
      <c r="B9" s="22">
        <v>1.323</v>
      </c>
      <c r="C9" s="3" t="s">
        <v>1071</v>
      </c>
    </row>
    <row r="10" spans="1:3" x14ac:dyDescent="0.3">
      <c r="A10" s="22">
        <v>24.85</v>
      </c>
      <c r="B10" s="22">
        <v>1.3146100000000001</v>
      </c>
      <c r="C10" s="22" t="s">
        <v>1072</v>
      </c>
    </row>
    <row r="11" spans="1:3" x14ac:dyDescent="0.3">
      <c r="A11" s="22">
        <v>25</v>
      </c>
      <c r="B11" s="22">
        <v>1.3168</v>
      </c>
      <c r="C11" s="22" t="s">
        <v>78</v>
      </c>
    </row>
    <row r="12" spans="1:3" x14ac:dyDescent="0.3">
      <c r="A12" s="22">
        <v>25</v>
      </c>
      <c r="B12" s="22">
        <v>1.3165</v>
      </c>
      <c r="C12" s="22" t="s">
        <v>1073</v>
      </c>
    </row>
    <row r="13" spans="1:3" x14ac:dyDescent="0.3">
      <c r="A13" s="22">
        <v>25</v>
      </c>
      <c r="B13" s="22">
        <v>1.3169</v>
      </c>
      <c r="C13" s="22" t="s">
        <v>1074</v>
      </c>
    </row>
    <row r="14" spans="1:3" ht="28.8" x14ac:dyDescent="0.3">
      <c r="A14" s="22">
        <v>25</v>
      </c>
      <c r="B14" s="22">
        <v>1.31616</v>
      </c>
      <c r="C14" s="22" t="s">
        <v>1075</v>
      </c>
    </row>
    <row r="15" spans="1:3" x14ac:dyDescent="0.3">
      <c r="A15" s="22">
        <v>25</v>
      </c>
      <c r="B15" s="22">
        <v>1.3163</v>
      </c>
      <c r="C15" s="22" t="s">
        <v>1076</v>
      </c>
    </row>
    <row r="16" spans="1:3" x14ac:dyDescent="0.3">
      <c r="A16" s="22"/>
      <c r="B16" s="22"/>
      <c r="C16" t="s">
        <v>1077</v>
      </c>
    </row>
    <row r="17" spans="1:3" x14ac:dyDescent="0.3">
      <c r="A17" s="22"/>
      <c r="B17" s="22"/>
      <c r="C17" t="s">
        <v>177</v>
      </c>
    </row>
    <row r="18" spans="1:3" x14ac:dyDescent="0.3">
      <c r="A18" s="22"/>
      <c r="B18" s="22"/>
      <c r="C18" t="s">
        <v>373</v>
      </c>
    </row>
    <row r="19" spans="1:3" x14ac:dyDescent="0.3">
      <c r="A19" s="22"/>
      <c r="B19" s="22"/>
      <c r="C19" t="s">
        <v>285</v>
      </c>
    </row>
    <row r="20" spans="1:3" x14ac:dyDescent="0.3">
      <c r="A20" s="22">
        <v>30</v>
      </c>
      <c r="B20" s="22">
        <v>1.3077399999999999</v>
      </c>
      <c r="C20" s="3" t="s">
        <v>1078</v>
      </c>
    </row>
    <row r="21" spans="1:3" ht="28.8" x14ac:dyDescent="0.3">
      <c r="A21" s="22">
        <v>25</v>
      </c>
      <c r="B21" s="22">
        <v>1.31613</v>
      </c>
      <c r="C21" s="22" t="s">
        <v>1079</v>
      </c>
    </row>
    <row r="22" spans="1:3" ht="28.8" x14ac:dyDescent="0.3">
      <c r="A22" s="22">
        <v>25</v>
      </c>
      <c r="B22" s="22">
        <v>1.3161099999999999</v>
      </c>
      <c r="C22" s="22" t="s">
        <v>1080</v>
      </c>
    </row>
    <row r="23" spans="1:3" ht="28.8" x14ac:dyDescent="0.3">
      <c r="A23" s="22">
        <v>25</v>
      </c>
      <c r="B23" s="22">
        <v>1.3150999999999999</v>
      </c>
      <c r="C23" s="22" t="s">
        <v>1081</v>
      </c>
    </row>
    <row r="24" spans="1:3" ht="28.8" x14ac:dyDescent="0.3">
      <c r="A24" s="22">
        <v>20</v>
      </c>
      <c r="B24" s="22">
        <v>1.327</v>
      </c>
      <c r="C24" s="22" t="s">
        <v>1082</v>
      </c>
    </row>
    <row r="25" spans="1:3" ht="28.8" x14ac:dyDescent="0.3">
      <c r="A25" s="22">
        <v>25</v>
      </c>
      <c r="B25" s="22">
        <v>1.3150999999999999</v>
      </c>
      <c r="C25" s="22" t="s">
        <v>176</v>
      </c>
    </row>
    <row r="26" spans="1:3" ht="28.8" x14ac:dyDescent="0.3">
      <c r="A26" s="22">
        <v>25</v>
      </c>
      <c r="B26" s="22">
        <v>1.3162</v>
      </c>
      <c r="C26" s="22" t="s">
        <v>1083</v>
      </c>
    </row>
    <row r="27" spans="1:3" x14ac:dyDescent="0.3">
      <c r="A27" s="22">
        <v>30</v>
      </c>
      <c r="B27" s="22">
        <v>1.3070999999999999</v>
      </c>
      <c r="C27" s="22" t="s">
        <v>181</v>
      </c>
    </row>
    <row r="28" spans="1:3" ht="28.8" x14ac:dyDescent="0.3">
      <c r="A28" s="22">
        <v>25</v>
      </c>
      <c r="B28" s="22">
        <v>1.3151999999999999</v>
      </c>
      <c r="C28" s="22" t="s">
        <v>1084</v>
      </c>
    </row>
    <row r="29" spans="1:3" x14ac:dyDescent="0.3">
      <c r="A29" s="22"/>
      <c r="B29" s="22"/>
      <c r="C29" t="s">
        <v>178</v>
      </c>
    </row>
    <row r="30" spans="1:3" ht="43.2" x14ac:dyDescent="0.3">
      <c r="A30" s="22">
        <v>20</v>
      </c>
      <c r="B30" s="22">
        <v>1.33</v>
      </c>
      <c r="C30" s="22" t="s">
        <v>1085</v>
      </c>
    </row>
    <row r="31" spans="1:3" ht="28.8" x14ac:dyDescent="0.3">
      <c r="A31" s="22">
        <v>25</v>
      </c>
      <c r="B31" s="22">
        <v>1.3166</v>
      </c>
      <c r="C31" s="22" t="s">
        <v>1086</v>
      </c>
    </row>
    <row r="32" spans="1:3" x14ac:dyDescent="0.3">
      <c r="A32" s="22"/>
      <c r="B32" s="22"/>
      <c r="C32" t="s">
        <v>284</v>
      </c>
    </row>
    <row r="33" spans="1:3" x14ac:dyDescent="0.3">
      <c r="A33" s="22">
        <v>20</v>
      </c>
      <c r="B33" s="22">
        <v>1.3264</v>
      </c>
      <c r="C33" s="22" t="s">
        <v>1087</v>
      </c>
    </row>
    <row r="34" spans="1:3" ht="28.8" x14ac:dyDescent="0.3">
      <c r="A34" s="22">
        <v>25</v>
      </c>
      <c r="B34" s="22">
        <v>1.3161</v>
      </c>
      <c r="C34" s="22" t="s">
        <v>1088</v>
      </c>
    </row>
    <row r="35" spans="1:3" x14ac:dyDescent="0.3">
      <c r="A35" s="22">
        <v>25</v>
      </c>
      <c r="B35" s="22">
        <v>1.3169999999999999</v>
      </c>
      <c r="C35" s="22" t="s">
        <v>1089</v>
      </c>
    </row>
    <row r="36" spans="1:3" x14ac:dyDescent="0.3">
      <c r="A36" s="22">
        <v>20</v>
      </c>
      <c r="B36" s="22">
        <v>1.335</v>
      </c>
      <c r="C36" s="22" t="s">
        <v>440</v>
      </c>
    </row>
    <row r="37" spans="1:3" x14ac:dyDescent="0.3">
      <c r="A37" s="22">
        <v>25</v>
      </c>
      <c r="B37" s="22">
        <v>1.3154999999999999</v>
      </c>
      <c r="C37" s="22" t="s">
        <v>1090</v>
      </c>
    </row>
    <row r="38" spans="1:3" x14ac:dyDescent="0.3">
      <c r="A38" s="22">
        <v>20</v>
      </c>
      <c r="B38" s="22">
        <v>1.3256699999999999</v>
      </c>
      <c r="C38" s="22" t="s">
        <v>996</v>
      </c>
    </row>
    <row r="39" spans="1:3" ht="28.8" x14ac:dyDescent="0.3">
      <c r="A39" s="22"/>
      <c r="B39" s="22"/>
      <c r="C39" s="22" t="s">
        <v>1091</v>
      </c>
    </row>
    <row r="40" spans="1:3" x14ac:dyDescent="0.3">
      <c r="A40" s="22"/>
      <c r="B40" s="22"/>
      <c r="C40" t="s">
        <v>1092</v>
      </c>
    </row>
    <row r="41" spans="1:3" x14ac:dyDescent="0.3">
      <c r="A41" s="22">
        <v>25</v>
      </c>
      <c r="B41" s="22">
        <v>1.3160000000000001</v>
      </c>
      <c r="C41" s="22" t="s">
        <v>835</v>
      </c>
    </row>
    <row r="42" spans="1:3" x14ac:dyDescent="0.3">
      <c r="A42" s="22">
        <v>20</v>
      </c>
      <c r="B42" s="22">
        <v>1.3320000000000001</v>
      </c>
      <c r="C42" s="22" t="s">
        <v>1093</v>
      </c>
    </row>
    <row r="43" spans="1:3" x14ac:dyDescent="0.3">
      <c r="A43" s="22">
        <v>25</v>
      </c>
      <c r="B43" s="22">
        <v>1.3162400000000001</v>
      </c>
      <c r="C43" s="22" t="s">
        <v>1094</v>
      </c>
    </row>
    <row r="44" spans="1:3" x14ac:dyDescent="0.3">
      <c r="A44" s="22">
        <v>20</v>
      </c>
      <c r="B44" s="22">
        <v>1.3255399999999999</v>
      </c>
      <c r="C44" s="22" t="s">
        <v>1076</v>
      </c>
    </row>
    <row r="45" spans="1:3" x14ac:dyDescent="0.3">
      <c r="A45" s="22">
        <v>25</v>
      </c>
      <c r="B45" s="22">
        <v>1.3165</v>
      </c>
      <c r="C45" s="22" t="s">
        <v>1095</v>
      </c>
    </row>
    <row r="46" spans="1:3" x14ac:dyDescent="0.3">
      <c r="A46" s="22">
        <v>25</v>
      </c>
      <c r="B46" s="22">
        <v>1.3160000000000001</v>
      </c>
      <c r="C46" s="3" t="s">
        <v>1096</v>
      </c>
    </row>
    <row r="47" spans="1:3" x14ac:dyDescent="0.3">
      <c r="A47" s="22">
        <v>30</v>
      </c>
      <c r="B47" s="22">
        <v>1.3070999999999999</v>
      </c>
      <c r="C47" s="3" t="s">
        <v>1096</v>
      </c>
    </row>
    <row r="48" spans="1:3" x14ac:dyDescent="0.3">
      <c r="A48" s="22">
        <v>20</v>
      </c>
      <c r="B48" s="22">
        <v>1.3283</v>
      </c>
      <c r="C48" s="22" t="s">
        <v>1097</v>
      </c>
    </row>
    <row r="49" spans="1:3" x14ac:dyDescent="0.3">
      <c r="A49" s="22">
        <v>25</v>
      </c>
      <c r="B49" s="22">
        <v>1.3190999999999999</v>
      </c>
      <c r="C49" s="22" t="s">
        <v>1097</v>
      </c>
    </row>
    <row r="50" spans="1:3" x14ac:dyDescent="0.3">
      <c r="A50" s="22">
        <v>25</v>
      </c>
      <c r="B50" s="22">
        <v>1.3169</v>
      </c>
      <c r="C50" s="22" t="s">
        <v>1098</v>
      </c>
    </row>
    <row r="51" spans="1:3" ht="28.8" x14ac:dyDescent="0.3">
      <c r="A51" s="22">
        <v>20</v>
      </c>
      <c r="B51" s="22">
        <v>1.3266</v>
      </c>
      <c r="C51" s="22" t="s">
        <v>1099</v>
      </c>
    </row>
    <row r="52" spans="1:3" ht="28.8" x14ac:dyDescent="0.3">
      <c r="A52" s="22">
        <v>0</v>
      </c>
      <c r="B52" s="22">
        <v>1.3616999999999999</v>
      </c>
      <c r="C52" s="22" t="s">
        <v>1100</v>
      </c>
    </row>
    <row r="53" spans="1:3" ht="28.8" x14ac:dyDescent="0.3">
      <c r="A53" s="22">
        <v>15</v>
      </c>
      <c r="B53" s="22">
        <v>1.3348</v>
      </c>
      <c r="C53" s="22" t="s">
        <v>1100</v>
      </c>
    </row>
    <row r="54" spans="1:3" ht="28.8" x14ac:dyDescent="0.3">
      <c r="A54" s="22">
        <v>30</v>
      </c>
      <c r="B54" s="22">
        <v>1.3078000000000001</v>
      </c>
      <c r="C54" s="22" t="s">
        <v>1100</v>
      </c>
    </row>
    <row r="55" spans="1:3" x14ac:dyDescent="0.3">
      <c r="A55" s="22">
        <v>20</v>
      </c>
      <c r="B55" s="22">
        <v>1.3361000000000001</v>
      </c>
      <c r="C55" s="22" t="s">
        <v>1101</v>
      </c>
    </row>
    <row r="56" spans="1:3" x14ac:dyDescent="0.3">
      <c r="A56" s="22">
        <v>20</v>
      </c>
      <c r="B56" s="22">
        <v>1.3222</v>
      </c>
      <c r="C56" s="22" t="s">
        <v>1102</v>
      </c>
    </row>
    <row r="57" spans="1:3" x14ac:dyDescent="0.3">
      <c r="A57" s="22">
        <v>0</v>
      </c>
      <c r="B57" s="22">
        <v>1.3777699999999999</v>
      </c>
      <c r="C57" s="22" t="s">
        <v>1103</v>
      </c>
    </row>
    <row r="58" spans="1:3" x14ac:dyDescent="0.3">
      <c r="A58" s="22">
        <v>20</v>
      </c>
      <c r="B58" s="22">
        <v>1.3254999999999999</v>
      </c>
      <c r="C58" s="22" t="s">
        <v>1104</v>
      </c>
    </row>
  </sheetData>
  <hyperlinks>
    <hyperlink ref="C9" r:id="rId1" display="javascript:" xr:uid="{3565EC15-BAB0-4AD8-9AA2-1A4AEEF80D38}"/>
    <hyperlink ref="C20" r:id="rId2" display="javascript:" xr:uid="{DD1B2A14-E40F-452C-A2A0-667B1F69A1CF}"/>
    <hyperlink ref="C46" r:id="rId3" display="javascript:" xr:uid="{47ED9BE6-8AE5-42C0-AF5D-8938E8679ECB}"/>
    <hyperlink ref="C47" r:id="rId4" display="javascript:" xr:uid="{54FD3342-5312-4C88-9A40-F4C098A6BEC1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DB0E-A5E0-41BB-8A58-2D042AB377C7}">
  <dimension ref="C2:H103"/>
  <sheetViews>
    <sheetView workbookViewId="0"/>
  </sheetViews>
  <sheetFormatPr defaultRowHeight="14.4" x14ac:dyDescent="0.3"/>
  <cols>
    <col min="7" max="7" width="17.6640625" bestFit="1" customWidth="1"/>
  </cols>
  <sheetData>
    <row r="2" spans="3:8" x14ac:dyDescent="0.3">
      <c r="C2" t="s">
        <v>18</v>
      </c>
      <c r="E2">
        <v>18.02</v>
      </c>
      <c r="G2" t="s">
        <v>20</v>
      </c>
      <c r="H2" t="s">
        <v>21</v>
      </c>
    </row>
    <row r="3" spans="3:8" x14ac:dyDescent="0.3">
      <c r="C3" t="s">
        <v>19</v>
      </c>
      <c r="E3">
        <v>60.01</v>
      </c>
      <c r="G3">
        <v>0</v>
      </c>
      <c r="H3">
        <f>(G3*$E$3)/((G3*$E$3)+($E$2*(1-G3)))</f>
        <v>0</v>
      </c>
    </row>
    <row r="4" spans="3:8" x14ac:dyDescent="0.3">
      <c r="G4">
        <v>0.01</v>
      </c>
      <c r="H4">
        <f t="shared" ref="H4:H67" si="0">(G4*$E$3)/((G4*$E$3)+($E$2*(1-G4)))</f>
        <v>3.2543560431455697E-2</v>
      </c>
    </row>
    <row r="5" spans="3:8" x14ac:dyDescent="0.3">
      <c r="G5">
        <v>0.02</v>
      </c>
      <c r="H5">
        <f>(G5*$E$3)/((G5*$E$3)+($E$2*(1-G5)))</f>
        <v>6.3638002523886794E-2</v>
      </c>
    </row>
    <row r="6" spans="3:8" x14ac:dyDescent="0.3">
      <c r="G6">
        <v>0.03</v>
      </c>
      <c r="H6">
        <f t="shared" si="0"/>
        <v>9.3378008993915879E-2</v>
      </c>
    </row>
    <row r="7" spans="3:8" x14ac:dyDescent="0.3">
      <c r="G7">
        <v>0.04</v>
      </c>
      <c r="H7">
        <f t="shared" si="0"/>
        <v>0.12185018985157058</v>
      </c>
    </row>
    <row r="8" spans="3:8" x14ac:dyDescent="0.3">
      <c r="G8">
        <v>0.05</v>
      </c>
      <c r="H8">
        <f t="shared" si="0"/>
        <v>0.14913392479932405</v>
      </c>
    </row>
    <row r="9" spans="3:8" x14ac:dyDescent="0.3">
      <c r="G9">
        <v>0.06</v>
      </c>
      <c r="H9">
        <f t="shared" si="0"/>
        <v>0.17530210230094356</v>
      </c>
    </row>
    <row r="10" spans="3:8" x14ac:dyDescent="0.3">
      <c r="G10">
        <v>7.0000000000000007E-2</v>
      </c>
      <c r="H10">
        <f t="shared" si="0"/>
        <v>0.2004217698110147</v>
      </c>
    </row>
    <row r="11" spans="3:8" x14ac:dyDescent="0.3">
      <c r="G11">
        <v>0.08</v>
      </c>
      <c r="H11">
        <f t="shared" si="0"/>
        <v>0.22455470737913483</v>
      </c>
    </row>
    <row r="12" spans="3:8" x14ac:dyDescent="0.3">
      <c r="G12">
        <v>0.09</v>
      </c>
      <c r="H12">
        <f t="shared" si="0"/>
        <v>0.24775793496061765</v>
      </c>
    </row>
    <row r="13" spans="3:8" x14ac:dyDescent="0.3">
      <c r="G13">
        <v>0.1</v>
      </c>
      <c r="H13">
        <f t="shared" si="0"/>
        <v>0.2700841622035195</v>
      </c>
    </row>
    <row r="14" spans="3:8" x14ac:dyDescent="0.3">
      <c r="G14">
        <v>0.11</v>
      </c>
      <c r="H14">
        <f t="shared" si="0"/>
        <v>0.29158218818052112</v>
      </c>
    </row>
    <row r="15" spans="3:8" x14ac:dyDescent="0.3">
      <c r="G15">
        <v>0.12</v>
      </c>
      <c r="H15">
        <f t="shared" si="0"/>
        <v>0.31229725744618103</v>
      </c>
    </row>
    <row r="16" spans="3:8" x14ac:dyDescent="0.3">
      <c r="G16">
        <v>0.13</v>
      </c>
      <c r="H16">
        <f t="shared" si="0"/>
        <v>0.33227137788719141</v>
      </c>
    </row>
    <row r="17" spans="7:8" x14ac:dyDescent="0.3">
      <c r="G17">
        <v>0.14000000000000001</v>
      </c>
      <c r="H17">
        <f t="shared" si="0"/>
        <v>0.35154360506473181</v>
      </c>
    </row>
    <row r="18" spans="7:8" x14ac:dyDescent="0.3">
      <c r="G18">
        <v>0.15</v>
      </c>
      <c r="H18">
        <f t="shared" si="0"/>
        <v>0.37015029709891645</v>
      </c>
    </row>
    <row r="19" spans="7:8" x14ac:dyDescent="0.3">
      <c r="G19">
        <v>0.16</v>
      </c>
      <c r="H19">
        <f t="shared" si="0"/>
        <v>0.38812534359538209</v>
      </c>
    </row>
    <row r="20" spans="7:8" x14ac:dyDescent="0.3">
      <c r="G20">
        <v>0.17</v>
      </c>
      <c r="H20">
        <f t="shared" si="0"/>
        <v>0.40550037164673297</v>
      </c>
    </row>
    <row r="21" spans="7:8" x14ac:dyDescent="0.3">
      <c r="G21">
        <v>0.18</v>
      </c>
      <c r="H21">
        <f t="shared" si="0"/>
        <v>0.42230493154326726</v>
      </c>
    </row>
    <row r="22" spans="7:8" x14ac:dyDescent="0.3">
      <c r="G22">
        <v>0.19</v>
      </c>
      <c r="H22">
        <f t="shared" si="0"/>
        <v>0.4385666644870202</v>
      </c>
    </row>
    <row r="23" spans="7:8" x14ac:dyDescent="0.3">
      <c r="G23">
        <v>0.2</v>
      </c>
      <c r="H23">
        <f t="shared" si="0"/>
        <v>0.45431145431145437</v>
      </c>
    </row>
    <row r="24" spans="7:8" x14ac:dyDescent="0.3">
      <c r="G24">
        <v>0.21</v>
      </c>
      <c r="H24">
        <f t="shared" si="0"/>
        <v>0.46956356495851015</v>
      </c>
    </row>
    <row r="25" spans="7:8" x14ac:dyDescent="0.3">
      <c r="G25">
        <v>0.22</v>
      </c>
      <c r="H25">
        <f t="shared" si="0"/>
        <v>0.48434576524884621</v>
      </c>
    </row>
    <row r="26" spans="7:8" x14ac:dyDescent="0.3">
      <c r="G26">
        <v>0.23</v>
      </c>
      <c r="H26">
        <f t="shared" si="0"/>
        <v>0.49867944229469935</v>
      </c>
    </row>
    <row r="27" spans="7:8" x14ac:dyDescent="0.3">
      <c r="G27">
        <v>0.24</v>
      </c>
      <c r="H27">
        <f t="shared" si="0"/>
        <v>0.51258470474346562</v>
      </c>
    </row>
    <row r="28" spans="7:8" x14ac:dyDescent="0.3">
      <c r="G28">
        <v>0.25</v>
      </c>
      <c r="H28">
        <f t="shared" si="0"/>
        <v>0.52608047690014903</v>
      </c>
    </row>
    <row r="29" spans="7:8" x14ac:dyDescent="0.3">
      <c r="G29">
        <v>0.26</v>
      </c>
      <c r="H29">
        <f t="shared" si="0"/>
        <v>0.53918458465515218</v>
      </c>
    </row>
    <row r="30" spans="7:8" x14ac:dyDescent="0.3">
      <c r="G30">
        <v>0.27</v>
      </c>
      <c r="H30">
        <f t="shared" si="0"/>
        <v>0.55191383403787131</v>
      </c>
    </row>
    <row r="31" spans="7:8" x14ac:dyDescent="0.3">
      <c r="G31">
        <v>0.28000000000000003</v>
      </c>
      <c r="H31">
        <f t="shared" si="0"/>
        <v>0.56428408312400091</v>
      </c>
    </row>
    <row r="32" spans="7:8" x14ac:dyDescent="0.3">
      <c r="G32">
        <v>0.28999999999999998</v>
      </c>
      <c r="H32">
        <f t="shared" si="0"/>
        <v>0.57631030794347804</v>
      </c>
    </row>
    <row r="33" spans="7:8" x14ac:dyDescent="0.3">
      <c r="G33">
        <v>0.3</v>
      </c>
      <c r="H33">
        <f t="shared" si="0"/>
        <v>0.58800666296501947</v>
      </c>
    </row>
    <row r="34" spans="7:8" x14ac:dyDescent="0.3">
      <c r="G34">
        <v>0.31</v>
      </c>
      <c r="H34">
        <f t="shared" si="0"/>
        <v>0.59938653667086594</v>
      </c>
    </row>
    <row r="35" spans="7:8" x14ac:dyDescent="0.3">
      <c r="G35">
        <v>0.32</v>
      </c>
      <c r="H35">
        <f t="shared" si="0"/>
        <v>0.61046260268050156</v>
      </c>
    </row>
    <row r="36" spans="7:8" x14ac:dyDescent="0.3">
      <c r="G36">
        <v>0.33</v>
      </c>
      <c r="H36">
        <f t="shared" si="0"/>
        <v>0.62124686683376884</v>
      </c>
    </row>
    <row r="37" spans="7:8" x14ac:dyDescent="0.3">
      <c r="G37">
        <v>0.34</v>
      </c>
      <c r="H37">
        <f t="shared" si="0"/>
        <v>0.63175071060111598</v>
      </c>
    </row>
    <row r="38" spans="7:8" x14ac:dyDescent="0.3">
      <c r="G38">
        <v>0.35</v>
      </c>
      <c r="H38">
        <f t="shared" si="0"/>
        <v>0.64198493115094835</v>
      </c>
    </row>
    <row r="39" spans="7:8" x14ac:dyDescent="0.3">
      <c r="G39">
        <v>0.36</v>
      </c>
      <c r="H39">
        <f t="shared" si="0"/>
        <v>0.65195977837061359</v>
      </c>
    </row>
    <row r="40" spans="7:8" x14ac:dyDescent="0.3">
      <c r="G40">
        <v>0.37</v>
      </c>
      <c r="H40">
        <f t="shared" si="0"/>
        <v>0.66168498910785745</v>
      </c>
    </row>
    <row r="41" spans="7:8" x14ac:dyDescent="0.3">
      <c r="G41">
        <v>0.38</v>
      </c>
      <c r="H41">
        <f t="shared" si="0"/>
        <v>0.67116981887321125</v>
      </c>
    </row>
    <row r="42" spans="7:8" x14ac:dyDescent="0.3">
      <c r="G42">
        <v>0.39</v>
      </c>
      <c r="H42">
        <f t="shared" si="0"/>
        <v>0.68042307122028378</v>
      </c>
    </row>
    <row r="43" spans="7:8" x14ac:dyDescent="0.3">
      <c r="G43">
        <v>0.4</v>
      </c>
      <c r="H43">
        <f t="shared" si="0"/>
        <v>0.689453125</v>
      </c>
    </row>
    <row r="44" spans="7:8" x14ac:dyDescent="0.3">
      <c r="G44">
        <v>0.41</v>
      </c>
      <c r="H44">
        <f t="shared" si="0"/>
        <v>0.69826795966613586</v>
      </c>
    </row>
    <row r="45" spans="7:8" x14ac:dyDescent="0.3">
      <c r="G45">
        <v>0.42</v>
      </c>
      <c r="H45">
        <f t="shared" si="0"/>
        <v>0.70687517879279105</v>
      </c>
    </row>
    <row r="46" spans="7:8" x14ac:dyDescent="0.3">
      <c r="G46">
        <v>0.43</v>
      </c>
      <c r="H46">
        <f t="shared" si="0"/>
        <v>0.71528203194948403</v>
      </c>
    </row>
    <row r="47" spans="7:8" x14ac:dyDescent="0.3">
      <c r="G47">
        <v>0.44</v>
      </c>
      <c r="H47">
        <f t="shared" si="0"/>
        <v>0.723495435066145</v>
      </c>
    </row>
    <row r="48" spans="7:8" x14ac:dyDescent="0.3">
      <c r="G48">
        <v>0.45</v>
      </c>
      <c r="H48">
        <f t="shared" si="0"/>
        <v>0.73152198940824309</v>
      </c>
    </row>
    <row r="49" spans="7:8" x14ac:dyDescent="0.3">
      <c r="G49">
        <v>0.46</v>
      </c>
      <c r="H49">
        <f t="shared" si="0"/>
        <v>0.7393679992714689</v>
      </c>
    </row>
    <row r="50" spans="7:8" x14ac:dyDescent="0.3">
      <c r="G50">
        <v>0.47</v>
      </c>
      <c r="H50">
        <f t="shared" si="0"/>
        <v>0.74703948849565494</v>
      </c>
    </row>
    <row r="51" spans="7:8" x14ac:dyDescent="0.3">
      <c r="G51">
        <v>0.48</v>
      </c>
      <c r="H51">
        <f t="shared" si="0"/>
        <v>0.75454221588884929</v>
      </c>
    </row>
    <row r="52" spans="7:8" x14ac:dyDescent="0.3">
      <c r="G52">
        <v>0.49</v>
      </c>
      <c r="H52">
        <f t="shared" si="0"/>
        <v>0.76188168964454028</v>
      </c>
    </row>
    <row r="53" spans="7:8" x14ac:dyDescent="0.3">
      <c r="G53">
        <v>0.5</v>
      </c>
      <c r="H53">
        <f t="shared" si="0"/>
        <v>0.76906318082788672</v>
      </c>
    </row>
    <row r="54" spans="7:8" x14ac:dyDescent="0.3">
      <c r="G54">
        <v>0.51</v>
      </c>
      <c r="H54">
        <f t="shared" si="0"/>
        <v>0.77609173600034487</v>
      </c>
    </row>
    <row r="55" spans="7:8" x14ac:dyDescent="0.3">
      <c r="G55">
        <v>0.52</v>
      </c>
      <c r="H55">
        <f t="shared" si="0"/>
        <v>0.78297218904623789</v>
      </c>
    </row>
    <row r="56" spans="7:8" x14ac:dyDescent="0.3">
      <c r="G56">
        <v>0.53</v>
      </c>
      <c r="H56">
        <f t="shared" si="0"/>
        <v>0.78970917225950787</v>
      </c>
    </row>
    <row r="57" spans="7:8" x14ac:dyDescent="0.3">
      <c r="G57">
        <v>0.54</v>
      </c>
      <c r="H57">
        <f t="shared" si="0"/>
        <v>0.79630712674408888</v>
      </c>
    </row>
    <row r="58" spans="7:8" x14ac:dyDescent="0.3">
      <c r="G58">
        <v>0.55000000000000004</v>
      </c>
      <c r="H58">
        <f t="shared" si="0"/>
        <v>0.80277031217696915</v>
      </c>
    </row>
    <row r="59" spans="7:8" x14ac:dyDescent="0.3">
      <c r="G59">
        <v>0.56000000000000005</v>
      </c>
      <c r="H59">
        <f t="shared" si="0"/>
        <v>0.80910281597904388</v>
      </c>
    </row>
    <row r="60" spans="7:8" x14ac:dyDescent="0.3">
      <c r="G60">
        <v>0.56999999999999995</v>
      </c>
      <c r="H60">
        <f t="shared" si="0"/>
        <v>0.81530856193524848</v>
      </c>
    </row>
    <row r="61" spans="7:8" x14ac:dyDescent="0.3">
      <c r="G61">
        <v>0.57999999999999996</v>
      </c>
      <c r="H61">
        <f t="shared" si="0"/>
        <v>0.82139131830217438</v>
      </c>
    </row>
    <row r="62" spans="7:8" x14ac:dyDescent="0.3">
      <c r="G62">
        <v>0.59</v>
      </c>
      <c r="H62">
        <f t="shared" si="0"/>
        <v>0.82735470543836653</v>
      </c>
    </row>
    <row r="63" spans="7:8" x14ac:dyDescent="0.3">
      <c r="G63">
        <v>0.6</v>
      </c>
      <c r="H63">
        <f t="shared" si="0"/>
        <v>0.83320220298977188</v>
      </c>
    </row>
    <row r="64" spans="7:8" x14ac:dyDescent="0.3">
      <c r="G64">
        <v>0.61</v>
      </c>
      <c r="H64">
        <f t="shared" si="0"/>
        <v>0.83893715666030311</v>
      </c>
    </row>
    <row r="65" spans="7:8" x14ac:dyDescent="0.3">
      <c r="G65">
        <v>0.62</v>
      </c>
      <c r="H65">
        <f t="shared" si="0"/>
        <v>0.84456278459519951</v>
      </c>
    </row>
    <row r="66" spans="7:8" x14ac:dyDescent="0.3">
      <c r="G66">
        <v>0.63</v>
      </c>
      <c r="H66">
        <f t="shared" si="0"/>
        <v>0.85008218340277508</v>
      </c>
    </row>
    <row r="67" spans="7:8" x14ac:dyDescent="0.3">
      <c r="G67">
        <v>0.64</v>
      </c>
      <c r="H67">
        <f t="shared" si="0"/>
        <v>0.85549833383823082</v>
      </c>
    </row>
    <row r="68" spans="7:8" x14ac:dyDescent="0.3">
      <c r="G68">
        <v>0.65</v>
      </c>
      <c r="H68">
        <f t="shared" ref="H68:H103" si="1">(G68*$E$3)/((G68*$E$3)+($E$2*(1-G68)))</f>
        <v>0.86081410617144993</v>
      </c>
    </row>
    <row r="69" spans="7:8" x14ac:dyDescent="0.3">
      <c r="G69">
        <v>0.66</v>
      </c>
      <c r="H69">
        <f t="shared" si="1"/>
        <v>0.8660322652590885</v>
      </c>
    </row>
    <row r="70" spans="7:8" x14ac:dyDescent="0.3">
      <c r="G70">
        <v>0.67</v>
      </c>
      <c r="H70">
        <f t="shared" si="1"/>
        <v>0.87115547533979154</v>
      </c>
    </row>
    <row r="71" spans="7:8" x14ac:dyDescent="0.3">
      <c r="G71">
        <v>0.68</v>
      </c>
      <c r="H71">
        <f t="shared" si="1"/>
        <v>0.87618630457001023</v>
      </c>
    </row>
    <row r="72" spans="7:8" x14ac:dyDescent="0.3">
      <c r="G72">
        <v>0.69</v>
      </c>
      <c r="H72">
        <f t="shared" si="1"/>
        <v>0.88112722931664433</v>
      </c>
    </row>
    <row r="73" spans="7:8" x14ac:dyDescent="0.3">
      <c r="G73">
        <v>0.7</v>
      </c>
      <c r="H73">
        <f t="shared" si="1"/>
        <v>0.88598063822158479</v>
      </c>
    </row>
    <row r="74" spans="7:8" x14ac:dyDescent="0.3">
      <c r="G74">
        <v>0.71</v>
      </c>
      <c r="H74">
        <f t="shared" si="1"/>
        <v>0.89074883605217325</v>
      </c>
    </row>
    <row r="75" spans="7:8" x14ac:dyDescent="0.3">
      <c r="G75">
        <v>0.72</v>
      </c>
      <c r="H75">
        <f t="shared" si="1"/>
        <v>0.89543404735062004</v>
      </c>
    </row>
    <row r="76" spans="7:8" x14ac:dyDescent="0.3">
      <c r="G76">
        <v>0.73</v>
      </c>
      <c r="H76">
        <f t="shared" si="1"/>
        <v>0.90003841989451994</v>
      </c>
    </row>
    <row r="77" spans="7:8" x14ac:dyDescent="0.3">
      <c r="G77">
        <v>0.74</v>
      </c>
      <c r="H77">
        <f t="shared" si="1"/>
        <v>0.90456402797977697</v>
      </c>
    </row>
    <row r="78" spans="7:8" x14ac:dyDescent="0.3">
      <c r="G78">
        <v>0.75</v>
      </c>
      <c r="H78">
        <f t="shared" si="1"/>
        <v>0.90901287553648069</v>
      </c>
    </row>
    <row r="79" spans="7:8" x14ac:dyDescent="0.3">
      <c r="G79">
        <v>0.76</v>
      </c>
      <c r="H79">
        <f t="shared" si="1"/>
        <v>0.91338689908756632</v>
      </c>
    </row>
    <row r="80" spans="7:8" x14ac:dyDescent="0.3">
      <c r="G80">
        <v>0.77</v>
      </c>
      <c r="H80">
        <f t="shared" si="1"/>
        <v>0.91768797055943829</v>
      </c>
    </row>
    <row r="81" spans="7:8" x14ac:dyDescent="0.3">
      <c r="G81">
        <v>0.78</v>
      </c>
      <c r="H81">
        <f t="shared" si="1"/>
        <v>0.92191789995312401</v>
      </c>
    </row>
    <row r="82" spans="7:8" x14ac:dyDescent="0.3">
      <c r="G82">
        <v>0.79</v>
      </c>
      <c r="H82">
        <f t="shared" si="1"/>
        <v>0.92607843788397037</v>
      </c>
    </row>
    <row r="83" spans="7:8" x14ac:dyDescent="0.3">
      <c r="G83">
        <v>0.8</v>
      </c>
      <c r="H83">
        <f t="shared" si="1"/>
        <v>0.93017127799736499</v>
      </c>
    </row>
    <row r="84" spans="7:8" x14ac:dyDescent="0.3">
      <c r="G84">
        <v>0.81</v>
      </c>
      <c r="H84">
        <f t="shared" si="1"/>
        <v>0.93419805926748778</v>
      </c>
    </row>
    <row r="85" spans="7:8" x14ac:dyDescent="0.3">
      <c r="G85">
        <v>0.82</v>
      </c>
      <c r="H85">
        <f t="shared" si="1"/>
        <v>0.93816036818564852</v>
      </c>
    </row>
    <row r="86" spans="7:8" x14ac:dyDescent="0.3">
      <c r="G86">
        <v>0.83</v>
      </c>
      <c r="H86">
        <f t="shared" si="1"/>
        <v>0.94205974084434585</v>
      </c>
    </row>
    <row r="87" spans="7:8" x14ac:dyDescent="0.3">
      <c r="G87">
        <v>0.84</v>
      </c>
      <c r="H87">
        <f t="shared" si="1"/>
        <v>0.94589766492280203</v>
      </c>
    </row>
    <row r="88" spans="7:8" x14ac:dyDescent="0.3">
      <c r="G88">
        <v>0.85</v>
      </c>
      <c r="H88">
        <f t="shared" si="1"/>
        <v>0.94967558157936371</v>
      </c>
    </row>
    <row r="89" spans="7:8" x14ac:dyDescent="0.3">
      <c r="G89">
        <v>0.86</v>
      </c>
      <c r="H89">
        <f t="shared" si="1"/>
        <v>0.95339488725582555</v>
      </c>
    </row>
    <row r="90" spans="7:8" x14ac:dyDescent="0.3">
      <c r="G90">
        <v>0.87</v>
      </c>
      <c r="H90">
        <f t="shared" si="1"/>
        <v>0.95705693539842318</v>
      </c>
    </row>
    <row r="91" spans="7:8" x14ac:dyDescent="0.3">
      <c r="G91">
        <v>0.88</v>
      </c>
      <c r="H91">
        <f t="shared" si="1"/>
        <v>0.96066303809995057</v>
      </c>
    </row>
    <row r="92" spans="7:8" x14ac:dyDescent="0.3">
      <c r="G92">
        <v>0.89</v>
      </c>
      <c r="H92">
        <f t="shared" si="1"/>
        <v>0.96421446766718844</v>
      </c>
    </row>
    <row r="93" spans="7:8" x14ac:dyDescent="0.3">
      <c r="G93">
        <v>0.9</v>
      </c>
      <c r="H93">
        <f t="shared" si="1"/>
        <v>0.96771245811757545</v>
      </c>
    </row>
    <row r="94" spans="7:8" x14ac:dyDescent="0.3">
      <c r="G94">
        <v>0.91</v>
      </c>
      <c r="H94">
        <f t="shared" si="1"/>
        <v>0.97115820660882179</v>
      </c>
    </row>
    <row r="95" spans="7:8" x14ac:dyDescent="0.3">
      <c r="G95">
        <v>0.92</v>
      </c>
      <c r="H95">
        <f t="shared" si="1"/>
        <v>0.97455287480494535</v>
      </c>
    </row>
    <row r="96" spans="7:8" x14ac:dyDescent="0.3">
      <c r="G96">
        <v>0.93</v>
      </c>
      <c r="H96">
        <f t="shared" si="1"/>
        <v>0.97789759018200229</v>
      </c>
    </row>
    <row r="97" spans="7:8" x14ac:dyDescent="0.3">
      <c r="G97">
        <v>0.94</v>
      </c>
      <c r="H97">
        <f t="shared" si="1"/>
        <v>0.98119344727659819</v>
      </c>
    </row>
    <row r="98" spans="7:8" x14ac:dyDescent="0.3">
      <c r="G98">
        <v>0.95</v>
      </c>
      <c r="H98">
        <f t="shared" si="1"/>
        <v>0.98444150888008208</v>
      </c>
    </row>
    <row r="99" spans="7:8" x14ac:dyDescent="0.3">
      <c r="G99">
        <v>0.96</v>
      </c>
      <c r="H99">
        <f t="shared" si="1"/>
        <v>0.98764280718116104</v>
      </c>
    </row>
    <row r="100" spans="7:8" x14ac:dyDescent="0.3">
      <c r="G100">
        <v>0.97</v>
      </c>
      <c r="H100">
        <f t="shared" si="1"/>
        <v>0.99079834485951568</v>
      </c>
    </row>
    <row r="101" spans="7:8" x14ac:dyDescent="0.3">
      <c r="G101">
        <v>0.98</v>
      </c>
      <c r="H101">
        <f t="shared" si="1"/>
        <v>0.99390909613285072</v>
      </c>
    </row>
    <row r="102" spans="7:8" x14ac:dyDescent="0.3">
      <c r="G102">
        <v>0.99</v>
      </c>
      <c r="H102">
        <f t="shared" si="1"/>
        <v>0.99697600775967821</v>
      </c>
    </row>
    <row r="103" spans="7:8" x14ac:dyDescent="0.3">
      <c r="G103">
        <v>1</v>
      </c>
      <c r="H103">
        <f t="shared" si="1"/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30EEB-8049-486F-B92B-EC1264EE2219}">
  <dimension ref="A2:P22"/>
  <sheetViews>
    <sheetView tabSelected="1" topLeftCell="C7" workbookViewId="0">
      <selection activeCell="P13" sqref="P13"/>
    </sheetView>
  </sheetViews>
  <sheetFormatPr defaultRowHeight="14.4" x14ac:dyDescent="0.3"/>
  <cols>
    <col min="1" max="2" width="16.33203125" style="8" customWidth="1"/>
    <col min="4" max="4" width="88.5546875" customWidth="1"/>
    <col min="16" max="16" width="9.88671875" bestFit="1" customWidth="1"/>
  </cols>
  <sheetData>
    <row r="2" spans="1:16" ht="43.2" x14ac:dyDescent="0.3">
      <c r="A2" s="23" t="s">
        <v>27</v>
      </c>
      <c r="B2" s="23" t="s">
        <v>26</v>
      </c>
      <c r="D2" s="1" t="s">
        <v>45</v>
      </c>
    </row>
    <row r="3" spans="1:16" x14ac:dyDescent="0.3">
      <c r="A3" s="22">
        <v>24.84</v>
      </c>
      <c r="B3" s="22">
        <v>4.4000000000000003E-3</v>
      </c>
      <c r="C3">
        <f>B3*100</f>
        <v>0.44</v>
      </c>
      <c r="D3" s="22" t="s">
        <v>1105</v>
      </c>
    </row>
    <row r="4" spans="1:16" ht="28.8" x14ac:dyDescent="0.3">
      <c r="A4" s="22">
        <v>25</v>
      </c>
      <c r="B4" s="22">
        <v>4.4000000000000003E-3</v>
      </c>
      <c r="C4">
        <f t="shared" ref="C4:C21" si="0">B4*100</f>
        <v>0.44</v>
      </c>
      <c r="D4" s="22" t="s">
        <v>1106</v>
      </c>
    </row>
    <row r="5" spans="1:16" ht="28.8" x14ac:dyDescent="0.3">
      <c r="A5" s="22">
        <v>19.84</v>
      </c>
      <c r="B5" s="22">
        <v>4.0000000000000001E-3</v>
      </c>
      <c r="C5">
        <f t="shared" si="0"/>
        <v>0.4</v>
      </c>
      <c r="D5" s="22" t="s">
        <v>1107</v>
      </c>
    </row>
    <row r="6" spans="1:16" ht="43.2" x14ac:dyDescent="0.3">
      <c r="A6" s="22">
        <v>24.84</v>
      </c>
      <c r="B6" s="22">
        <v>4.3299999999999996E-3</v>
      </c>
      <c r="C6">
        <f t="shared" si="0"/>
        <v>0.43299999999999994</v>
      </c>
      <c r="D6" s="22" t="s">
        <v>1108</v>
      </c>
    </row>
    <row r="7" spans="1:16" ht="28.8" x14ac:dyDescent="0.3">
      <c r="A7" s="22">
        <v>24.99</v>
      </c>
      <c r="B7" s="22">
        <v>3.803E-3</v>
      </c>
      <c r="C7">
        <f t="shared" si="0"/>
        <v>0.38029999999999997</v>
      </c>
      <c r="D7" s="22" t="s">
        <v>1069</v>
      </c>
    </row>
    <row r="8" spans="1:16" ht="28.8" x14ac:dyDescent="0.3">
      <c r="A8" s="22">
        <v>23.84</v>
      </c>
      <c r="B8" s="22">
        <v>4.1599999999999996E-3</v>
      </c>
      <c r="C8">
        <f t="shared" si="0"/>
        <v>0.41599999999999998</v>
      </c>
      <c r="D8" s="22" t="s">
        <v>675</v>
      </c>
    </row>
    <row r="9" spans="1:16" ht="28.8" x14ac:dyDescent="0.3">
      <c r="A9" s="22">
        <v>29.84</v>
      </c>
      <c r="B9" s="22">
        <v>3.8999999999999998E-3</v>
      </c>
      <c r="C9">
        <f t="shared" si="0"/>
        <v>0.38999999999999996</v>
      </c>
      <c r="D9" s="22" t="s">
        <v>1109</v>
      </c>
    </row>
    <row r="10" spans="1:16" x14ac:dyDescent="0.3">
      <c r="A10" s="22">
        <v>25</v>
      </c>
      <c r="B10" s="22">
        <v>4.0600000000000002E-3</v>
      </c>
      <c r="C10">
        <f t="shared" si="0"/>
        <v>0.40600000000000003</v>
      </c>
      <c r="D10" s="22" t="s">
        <v>1073</v>
      </c>
    </row>
    <row r="11" spans="1:16" ht="28.8" x14ac:dyDescent="0.3">
      <c r="A11" s="24">
        <v>25</v>
      </c>
      <c r="B11" s="24">
        <v>4.1999999999999997E-3</v>
      </c>
      <c r="C11" s="25">
        <f t="shared" si="0"/>
        <v>0.42</v>
      </c>
      <c r="D11" s="22" t="s">
        <v>177</v>
      </c>
    </row>
    <row r="12" spans="1:16" x14ac:dyDescent="0.3">
      <c r="A12" s="24"/>
      <c r="B12" s="24"/>
      <c r="C12" s="25"/>
      <c r="D12" t="s">
        <v>285</v>
      </c>
    </row>
    <row r="13" spans="1:16" ht="28.8" x14ac:dyDescent="0.3">
      <c r="A13" s="22">
        <v>20</v>
      </c>
      <c r="B13" s="22">
        <v>4.4000000000000003E-3</v>
      </c>
      <c r="C13">
        <f t="shared" si="0"/>
        <v>0.44</v>
      </c>
      <c r="D13" s="22" t="s">
        <v>1110</v>
      </c>
      <c r="N13" t="s">
        <v>902</v>
      </c>
      <c r="O13">
        <v>-3.6301999999999999</v>
      </c>
      <c r="P13" s="19">
        <f>EXP(O13)</f>
        <v>2.6510881702300738E-2</v>
      </c>
    </row>
    <row r="14" spans="1:16" ht="28.8" x14ac:dyDescent="0.3">
      <c r="A14" s="22">
        <v>25</v>
      </c>
      <c r="B14" s="22">
        <v>4.1799999999999997E-3</v>
      </c>
      <c r="C14">
        <f t="shared" si="0"/>
        <v>0.41799999999999998</v>
      </c>
      <c r="D14" s="22" t="s">
        <v>179</v>
      </c>
      <c r="N14" t="s">
        <v>903</v>
      </c>
      <c r="O14">
        <v>820.52896999999996</v>
      </c>
      <c r="P14" s="20">
        <f>8.314*O14</f>
        <v>6821.8778565799994</v>
      </c>
    </row>
    <row r="15" spans="1:16" x14ac:dyDescent="0.3">
      <c r="A15" s="24">
        <v>25</v>
      </c>
      <c r="B15" s="24">
        <v>4.1599999999999996E-3</v>
      </c>
      <c r="C15" s="25">
        <f t="shared" si="0"/>
        <v>0.41599999999999998</v>
      </c>
      <c r="D15" s="22" t="s">
        <v>1097</v>
      </c>
    </row>
    <row r="16" spans="1:16" x14ac:dyDescent="0.3">
      <c r="A16" s="24"/>
      <c r="B16" s="24"/>
      <c r="C16" s="25"/>
      <c r="D16" t="s">
        <v>1088</v>
      </c>
    </row>
    <row r="17" spans="1:4" x14ac:dyDescent="0.3">
      <c r="A17" s="22">
        <v>20</v>
      </c>
      <c r="B17" s="22">
        <v>4.3699999999999998E-3</v>
      </c>
      <c r="C17">
        <f t="shared" si="0"/>
        <v>0.437</v>
      </c>
      <c r="D17" s="22" t="s">
        <v>1097</v>
      </c>
    </row>
    <row r="18" spans="1:4" ht="28.8" x14ac:dyDescent="0.3">
      <c r="A18" s="22">
        <v>15</v>
      </c>
      <c r="B18" s="22">
        <v>4.4900000000000001E-3</v>
      </c>
      <c r="C18">
        <f t="shared" si="0"/>
        <v>0.44900000000000001</v>
      </c>
      <c r="D18" s="22" t="s">
        <v>1100</v>
      </c>
    </row>
    <row r="19" spans="1:4" ht="28.8" x14ac:dyDescent="0.3">
      <c r="A19" s="22">
        <v>30</v>
      </c>
      <c r="B19" s="22">
        <v>3.9300000000000003E-3</v>
      </c>
      <c r="C19">
        <f t="shared" si="0"/>
        <v>0.39300000000000002</v>
      </c>
      <c r="D19" s="22" t="s">
        <v>1100</v>
      </c>
    </row>
    <row r="20" spans="1:4" ht="28.8" x14ac:dyDescent="0.3">
      <c r="A20" s="22">
        <v>0</v>
      </c>
      <c r="B20" s="22">
        <v>5.4299999999999999E-3</v>
      </c>
      <c r="C20">
        <f t="shared" si="0"/>
        <v>0.54300000000000004</v>
      </c>
      <c r="D20" s="22" t="s">
        <v>1111</v>
      </c>
    </row>
    <row r="21" spans="1:4" ht="28.8" x14ac:dyDescent="0.3">
      <c r="A21" s="24">
        <v>25</v>
      </c>
      <c r="B21" s="24">
        <v>4.4000000000000003E-3</v>
      </c>
      <c r="C21" s="25">
        <f t="shared" si="0"/>
        <v>0.44</v>
      </c>
      <c r="D21" s="22" t="s">
        <v>1112</v>
      </c>
    </row>
    <row r="22" spans="1:4" x14ac:dyDescent="0.3">
      <c r="A22" s="24"/>
      <c r="B22" s="24"/>
      <c r="C22" s="25"/>
      <c r="D22" t="s">
        <v>722</v>
      </c>
    </row>
  </sheetData>
  <mergeCells count="9">
    <mergeCell ref="C21:C22"/>
    <mergeCell ref="C15:C16"/>
    <mergeCell ref="C11:C12"/>
    <mergeCell ref="A21:A22"/>
    <mergeCell ref="B21:B22"/>
    <mergeCell ref="A15:A16"/>
    <mergeCell ref="B15:B16"/>
    <mergeCell ref="A11:A12"/>
    <mergeCell ref="B11:B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320D-E290-42A7-B2C8-FDA096E8BDF4}">
  <dimension ref="B1:H194"/>
  <sheetViews>
    <sheetView workbookViewId="0">
      <selection activeCell="F22" sqref="F22"/>
    </sheetView>
  </sheetViews>
  <sheetFormatPr defaultRowHeight="14.4" x14ac:dyDescent="0.3"/>
  <cols>
    <col min="2" max="3" width="14.44140625" customWidth="1"/>
    <col min="4" max="4" width="98.109375" customWidth="1"/>
  </cols>
  <sheetData>
    <row r="1" spans="2:4" x14ac:dyDescent="0.3">
      <c r="B1" t="s">
        <v>121</v>
      </c>
    </row>
    <row r="3" spans="2:4" ht="16.2" x14ac:dyDescent="0.3">
      <c r="B3" t="s">
        <v>122</v>
      </c>
      <c r="C3" t="s">
        <v>123</v>
      </c>
      <c r="D3" t="s">
        <v>28</v>
      </c>
    </row>
    <row r="4" spans="2:4" ht="28.8" x14ac:dyDescent="0.3">
      <c r="B4" s="12">
        <v>0.77661000000000002</v>
      </c>
      <c r="C4" s="2">
        <v>29.99</v>
      </c>
      <c r="D4" s="2" t="s">
        <v>124</v>
      </c>
    </row>
    <row r="5" spans="2:4" ht="28.8" x14ac:dyDescent="0.3">
      <c r="B5" s="12">
        <v>0.78073999999999999</v>
      </c>
      <c r="C5" s="2">
        <v>24.99</v>
      </c>
      <c r="D5" s="2" t="s">
        <v>124</v>
      </c>
    </row>
    <row r="6" spans="2:4" ht="28.8" x14ac:dyDescent="0.3">
      <c r="B6" s="12">
        <v>0.78507000000000005</v>
      </c>
      <c r="C6" s="2">
        <v>19.989999999999998</v>
      </c>
      <c r="D6" s="2" t="s">
        <v>124</v>
      </c>
    </row>
    <row r="7" spans="2:4" ht="28.8" x14ac:dyDescent="0.3">
      <c r="B7" s="12">
        <v>0.78125</v>
      </c>
      <c r="C7" s="2">
        <v>25.04</v>
      </c>
      <c r="D7" s="2" t="s">
        <v>125</v>
      </c>
    </row>
    <row r="8" spans="2:4" x14ac:dyDescent="0.3">
      <c r="B8" s="12">
        <v>0.78158799999999995</v>
      </c>
      <c r="C8" s="2">
        <v>24.99</v>
      </c>
      <c r="D8" s="2" t="s">
        <v>126</v>
      </c>
    </row>
    <row r="9" spans="2:4" ht="28.8" x14ac:dyDescent="0.3">
      <c r="B9" s="12">
        <v>0.78098999999999996</v>
      </c>
      <c r="C9" s="2">
        <v>24.99</v>
      </c>
      <c r="D9" s="2" t="s">
        <v>127</v>
      </c>
    </row>
    <row r="10" spans="2:4" x14ac:dyDescent="0.3">
      <c r="B10" s="12">
        <v>0.76780000000000004</v>
      </c>
      <c r="C10" s="2">
        <v>39.99</v>
      </c>
      <c r="D10" s="3" t="s">
        <v>128</v>
      </c>
    </row>
    <row r="11" spans="2:4" x14ac:dyDescent="0.3">
      <c r="B11" s="12">
        <v>0.77239999999999998</v>
      </c>
      <c r="C11" s="2">
        <v>34.99</v>
      </c>
      <c r="D11" s="3" t="s">
        <v>128</v>
      </c>
    </row>
    <row r="12" spans="2:4" x14ac:dyDescent="0.3">
      <c r="B12" s="12">
        <v>0.77680000000000005</v>
      </c>
      <c r="C12" s="2">
        <v>29.99</v>
      </c>
      <c r="D12" s="3" t="s">
        <v>128</v>
      </c>
    </row>
    <row r="13" spans="2:4" x14ac:dyDescent="0.3">
      <c r="B13" s="12">
        <v>0.78110000000000002</v>
      </c>
      <c r="C13" s="2">
        <v>24.99</v>
      </c>
      <c r="D13" s="3" t="s">
        <v>128</v>
      </c>
    </row>
    <row r="14" spans="2:4" x14ac:dyDescent="0.3">
      <c r="B14" s="12">
        <v>0.77225999999999995</v>
      </c>
      <c r="C14" s="2">
        <v>34.99</v>
      </c>
      <c r="D14" s="2" t="s">
        <v>129</v>
      </c>
    </row>
    <row r="15" spans="2:4" x14ac:dyDescent="0.3">
      <c r="B15" s="12">
        <v>0.78085000000000004</v>
      </c>
      <c r="C15" s="2">
        <v>29.99</v>
      </c>
      <c r="D15" s="2" t="s">
        <v>129</v>
      </c>
    </row>
    <row r="16" spans="2:4" x14ac:dyDescent="0.3">
      <c r="B16" s="12">
        <v>0.78124000000000005</v>
      </c>
      <c r="C16" s="2">
        <v>24.99</v>
      </c>
      <c r="D16" s="2" t="s">
        <v>129</v>
      </c>
    </row>
    <row r="17" spans="2:8" x14ac:dyDescent="0.3">
      <c r="B17" s="12">
        <v>0.76737</v>
      </c>
      <c r="C17" s="2">
        <v>39.99</v>
      </c>
      <c r="D17" s="3" t="s">
        <v>130</v>
      </c>
    </row>
    <row r="18" spans="2:8" x14ac:dyDescent="0.3">
      <c r="B18" s="12">
        <v>0.77186999999999995</v>
      </c>
      <c r="C18" s="2">
        <v>34.99</v>
      </c>
      <c r="D18" s="3" t="s">
        <v>130</v>
      </c>
      <c r="G18" t="s">
        <v>117</v>
      </c>
      <c r="H18">
        <v>0.80401999999999996</v>
      </c>
    </row>
    <row r="19" spans="2:8" x14ac:dyDescent="0.3">
      <c r="B19" s="12">
        <v>0.77676999999999996</v>
      </c>
      <c r="C19" s="2">
        <v>29.99</v>
      </c>
      <c r="D19" s="3" t="s">
        <v>130</v>
      </c>
      <c r="G19" t="s">
        <v>901</v>
      </c>
      <c r="H19" s="10">
        <v>-8.9714899999999997E-4</v>
      </c>
    </row>
    <row r="20" spans="2:8" x14ac:dyDescent="0.3">
      <c r="B20" s="12">
        <v>0.78108999999999995</v>
      </c>
      <c r="C20" s="2">
        <v>24.99</v>
      </c>
      <c r="D20" s="3" t="s">
        <v>130</v>
      </c>
    </row>
    <row r="21" spans="2:8" ht="28.8" x14ac:dyDescent="0.3">
      <c r="B21" s="12">
        <v>0.78510000000000002</v>
      </c>
      <c r="C21" s="2">
        <v>24.99</v>
      </c>
      <c r="D21" s="2" t="s">
        <v>131</v>
      </c>
    </row>
    <row r="22" spans="2:8" ht="28.8" x14ac:dyDescent="0.3">
      <c r="B22" s="12">
        <v>0.77243399999999995</v>
      </c>
      <c r="C22" s="2">
        <v>34.99</v>
      </c>
      <c r="D22" s="2" t="s">
        <v>132</v>
      </c>
    </row>
    <row r="23" spans="2:8" ht="28.8" x14ac:dyDescent="0.3">
      <c r="B23" s="12">
        <v>0.77678999999999998</v>
      </c>
      <c r="C23" s="2">
        <v>29.99</v>
      </c>
      <c r="D23" s="2" t="s">
        <v>132</v>
      </c>
    </row>
    <row r="24" spans="2:8" ht="28.8" x14ac:dyDescent="0.3">
      <c r="B24" s="12">
        <v>0.78107300000000002</v>
      </c>
      <c r="C24" s="2">
        <v>24.99</v>
      </c>
      <c r="D24" s="2" t="s">
        <v>132</v>
      </c>
    </row>
    <row r="25" spans="2:8" ht="28.8" x14ac:dyDescent="0.3">
      <c r="B25" s="12">
        <v>0.78528200000000004</v>
      </c>
      <c r="C25" s="2">
        <v>19.989999999999998</v>
      </c>
      <c r="D25" s="2" t="s">
        <v>132</v>
      </c>
    </row>
    <row r="26" spans="2:8" x14ac:dyDescent="0.3">
      <c r="B26" s="12">
        <v>0.78278000000000003</v>
      </c>
      <c r="C26" s="2">
        <v>24.99</v>
      </c>
      <c r="D26" s="3" t="s">
        <v>133</v>
      </c>
    </row>
    <row r="27" spans="2:8" ht="28.8" x14ac:dyDescent="0.3">
      <c r="B27" s="12">
        <v>0.78129999999999999</v>
      </c>
      <c r="C27" s="2">
        <v>24.99</v>
      </c>
      <c r="D27" s="2" t="s">
        <v>134</v>
      </c>
    </row>
    <row r="28" spans="2:8" ht="28.8" x14ac:dyDescent="0.3">
      <c r="B28" s="12">
        <v>0.78107499999999996</v>
      </c>
      <c r="C28" s="2">
        <v>24.99</v>
      </c>
      <c r="D28" s="2" t="s">
        <v>135</v>
      </c>
    </row>
    <row r="29" spans="2:8" x14ac:dyDescent="0.3">
      <c r="B29" s="12">
        <v>0.78919600000000001</v>
      </c>
      <c r="C29" s="2">
        <v>14.99</v>
      </c>
      <c r="D29" s="2" t="s">
        <v>136</v>
      </c>
    </row>
    <row r="30" spans="2:8" x14ac:dyDescent="0.3">
      <c r="B30" s="12">
        <v>0.78505999999999998</v>
      </c>
      <c r="C30" s="2">
        <v>19.989999999999998</v>
      </c>
      <c r="D30" s="2" t="s">
        <v>136</v>
      </c>
    </row>
    <row r="31" spans="2:8" x14ac:dyDescent="0.3">
      <c r="B31" s="12">
        <v>0.78085599999999999</v>
      </c>
      <c r="C31" s="2">
        <v>24.99</v>
      </c>
      <c r="D31" s="2" t="s">
        <v>136</v>
      </c>
    </row>
    <row r="32" spans="2:8" x14ac:dyDescent="0.3">
      <c r="B32" s="12">
        <v>0.77658700000000003</v>
      </c>
      <c r="C32" s="2">
        <v>29.99</v>
      </c>
      <c r="D32" s="2" t="s">
        <v>136</v>
      </c>
    </row>
    <row r="33" spans="2:4" x14ac:dyDescent="0.3">
      <c r="B33" s="12">
        <v>0.77223799999999998</v>
      </c>
      <c r="C33" s="2">
        <v>34.99</v>
      </c>
      <c r="D33" s="2" t="s">
        <v>136</v>
      </c>
    </row>
    <row r="34" spans="2:4" x14ac:dyDescent="0.3">
      <c r="B34" s="12">
        <v>0.76780199999999998</v>
      </c>
      <c r="C34" s="2">
        <v>39.99</v>
      </c>
      <c r="D34" s="2" t="s">
        <v>136</v>
      </c>
    </row>
    <row r="35" spans="2:4" x14ac:dyDescent="0.3">
      <c r="B35" s="12">
        <v>0.78148200000000001</v>
      </c>
      <c r="C35" s="2">
        <v>24.99</v>
      </c>
      <c r="D35" s="2" t="s">
        <v>137</v>
      </c>
    </row>
    <row r="36" spans="2:4" ht="28.8" x14ac:dyDescent="0.3">
      <c r="B36" s="12">
        <v>0.78546000000000005</v>
      </c>
      <c r="C36" s="2">
        <v>19.989999999999998</v>
      </c>
      <c r="D36" s="2" t="s">
        <v>138</v>
      </c>
    </row>
    <row r="37" spans="2:4" x14ac:dyDescent="0.3">
      <c r="B37" s="12">
        <v>0.78100999999999998</v>
      </c>
      <c r="C37" s="2">
        <v>24.99</v>
      </c>
      <c r="D37" s="2" t="s">
        <v>139</v>
      </c>
    </row>
    <row r="38" spans="2:4" ht="28.8" x14ac:dyDescent="0.3">
      <c r="B38" s="12">
        <v>0.78088999999999997</v>
      </c>
      <c r="C38" s="2">
        <v>24.99</v>
      </c>
      <c r="D38" s="2" t="s">
        <v>140</v>
      </c>
    </row>
    <row r="39" spans="2:4" ht="28.8" x14ac:dyDescent="0.3">
      <c r="B39" s="12">
        <v>0.78098000000000001</v>
      </c>
      <c r="C39" s="2">
        <v>24.99</v>
      </c>
      <c r="D39" s="2" t="s">
        <v>141</v>
      </c>
    </row>
    <row r="40" spans="2:4" ht="28.8" x14ac:dyDescent="0.3">
      <c r="B40" s="12">
        <v>0.78947999999999996</v>
      </c>
      <c r="C40" s="2">
        <v>14.99</v>
      </c>
      <c r="D40" s="2" t="s">
        <v>142</v>
      </c>
    </row>
    <row r="41" spans="2:4" ht="28.8" x14ac:dyDescent="0.3">
      <c r="B41" s="12">
        <v>0.78524000000000005</v>
      </c>
      <c r="C41" s="2">
        <v>19.989999999999998</v>
      </c>
      <c r="D41" s="2" t="s">
        <v>142</v>
      </c>
    </row>
    <row r="42" spans="2:4" ht="28.8" x14ac:dyDescent="0.3">
      <c r="B42" s="12">
        <v>0.78100999999999998</v>
      </c>
      <c r="C42" s="2">
        <v>24.99</v>
      </c>
      <c r="D42" s="2" t="s">
        <v>142</v>
      </c>
    </row>
    <row r="43" spans="2:4" ht="28.8" x14ac:dyDescent="0.3">
      <c r="B43" s="12">
        <v>0.77676000000000001</v>
      </c>
      <c r="C43" s="2">
        <v>29.99</v>
      </c>
      <c r="D43" s="2" t="s">
        <v>142</v>
      </c>
    </row>
    <row r="44" spans="2:4" ht="28.8" x14ac:dyDescent="0.3">
      <c r="B44" s="12">
        <v>0.77253000000000005</v>
      </c>
      <c r="C44" s="2">
        <v>34.99</v>
      </c>
      <c r="D44" s="2" t="s">
        <v>142</v>
      </c>
    </row>
    <row r="45" spans="2:4" ht="28.8" x14ac:dyDescent="0.3">
      <c r="B45" s="12">
        <v>0.76827999999999996</v>
      </c>
      <c r="C45" s="2">
        <v>39.99</v>
      </c>
      <c r="D45" s="2" t="s">
        <v>142</v>
      </c>
    </row>
    <row r="46" spans="2:4" x14ac:dyDescent="0.3">
      <c r="B46" s="12">
        <v>0.78098999999999996</v>
      </c>
      <c r="C46" s="2">
        <v>24.99</v>
      </c>
      <c r="D46" s="2" t="s">
        <v>143</v>
      </c>
    </row>
    <row r="47" spans="2:4" ht="28.8" x14ac:dyDescent="0.3">
      <c r="B47" s="12">
        <v>0.78200000000000003</v>
      </c>
      <c r="C47" s="2">
        <v>24.99</v>
      </c>
      <c r="D47" s="2" t="s">
        <v>144</v>
      </c>
    </row>
    <row r="48" spans="2:4" ht="28.8" x14ac:dyDescent="0.3">
      <c r="B48" s="12">
        <v>0.78125999999999995</v>
      </c>
      <c r="C48" s="2">
        <v>24.99</v>
      </c>
      <c r="D48" s="2" t="s">
        <v>145</v>
      </c>
    </row>
    <row r="49" spans="2:4" ht="28.8" x14ac:dyDescent="0.3">
      <c r="B49" s="12">
        <v>0.77259</v>
      </c>
      <c r="C49" s="2">
        <v>34.99</v>
      </c>
      <c r="D49" s="2" t="s">
        <v>145</v>
      </c>
    </row>
    <row r="50" spans="2:4" ht="28.8" x14ac:dyDescent="0.3">
      <c r="B50" s="12">
        <v>0.76832</v>
      </c>
      <c r="C50" s="2">
        <v>39.99</v>
      </c>
      <c r="D50" s="2" t="s">
        <v>145</v>
      </c>
    </row>
    <row r="51" spans="2:4" ht="28.8" x14ac:dyDescent="0.3">
      <c r="B51" s="12">
        <v>0.77797000000000005</v>
      </c>
      <c r="C51" s="2">
        <v>29.99</v>
      </c>
      <c r="D51" s="2" t="s">
        <v>145</v>
      </c>
    </row>
    <row r="52" spans="2:4" ht="28.8" x14ac:dyDescent="0.3">
      <c r="B52" s="12">
        <v>0.78544999999999998</v>
      </c>
      <c r="C52" s="2">
        <v>19.989999999999998</v>
      </c>
      <c r="D52" s="2" t="s">
        <v>145</v>
      </c>
    </row>
    <row r="53" spans="2:4" ht="28.8" x14ac:dyDescent="0.3">
      <c r="B53" s="12">
        <v>0.78100999999999998</v>
      </c>
      <c r="C53" s="2">
        <v>24.99</v>
      </c>
      <c r="D53" s="2" t="s">
        <v>146</v>
      </c>
    </row>
    <row r="54" spans="2:4" ht="28.8" x14ac:dyDescent="0.3">
      <c r="B54" s="12">
        <v>0.78269</v>
      </c>
      <c r="C54" s="2">
        <v>24.99</v>
      </c>
      <c r="D54" s="2" t="s">
        <v>147</v>
      </c>
    </row>
    <row r="55" spans="2:4" ht="28.8" x14ac:dyDescent="0.3">
      <c r="B55" s="12">
        <v>0.78952999999999995</v>
      </c>
      <c r="C55" s="2">
        <v>14.99</v>
      </c>
      <c r="D55" s="2" t="s">
        <v>148</v>
      </c>
    </row>
    <row r="56" spans="2:4" ht="28.8" x14ac:dyDescent="0.3">
      <c r="B56" s="12">
        <v>0.77251999999999998</v>
      </c>
      <c r="C56" s="2">
        <v>34.99</v>
      </c>
      <c r="D56" s="2" t="s">
        <v>148</v>
      </c>
    </row>
    <row r="57" spans="2:4" ht="28.8" x14ac:dyDescent="0.3">
      <c r="B57" s="12">
        <v>0.78115999999999997</v>
      </c>
      <c r="C57" s="2">
        <v>24.99</v>
      </c>
      <c r="D57" s="2" t="s">
        <v>148</v>
      </c>
    </row>
    <row r="58" spans="2:4" ht="28.8" x14ac:dyDescent="0.3">
      <c r="B58" s="12">
        <v>0.78134000000000003</v>
      </c>
      <c r="C58" s="2">
        <v>24.99</v>
      </c>
      <c r="D58" s="2" t="s">
        <v>149</v>
      </c>
    </row>
    <row r="59" spans="2:4" x14ac:dyDescent="0.3">
      <c r="B59" s="12">
        <v>0.78139999999999998</v>
      </c>
      <c r="C59" s="2">
        <v>24.99</v>
      </c>
      <c r="D59" s="2" t="s">
        <v>150</v>
      </c>
    </row>
    <row r="60" spans="2:4" ht="28.8" x14ac:dyDescent="0.3">
      <c r="B60" s="12">
        <v>0.78134999999999999</v>
      </c>
      <c r="C60" s="2">
        <v>24.99</v>
      </c>
      <c r="D60" s="2" t="s">
        <v>151</v>
      </c>
    </row>
    <row r="61" spans="2:4" ht="28.8" x14ac:dyDescent="0.3">
      <c r="B61" s="12">
        <v>0.78912000000000004</v>
      </c>
      <c r="C61" s="2">
        <v>14.99</v>
      </c>
      <c r="D61" s="2" t="s">
        <v>152</v>
      </c>
    </row>
    <row r="62" spans="2:4" ht="28.8" x14ac:dyDescent="0.3">
      <c r="B62" s="12">
        <v>0.78088000000000002</v>
      </c>
      <c r="C62" s="2">
        <v>24.99</v>
      </c>
      <c r="D62" s="2" t="s">
        <v>152</v>
      </c>
    </row>
    <row r="63" spans="2:4" ht="28.8" x14ac:dyDescent="0.3">
      <c r="B63" s="12">
        <v>0.77227000000000001</v>
      </c>
      <c r="C63" s="2">
        <v>34.99</v>
      </c>
      <c r="D63" s="2" t="s">
        <v>152</v>
      </c>
    </row>
    <row r="64" spans="2:4" ht="28.8" x14ac:dyDescent="0.3">
      <c r="B64" s="12">
        <v>0.76329999999999998</v>
      </c>
      <c r="C64" s="2">
        <v>44.99</v>
      </c>
      <c r="D64" s="2" t="s">
        <v>152</v>
      </c>
    </row>
    <row r="65" spans="2:4" ht="28.8" x14ac:dyDescent="0.3">
      <c r="B65" s="12">
        <v>0.75392000000000003</v>
      </c>
      <c r="C65" s="2">
        <v>54.99</v>
      </c>
      <c r="D65" s="2" t="s">
        <v>152</v>
      </c>
    </row>
    <row r="66" spans="2:4" ht="28.8" x14ac:dyDescent="0.3">
      <c r="B66" s="12">
        <v>0.77253000000000005</v>
      </c>
      <c r="C66" s="2">
        <v>34.99</v>
      </c>
      <c r="D66" s="2" t="s">
        <v>153</v>
      </c>
    </row>
    <row r="67" spans="2:4" ht="28.8" x14ac:dyDescent="0.3">
      <c r="B67" s="12">
        <v>0.77666000000000002</v>
      </c>
      <c r="C67" s="2">
        <v>29.99</v>
      </c>
      <c r="D67" s="2" t="s">
        <v>154</v>
      </c>
    </row>
    <row r="68" spans="2:4" ht="28.8" x14ac:dyDescent="0.3">
      <c r="B68" s="12">
        <v>0.75871</v>
      </c>
      <c r="C68" s="2">
        <v>49.99</v>
      </c>
      <c r="D68" s="2" t="s">
        <v>154</v>
      </c>
    </row>
    <row r="69" spans="2:4" ht="28.8" x14ac:dyDescent="0.3">
      <c r="B69" s="12">
        <v>0.76783000000000001</v>
      </c>
      <c r="C69" s="2">
        <v>39.99</v>
      </c>
      <c r="D69" s="2" t="s">
        <v>154</v>
      </c>
    </row>
    <row r="70" spans="2:4" ht="28.8" x14ac:dyDescent="0.3">
      <c r="B70" s="12">
        <v>0.78517999999999999</v>
      </c>
      <c r="C70" s="2">
        <v>19.989999999999998</v>
      </c>
      <c r="D70" s="2" t="s">
        <v>154</v>
      </c>
    </row>
    <row r="71" spans="2:4" ht="28.8" x14ac:dyDescent="0.3">
      <c r="B71" s="12">
        <v>0.78510000000000002</v>
      </c>
      <c r="C71" s="2">
        <v>19.989999999999998</v>
      </c>
      <c r="D71" s="2" t="s">
        <v>155</v>
      </c>
    </row>
    <row r="72" spans="2:4" ht="28.8" x14ac:dyDescent="0.3">
      <c r="B72" s="12">
        <v>0.77663000000000004</v>
      </c>
      <c r="C72" s="2">
        <v>29.99</v>
      </c>
      <c r="D72" s="2" t="s">
        <v>155</v>
      </c>
    </row>
    <row r="73" spans="2:4" ht="28.8" x14ac:dyDescent="0.3">
      <c r="B73" s="12">
        <v>0.75868000000000002</v>
      </c>
      <c r="C73" s="2">
        <v>49.99</v>
      </c>
      <c r="D73" s="2" t="s">
        <v>155</v>
      </c>
    </row>
    <row r="74" spans="2:4" ht="28.8" x14ac:dyDescent="0.3">
      <c r="B74" s="12">
        <v>0.76783999999999997</v>
      </c>
      <c r="C74" s="2">
        <v>39.99</v>
      </c>
      <c r="D74" s="2" t="s">
        <v>155</v>
      </c>
    </row>
    <row r="75" spans="2:4" ht="28.8" x14ac:dyDescent="0.3">
      <c r="B75" s="12">
        <v>0.78269</v>
      </c>
      <c r="C75" s="2">
        <v>24.99</v>
      </c>
      <c r="D75" s="2" t="s">
        <v>156</v>
      </c>
    </row>
    <row r="76" spans="2:4" x14ac:dyDescent="0.3">
      <c r="B76" s="12">
        <v>0.78108999999999995</v>
      </c>
      <c r="C76" s="2">
        <v>24.99</v>
      </c>
      <c r="D76" s="2" t="s">
        <v>157</v>
      </c>
    </row>
    <row r="77" spans="2:4" ht="28.8" x14ac:dyDescent="0.3">
      <c r="B77" s="12">
        <v>0.78071999999999997</v>
      </c>
      <c r="C77" s="2">
        <v>25</v>
      </c>
      <c r="D77" s="2" t="s">
        <v>158</v>
      </c>
    </row>
    <row r="78" spans="2:4" x14ac:dyDescent="0.3">
      <c r="B78" s="12">
        <v>0.78093999999999997</v>
      </c>
      <c r="C78" s="2">
        <v>25</v>
      </c>
      <c r="D78" s="3" t="s">
        <v>159</v>
      </c>
    </row>
    <row r="79" spans="2:4" x14ac:dyDescent="0.3">
      <c r="B79" s="12">
        <v>0.78149999999999997</v>
      </c>
      <c r="C79" s="2">
        <v>25</v>
      </c>
      <c r="D79" s="2" t="s">
        <v>160</v>
      </c>
    </row>
    <row r="80" spans="2:4" x14ac:dyDescent="0.3">
      <c r="B80" s="12">
        <v>0.78120000000000001</v>
      </c>
      <c r="C80" s="24">
        <v>25</v>
      </c>
      <c r="D80" s="3" t="s">
        <v>161</v>
      </c>
    </row>
    <row r="81" spans="2:4" x14ac:dyDescent="0.3">
      <c r="B81" s="12"/>
      <c r="C81" s="24"/>
      <c r="D81" t="s">
        <v>162</v>
      </c>
    </row>
    <row r="82" spans="2:4" x14ac:dyDescent="0.3">
      <c r="B82" s="12">
        <v>0.78122999999999998</v>
      </c>
      <c r="C82" s="2">
        <v>25</v>
      </c>
      <c r="D82" s="2" t="s">
        <v>163</v>
      </c>
    </row>
    <row r="83" spans="2:4" x14ac:dyDescent="0.3">
      <c r="B83" s="12">
        <v>0.78088999999999997</v>
      </c>
      <c r="C83" s="2">
        <v>25</v>
      </c>
      <c r="D83" s="2" t="s">
        <v>164</v>
      </c>
    </row>
    <row r="84" spans="2:4" x14ac:dyDescent="0.3">
      <c r="B84" s="12">
        <v>0.78085000000000004</v>
      </c>
      <c r="C84" s="2">
        <v>25</v>
      </c>
      <c r="D84" s="2" t="s">
        <v>165</v>
      </c>
    </row>
    <row r="85" spans="2:4" x14ac:dyDescent="0.3">
      <c r="B85" s="12">
        <v>0.78086</v>
      </c>
      <c r="C85" s="24">
        <v>25</v>
      </c>
      <c r="D85" s="2" t="s">
        <v>166</v>
      </c>
    </row>
    <row r="86" spans="2:4" x14ac:dyDescent="0.3">
      <c r="B86" s="12"/>
      <c r="C86" s="24"/>
      <c r="D86" t="s">
        <v>167</v>
      </c>
    </row>
    <row r="87" spans="2:4" x14ac:dyDescent="0.3">
      <c r="B87" s="12">
        <v>0.76759999999999995</v>
      </c>
      <c r="C87" s="2">
        <v>40</v>
      </c>
      <c r="D87" s="3" t="s">
        <v>168</v>
      </c>
    </row>
    <row r="88" spans="2:4" x14ac:dyDescent="0.3">
      <c r="B88" s="12">
        <v>0.78969999999999996</v>
      </c>
      <c r="C88" s="2">
        <v>25</v>
      </c>
      <c r="D88" s="2" t="s">
        <v>169</v>
      </c>
    </row>
    <row r="89" spans="2:4" ht="28.8" x14ac:dyDescent="0.3">
      <c r="B89" s="12">
        <v>0.77685000000000004</v>
      </c>
      <c r="C89" s="24">
        <v>30</v>
      </c>
      <c r="D89" s="2" t="s">
        <v>170</v>
      </c>
    </row>
    <row r="90" spans="2:4" x14ac:dyDescent="0.3">
      <c r="B90" s="12"/>
      <c r="C90" s="24"/>
      <c r="D90" t="s">
        <v>171</v>
      </c>
    </row>
    <row r="91" spans="2:4" x14ac:dyDescent="0.3">
      <c r="B91" s="12"/>
      <c r="C91" s="24"/>
      <c r="D91" t="s">
        <v>172</v>
      </c>
    </row>
    <row r="92" spans="2:4" x14ac:dyDescent="0.3">
      <c r="B92" s="12"/>
      <c r="C92" s="24"/>
      <c r="D92" t="s">
        <v>173</v>
      </c>
    </row>
    <row r="93" spans="2:4" x14ac:dyDescent="0.3">
      <c r="B93" s="12">
        <v>0.77685000000000004</v>
      </c>
      <c r="C93" s="2">
        <v>30</v>
      </c>
      <c r="D93" s="2" t="s">
        <v>174</v>
      </c>
    </row>
    <row r="94" spans="2:4" x14ac:dyDescent="0.3">
      <c r="B94" s="12">
        <v>0.78</v>
      </c>
      <c r="C94" s="24">
        <v>25</v>
      </c>
      <c r="D94" s="2" t="s">
        <v>175</v>
      </c>
    </row>
    <row r="95" spans="2:4" x14ac:dyDescent="0.3">
      <c r="B95" s="12"/>
      <c r="C95" s="24"/>
      <c r="D95" t="s">
        <v>176</v>
      </c>
    </row>
    <row r="96" spans="2:4" x14ac:dyDescent="0.3">
      <c r="B96" s="12"/>
      <c r="C96" s="24"/>
      <c r="D96" t="s">
        <v>177</v>
      </c>
    </row>
    <row r="97" spans="2:4" x14ac:dyDescent="0.3">
      <c r="B97" s="12"/>
      <c r="C97" s="24"/>
      <c r="D97" t="s">
        <v>178</v>
      </c>
    </row>
    <row r="98" spans="2:4" x14ac:dyDescent="0.3">
      <c r="B98" s="12"/>
      <c r="C98" s="24"/>
      <c r="D98" t="s">
        <v>179</v>
      </c>
    </row>
    <row r="99" spans="2:4" x14ac:dyDescent="0.3">
      <c r="B99" s="12">
        <v>0.78083999999999998</v>
      </c>
      <c r="C99" s="2">
        <v>25</v>
      </c>
      <c r="D99" s="2" t="s">
        <v>180</v>
      </c>
    </row>
    <row r="100" spans="2:4" x14ac:dyDescent="0.3">
      <c r="B100" s="12">
        <v>0.75929999999999997</v>
      </c>
      <c r="C100" s="2">
        <v>50</v>
      </c>
      <c r="D100" s="2" t="s">
        <v>181</v>
      </c>
    </row>
    <row r="101" spans="2:4" x14ac:dyDescent="0.3">
      <c r="B101" s="12">
        <v>0.77710000000000001</v>
      </c>
      <c r="C101" s="2">
        <v>30</v>
      </c>
      <c r="D101" s="2" t="s">
        <v>181</v>
      </c>
    </row>
    <row r="102" spans="2:4" x14ac:dyDescent="0.3">
      <c r="B102" s="12">
        <v>0.77690000000000003</v>
      </c>
      <c r="C102" s="24">
        <v>30</v>
      </c>
      <c r="D102" s="2" t="s">
        <v>182</v>
      </c>
    </row>
    <row r="103" spans="2:4" x14ac:dyDescent="0.3">
      <c r="B103" s="12"/>
      <c r="C103" s="24"/>
      <c r="D103" t="s">
        <v>183</v>
      </c>
    </row>
    <row r="104" spans="2:4" x14ac:dyDescent="0.3">
      <c r="B104" s="12"/>
      <c r="C104" s="24"/>
      <c r="D104" t="s">
        <v>184</v>
      </c>
    </row>
    <row r="105" spans="2:4" x14ac:dyDescent="0.3">
      <c r="B105" s="12">
        <v>0.7722</v>
      </c>
      <c r="C105" s="2">
        <v>35</v>
      </c>
      <c r="D105" s="2" t="s">
        <v>184</v>
      </c>
    </row>
    <row r="106" spans="2:4" x14ac:dyDescent="0.3">
      <c r="B106" s="12">
        <v>0.78320000000000001</v>
      </c>
      <c r="C106" s="2">
        <v>25</v>
      </c>
      <c r="D106" s="2" t="s">
        <v>184</v>
      </c>
    </row>
    <row r="107" spans="2:4" ht="28.8" x14ac:dyDescent="0.3">
      <c r="B107" s="12">
        <v>0.78059999999999996</v>
      </c>
      <c r="C107" s="2">
        <v>25</v>
      </c>
      <c r="D107" s="2" t="s">
        <v>185</v>
      </c>
    </row>
    <row r="108" spans="2:4" ht="28.8" x14ac:dyDescent="0.3">
      <c r="B108" s="12">
        <v>0.78390000000000004</v>
      </c>
      <c r="C108" s="2">
        <v>20</v>
      </c>
      <c r="D108" s="2" t="s">
        <v>186</v>
      </c>
    </row>
    <row r="109" spans="2:4" ht="28.8" x14ac:dyDescent="0.3">
      <c r="B109" s="12">
        <v>0.78300000000000003</v>
      </c>
      <c r="C109" s="2">
        <v>25</v>
      </c>
      <c r="D109" s="3" t="s">
        <v>187</v>
      </c>
    </row>
    <row r="110" spans="2:4" x14ac:dyDescent="0.3">
      <c r="B110" s="12">
        <v>0.78095000000000003</v>
      </c>
      <c r="C110" s="2">
        <v>25</v>
      </c>
      <c r="D110" s="2" t="s">
        <v>188</v>
      </c>
    </row>
    <row r="111" spans="2:4" x14ac:dyDescent="0.3">
      <c r="B111" s="12">
        <v>0.77229999999999999</v>
      </c>
      <c r="C111" s="2">
        <v>33.9</v>
      </c>
      <c r="D111" s="2" t="s">
        <v>189</v>
      </c>
    </row>
    <row r="112" spans="2:4" ht="28.8" x14ac:dyDescent="0.3">
      <c r="B112" s="12">
        <v>0.77239999999999998</v>
      </c>
      <c r="C112" s="2">
        <v>30.1</v>
      </c>
      <c r="D112" s="2" t="s">
        <v>190</v>
      </c>
    </row>
    <row r="113" spans="2:4" x14ac:dyDescent="0.3">
      <c r="B113" s="12">
        <v>0.78090000000000004</v>
      </c>
      <c r="C113" s="2">
        <v>25</v>
      </c>
      <c r="D113" s="2" t="s">
        <v>191</v>
      </c>
    </row>
    <row r="114" spans="2:4" x14ac:dyDescent="0.3">
      <c r="B114" s="12">
        <v>0.78110000000000002</v>
      </c>
      <c r="C114" s="24">
        <v>25</v>
      </c>
      <c r="D114" s="3" t="s">
        <v>192</v>
      </c>
    </row>
    <row r="115" spans="2:4" x14ac:dyDescent="0.3">
      <c r="B115" s="12"/>
      <c r="C115" s="24"/>
      <c r="D115" s="2" t="s">
        <v>193</v>
      </c>
    </row>
    <row r="116" spans="2:4" x14ac:dyDescent="0.3">
      <c r="B116" s="12"/>
      <c r="C116" s="24"/>
      <c r="D116" t="s">
        <v>194</v>
      </c>
    </row>
    <row r="117" spans="2:4" x14ac:dyDescent="0.3">
      <c r="B117" s="12"/>
      <c r="C117" s="24"/>
      <c r="D117" s="13" t="s">
        <v>195</v>
      </c>
    </row>
    <row r="118" spans="2:4" x14ac:dyDescent="0.3">
      <c r="B118" s="12"/>
      <c r="C118" s="24"/>
      <c r="D118" t="s">
        <v>196</v>
      </c>
    </row>
    <row r="119" spans="2:4" x14ac:dyDescent="0.3">
      <c r="B119" s="12"/>
      <c r="C119" s="24"/>
      <c r="D119" t="s">
        <v>197</v>
      </c>
    </row>
    <row r="120" spans="2:4" x14ac:dyDescent="0.3">
      <c r="B120" s="12"/>
      <c r="C120" s="24"/>
      <c r="D120" t="s">
        <v>198</v>
      </c>
    </row>
    <row r="121" spans="2:4" x14ac:dyDescent="0.3">
      <c r="B121" s="12"/>
      <c r="C121" s="24"/>
      <c r="D121" t="s">
        <v>199</v>
      </c>
    </row>
    <row r="122" spans="2:4" x14ac:dyDescent="0.3">
      <c r="B122" s="12"/>
      <c r="C122" s="24"/>
      <c r="D122" t="s">
        <v>200</v>
      </c>
    </row>
    <row r="123" spans="2:4" x14ac:dyDescent="0.3">
      <c r="B123" s="12"/>
      <c r="C123" s="24"/>
      <c r="D123" t="s">
        <v>201</v>
      </c>
    </row>
    <row r="124" spans="2:4" x14ac:dyDescent="0.3">
      <c r="B124" s="12"/>
      <c r="C124" s="24"/>
      <c r="D124" s="13" t="s">
        <v>202</v>
      </c>
    </row>
    <row r="125" spans="2:4" x14ac:dyDescent="0.3">
      <c r="B125" s="12"/>
      <c r="C125" s="24"/>
      <c r="D125" t="s">
        <v>203</v>
      </c>
    </row>
    <row r="126" spans="2:4" x14ac:dyDescent="0.3">
      <c r="B126" s="12"/>
      <c r="C126" s="24"/>
      <c r="D126" t="s">
        <v>204</v>
      </c>
    </row>
    <row r="127" spans="2:4" x14ac:dyDescent="0.3">
      <c r="B127" s="12"/>
      <c r="C127" s="24"/>
      <c r="D127" t="s">
        <v>205</v>
      </c>
    </row>
    <row r="128" spans="2:4" x14ac:dyDescent="0.3">
      <c r="B128" s="12"/>
      <c r="C128" s="24"/>
      <c r="D128" s="3" t="s">
        <v>206</v>
      </c>
    </row>
    <row r="129" spans="2:4" x14ac:dyDescent="0.3">
      <c r="B129" s="12">
        <v>0.78100000000000003</v>
      </c>
      <c r="C129" s="24">
        <v>25</v>
      </c>
      <c r="D129" s="2" t="s">
        <v>207</v>
      </c>
    </row>
    <row r="130" spans="2:4" x14ac:dyDescent="0.3">
      <c r="B130" s="12"/>
      <c r="C130" s="24"/>
      <c r="D130" t="s">
        <v>208</v>
      </c>
    </row>
    <row r="131" spans="2:4" ht="28.8" x14ac:dyDescent="0.3">
      <c r="B131" s="12">
        <v>0.78559999999999997</v>
      </c>
      <c r="C131" s="2">
        <v>20</v>
      </c>
      <c r="D131" s="2" t="s">
        <v>209</v>
      </c>
    </row>
    <row r="132" spans="2:4" ht="28.8" x14ac:dyDescent="0.3">
      <c r="B132" s="12">
        <v>0.78739999999999999</v>
      </c>
      <c r="C132" s="2">
        <v>20</v>
      </c>
      <c r="D132" s="2" t="s">
        <v>210</v>
      </c>
    </row>
    <row r="133" spans="2:4" x14ac:dyDescent="0.3">
      <c r="B133" s="12">
        <v>0.78086999999999995</v>
      </c>
      <c r="C133" s="2">
        <v>25</v>
      </c>
      <c r="D133" s="3" t="s">
        <v>211</v>
      </c>
    </row>
    <row r="134" spans="2:4" ht="28.8" x14ac:dyDescent="0.3">
      <c r="B134" s="12">
        <v>0.78500000000000003</v>
      </c>
      <c r="C134" s="2">
        <v>20</v>
      </c>
      <c r="D134" s="2" t="s">
        <v>212</v>
      </c>
    </row>
    <row r="135" spans="2:4" x14ac:dyDescent="0.3">
      <c r="B135" s="12">
        <v>0.78091999999999995</v>
      </c>
      <c r="C135" s="2">
        <v>25</v>
      </c>
      <c r="D135" s="2" t="s">
        <v>213</v>
      </c>
    </row>
    <row r="136" spans="2:4" x14ac:dyDescent="0.3">
      <c r="B136" s="12">
        <v>0.78539999999999999</v>
      </c>
      <c r="C136" s="2">
        <v>20</v>
      </c>
      <c r="D136" s="2" t="s">
        <v>214</v>
      </c>
    </row>
    <row r="137" spans="2:4" x14ac:dyDescent="0.3">
      <c r="B137" s="12">
        <v>0.78080000000000005</v>
      </c>
      <c r="C137" s="2">
        <v>25</v>
      </c>
      <c r="D137" s="2" t="s">
        <v>215</v>
      </c>
    </row>
    <row r="138" spans="2:4" x14ac:dyDescent="0.3">
      <c r="B138" s="12">
        <v>0.78080000000000005</v>
      </c>
      <c r="C138" s="24">
        <v>25</v>
      </c>
      <c r="D138" s="3" t="s">
        <v>216</v>
      </c>
    </row>
    <row r="139" spans="2:4" x14ac:dyDescent="0.3">
      <c r="B139" s="12"/>
      <c r="C139" s="24"/>
      <c r="D139" s="13" t="s">
        <v>217</v>
      </c>
    </row>
    <row r="140" spans="2:4" x14ac:dyDescent="0.3">
      <c r="B140" s="12">
        <v>0.78512999999999999</v>
      </c>
      <c r="C140" s="2">
        <v>20</v>
      </c>
      <c r="D140" s="2" t="s">
        <v>218</v>
      </c>
    </row>
    <row r="141" spans="2:4" x14ac:dyDescent="0.3">
      <c r="B141" s="12">
        <v>0.78510000000000002</v>
      </c>
      <c r="C141" s="24">
        <v>20</v>
      </c>
      <c r="D141" s="2" t="s">
        <v>219</v>
      </c>
    </row>
    <row r="142" spans="2:4" x14ac:dyDescent="0.3">
      <c r="B142" s="12"/>
      <c r="C142" s="24"/>
      <c r="D142" t="s">
        <v>200</v>
      </c>
    </row>
    <row r="143" spans="2:4" x14ac:dyDescent="0.3">
      <c r="B143" s="12"/>
      <c r="C143" s="24"/>
      <c r="D143" t="s">
        <v>220</v>
      </c>
    </row>
    <row r="144" spans="2:4" x14ac:dyDescent="0.3">
      <c r="B144" s="12"/>
      <c r="C144" s="24"/>
      <c r="D144" t="s">
        <v>221</v>
      </c>
    </row>
    <row r="145" spans="2:4" x14ac:dyDescent="0.3">
      <c r="B145" s="12"/>
      <c r="C145" s="24"/>
      <c r="D145" t="s">
        <v>222</v>
      </c>
    </row>
    <row r="146" spans="2:4" x14ac:dyDescent="0.3">
      <c r="B146" s="12">
        <v>0.78069999999999995</v>
      </c>
      <c r="C146" s="2">
        <v>25</v>
      </c>
      <c r="D146" s="2" t="s">
        <v>223</v>
      </c>
    </row>
    <row r="147" spans="2:4" x14ac:dyDescent="0.3">
      <c r="B147" s="12">
        <v>0.76780000000000004</v>
      </c>
      <c r="C147" s="2">
        <v>40</v>
      </c>
      <c r="D147" s="2" t="s">
        <v>224</v>
      </c>
    </row>
    <row r="148" spans="2:4" x14ac:dyDescent="0.3">
      <c r="B148" s="12">
        <v>0.78600000000000003</v>
      </c>
      <c r="C148" s="24">
        <v>20</v>
      </c>
      <c r="D148" s="2" t="s">
        <v>225</v>
      </c>
    </row>
    <row r="149" spans="2:4" x14ac:dyDescent="0.3">
      <c r="B149" s="12"/>
      <c r="C149" s="24"/>
      <c r="D149" t="s">
        <v>226</v>
      </c>
    </row>
    <row r="150" spans="2:4" x14ac:dyDescent="0.3">
      <c r="B150" s="12">
        <v>0.77690000000000003</v>
      </c>
      <c r="C150" s="24">
        <v>30</v>
      </c>
      <c r="D150" s="2" t="s">
        <v>227</v>
      </c>
    </row>
    <row r="151" spans="2:4" x14ac:dyDescent="0.3">
      <c r="B151" s="12"/>
      <c r="C151" s="24"/>
      <c r="D151" t="s">
        <v>228</v>
      </c>
    </row>
    <row r="152" spans="2:4" x14ac:dyDescent="0.3">
      <c r="B152" s="12">
        <v>0.78569999999999995</v>
      </c>
      <c r="C152" s="2">
        <v>20</v>
      </c>
      <c r="D152" s="2" t="s">
        <v>229</v>
      </c>
    </row>
    <row r="153" spans="2:4" x14ac:dyDescent="0.3">
      <c r="B153" s="12">
        <v>0.78900000000000003</v>
      </c>
      <c r="C153" s="2">
        <v>20</v>
      </c>
      <c r="D153" s="2" t="s">
        <v>230</v>
      </c>
    </row>
    <row r="154" spans="2:4" x14ac:dyDescent="0.3">
      <c r="B154" s="12">
        <v>0.78610000000000002</v>
      </c>
      <c r="C154" s="2">
        <v>20</v>
      </c>
      <c r="D154" s="2" t="s">
        <v>231</v>
      </c>
    </row>
    <row r="155" spans="2:4" x14ac:dyDescent="0.3">
      <c r="B155" s="12">
        <v>0.78790000000000004</v>
      </c>
      <c r="C155" s="2">
        <v>20</v>
      </c>
      <c r="D155" s="2" t="s">
        <v>232</v>
      </c>
    </row>
    <row r="156" spans="2:4" x14ac:dyDescent="0.3">
      <c r="B156" s="12">
        <v>0.78100000000000003</v>
      </c>
      <c r="C156" s="2">
        <v>25</v>
      </c>
      <c r="D156" s="2" t="s">
        <v>233</v>
      </c>
    </row>
    <row r="157" spans="2:4" x14ac:dyDescent="0.3">
      <c r="B157" s="12">
        <v>0.73970000000000002</v>
      </c>
      <c r="C157" s="2">
        <v>70</v>
      </c>
      <c r="D157" s="2" t="s">
        <v>182</v>
      </c>
    </row>
    <row r="158" spans="2:4" x14ac:dyDescent="0.3">
      <c r="B158" s="12">
        <v>0.74960000000000004</v>
      </c>
      <c r="C158" s="2">
        <v>60</v>
      </c>
      <c r="D158" s="2" t="s">
        <v>182</v>
      </c>
    </row>
    <row r="159" spans="2:4" x14ac:dyDescent="0.3">
      <c r="B159" s="12">
        <v>0.7591</v>
      </c>
      <c r="C159" s="2">
        <v>50</v>
      </c>
      <c r="D159" s="2" t="s">
        <v>182</v>
      </c>
    </row>
    <row r="160" spans="2:4" x14ac:dyDescent="0.3">
      <c r="B160" s="12">
        <v>0.76819999999999999</v>
      </c>
      <c r="C160" s="2">
        <v>40</v>
      </c>
      <c r="D160" s="2" t="s">
        <v>182</v>
      </c>
    </row>
    <row r="161" spans="2:4" x14ac:dyDescent="0.3">
      <c r="B161" s="12">
        <v>0.78510000000000002</v>
      </c>
      <c r="C161" s="2">
        <v>20</v>
      </c>
      <c r="D161" s="2" t="s">
        <v>182</v>
      </c>
    </row>
    <row r="162" spans="2:4" x14ac:dyDescent="0.3">
      <c r="B162" s="12">
        <v>0.78400000000000003</v>
      </c>
      <c r="C162" s="2">
        <v>20</v>
      </c>
      <c r="D162" s="2" t="s">
        <v>234</v>
      </c>
    </row>
    <row r="163" spans="2:4" x14ac:dyDescent="0.3">
      <c r="B163" s="12">
        <v>0.78549999999999998</v>
      </c>
      <c r="C163" s="2">
        <v>20</v>
      </c>
      <c r="D163" s="2" t="s">
        <v>235</v>
      </c>
    </row>
    <row r="164" spans="2:4" x14ac:dyDescent="0.3">
      <c r="B164" s="12">
        <v>0.76839999999999997</v>
      </c>
      <c r="C164" s="2">
        <v>40</v>
      </c>
      <c r="D164" s="2" t="s">
        <v>235</v>
      </c>
    </row>
    <row r="165" spans="2:4" x14ac:dyDescent="0.3">
      <c r="B165" s="12">
        <v>0.74970000000000003</v>
      </c>
      <c r="C165" s="2">
        <v>60</v>
      </c>
      <c r="D165" s="2" t="s">
        <v>235</v>
      </c>
    </row>
    <row r="166" spans="2:4" x14ac:dyDescent="0.3">
      <c r="B166" s="12">
        <v>0.78639999999999999</v>
      </c>
      <c r="C166" s="2">
        <v>20</v>
      </c>
      <c r="D166" s="3" t="s">
        <v>236</v>
      </c>
    </row>
    <row r="167" spans="2:4" x14ac:dyDescent="0.3">
      <c r="B167" s="12">
        <v>0.76970000000000005</v>
      </c>
      <c r="C167" s="2">
        <v>41.2</v>
      </c>
      <c r="D167" s="3" t="s">
        <v>236</v>
      </c>
    </row>
    <row r="168" spans="2:4" x14ac:dyDescent="0.3">
      <c r="B168" s="12">
        <v>0.75319999999999998</v>
      </c>
      <c r="C168" s="2">
        <v>59.2</v>
      </c>
      <c r="D168" s="3" t="s">
        <v>236</v>
      </c>
    </row>
    <row r="169" spans="2:4" x14ac:dyDescent="0.3">
      <c r="B169" s="12">
        <v>0.77222999999999997</v>
      </c>
      <c r="C169" s="2">
        <v>35</v>
      </c>
      <c r="D169" s="2" t="s">
        <v>237</v>
      </c>
    </row>
    <row r="170" spans="2:4" x14ac:dyDescent="0.3">
      <c r="B170" s="12">
        <v>0.78090000000000004</v>
      </c>
      <c r="C170" s="2">
        <v>25</v>
      </c>
      <c r="D170" s="3" t="s">
        <v>238</v>
      </c>
    </row>
    <row r="171" spans="2:4" x14ac:dyDescent="0.3">
      <c r="B171" s="12">
        <v>0.78510999999999997</v>
      </c>
      <c r="C171" s="2">
        <v>20</v>
      </c>
      <c r="D171" s="2" t="s">
        <v>239</v>
      </c>
    </row>
    <row r="172" spans="2:4" x14ac:dyDescent="0.3">
      <c r="B172" s="12">
        <v>0.78120000000000001</v>
      </c>
      <c r="C172" s="2">
        <v>25</v>
      </c>
      <c r="D172" s="2" t="s">
        <v>240</v>
      </c>
    </row>
    <row r="173" spans="2:4" x14ac:dyDescent="0.3">
      <c r="B173" s="12">
        <v>0.80135999999999996</v>
      </c>
      <c r="C173" s="2">
        <v>0</v>
      </c>
      <c r="D173" s="2" t="s">
        <v>227</v>
      </c>
    </row>
    <row r="174" spans="2:4" x14ac:dyDescent="0.3">
      <c r="B174" s="12">
        <v>0.78915999999999997</v>
      </c>
      <c r="C174" s="2">
        <v>15</v>
      </c>
      <c r="D174" s="2" t="s">
        <v>227</v>
      </c>
    </row>
    <row r="175" spans="2:4" x14ac:dyDescent="0.3">
      <c r="B175" s="12">
        <v>0.78342999999999996</v>
      </c>
      <c r="C175" s="2">
        <v>25</v>
      </c>
      <c r="D175" s="2" t="s">
        <v>241</v>
      </c>
    </row>
    <row r="176" spans="2:4" ht="43.2" x14ac:dyDescent="0.3">
      <c r="B176" s="12">
        <v>0.72799999999999998</v>
      </c>
      <c r="C176" s="2">
        <v>82.3</v>
      </c>
      <c r="D176" s="2" t="s">
        <v>242</v>
      </c>
    </row>
    <row r="177" spans="2:4" ht="28.8" x14ac:dyDescent="0.3">
      <c r="B177" s="12">
        <v>0.80010000000000003</v>
      </c>
      <c r="C177" s="2">
        <v>0</v>
      </c>
      <c r="D177" s="2" t="s">
        <v>243</v>
      </c>
    </row>
    <row r="178" spans="2:4" x14ac:dyDescent="0.3">
      <c r="B178" s="12">
        <v>0.78900000000000003</v>
      </c>
      <c r="C178" s="2">
        <v>20</v>
      </c>
      <c r="D178" s="2" t="s">
        <v>244</v>
      </c>
    </row>
    <row r="179" spans="2:4" x14ac:dyDescent="0.3">
      <c r="B179" s="12">
        <v>0.78086</v>
      </c>
      <c r="C179" s="2">
        <v>25</v>
      </c>
      <c r="D179" s="2" t="s">
        <v>245</v>
      </c>
    </row>
    <row r="180" spans="2:4" x14ac:dyDescent="0.3">
      <c r="B180" s="12">
        <v>0.78083999999999998</v>
      </c>
      <c r="C180" s="2">
        <v>25</v>
      </c>
      <c r="D180" s="2" t="s">
        <v>246</v>
      </c>
    </row>
    <row r="181" spans="2:4" x14ac:dyDescent="0.3">
      <c r="B181" s="12">
        <v>0.79490000000000005</v>
      </c>
      <c r="C181" s="2">
        <v>15</v>
      </c>
      <c r="D181" s="2" t="s">
        <v>247</v>
      </c>
    </row>
    <row r="182" spans="2:4" x14ac:dyDescent="0.3">
      <c r="B182" s="12">
        <v>0.79020000000000001</v>
      </c>
      <c r="C182" s="2">
        <v>15</v>
      </c>
      <c r="D182" s="2" t="s">
        <v>248</v>
      </c>
    </row>
    <row r="183" spans="2:4" x14ac:dyDescent="0.3">
      <c r="B183" s="12">
        <v>0.78556000000000004</v>
      </c>
      <c r="C183" s="2">
        <v>20</v>
      </c>
      <c r="D183" s="2" t="s">
        <v>248</v>
      </c>
    </row>
    <row r="184" spans="2:4" x14ac:dyDescent="0.3">
      <c r="B184" s="12">
        <v>0.78008999999999995</v>
      </c>
      <c r="C184" s="2">
        <v>45.3</v>
      </c>
      <c r="D184" s="2" t="s">
        <v>249</v>
      </c>
    </row>
    <row r="185" spans="2:4" x14ac:dyDescent="0.3">
      <c r="B185" s="12">
        <v>0.80847000000000002</v>
      </c>
      <c r="C185" s="2">
        <v>11.8</v>
      </c>
      <c r="D185" s="2" t="s">
        <v>249</v>
      </c>
    </row>
    <row r="186" spans="2:4" x14ac:dyDescent="0.3">
      <c r="B186" s="12">
        <v>0.81872999999999996</v>
      </c>
      <c r="C186" s="2">
        <v>0</v>
      </c>
      <c r="D186" s="2" t="s">
        <v>249</v>
      </c>
    </row>
    <row r="187" spans="2:4" x14ac:dyDescent="0.3">
      <c r="B187" s="12">
        <v>0.80120000000000002</v>
      </c>
      <c r="C187" s="2">
        <v>0</v>
      </c>
      <c r="D187" s="2" t="s">
        <v>250</v>
      </c>
    </row>
    <row r="188" spans="2:4" x14ac:dyDescent="0.3">
      <c r="B188" s="12">
        <v>0.79820000000000002</v>
      </c>
      <c r="C188" s="2">
        <v>4</v>
      </c>
      <c r="D188" s="2" t="s">
        <v>251</v>
      </c>
    </row>
    <row r="189" spans="2:4" x14ac:dyDescent="0.3">
      <c r="B189" s="12">
        <v>0.7903</v>
      </c>
      <c r="C189" s="2">
        <v>15</v>
      </c>
      <c r="D189" s="2" t="s">
        <v>251</v>
      </c>
    </row>
    <row r="190" spans="2:4" x14ac:dyDescent="0.3">
      <c r="B190" s="12">
        <v>0.7329</v>
      </c>
      <c r="C190" s="2">
        <v>81.3</v>
      </c>
      <c r="D190" s="2" t="s">
        <v>252</v>
      </c>
    </row>
    <row r="191" spans="2:4" ht="28.8" x14ac:dyDescent="0.3">
      <c r="B191" s="12">
        <v>0.78610000000000002</v>
      </c>
      <c r="C191" s="2">
        <v>17</v>
      </c>
      <c r="D191" s="2" t="s">
        <v>253</v>
      </c>
    </row>
    <row r="192" spans="2:4" x14ac:dyDescent="0.3">
      <c r="B192" s="12">
        <v>0.78869999999999996</v>
      </c>
      <c r="C192" s="2">
        <v>20</v>
      </c>
      <c r="D192" s="2" t="s">
        <v>254</v>
      </c>
    </row>
    <row r="193" spans="2:4" x14ac:dyDescent="0.3">
      <c r="B193" s="12">
        <v>0.78759999999999997</v>
      </c>
      <c r="C193" s="2">
        <v>16</v>
      </c>
      <c r="D193" s="2" t="s">
        <v>255</v>
      </c>
    </row>
    <row r="194" spans="2:4" x14ac:dyDescent="0.3">
      <c r="B194" s="12">
        <v>0.78505000000000003</v>
      </c>
      <c r="C194" s="2">
        <v>20</v>
      </c>
      <c r="D194" s="2" t="s">
        <v>256</v>
      </c>
    </row>
  </sheetData>
  <mergeCells count="11">
    <mergeCell ref="C80:C81"/>
    <mergeCell ref="C85:C86"/>
    <mergeCell ref="C89:C92"/>
    <mergeCell ref="C94:C98"/>
    <mergeCell ref="C102:C104"/>
    <mergeCell ref="C114:C128"/>
    <mergeCell ref="C148:C149"/>
    <mergeCell ref="C150:C151"/>
    <mergeCell ref="C129:C130"/>
    <mergeCell ref="C138:C139"/>
    <mergeCell ref="C141:C145"/>
  </mergeCells>
  <hyperlinks>
    <hyperlink ref="D10" r:id="rId1" display="javascript:" xr:uid="{818ADFEB-B614-4C4D-9ABA-F97F064AE55A}"/>
    <hyperlink ref="D11" r:id="rId2" display="javascript:" xr:uid="{32A4CBD9-762C-4A9F-99D7-BFFDE84ADCB5}"/>
    <hyperlink ref="D12" r:id="rId3" display="javascript:" xr:uid="{8F89858B-9D44-4282-9313-9F788211C1A2}"/>
    <hyperlink ref="D13" r:id="rId4" display="javascript:" xr:uid="{8C081329-1ACD-469A-8FCF-BBC51FAB6B4B}"/>
    <hyperlink ref="D17" r:id="rId5" display="javascript:" xr:uid="{B30522ED-AE71-4EB8-A9AC-054E5927D3BF}"/>
    <hyperlink ref="D18" r:id="rId6" display="javascript:" xr:uid="{369EF0DA-1236-4D88-96C2-C8404E3B9DC8}"/>
    <hyperlink ref="D19" r:id="rId7" display="javascript:" xr:uid="{139FCB5C-4D93-4E2F-B146-B5877147FE84}"/>
    <hyperlink ref="D20" r:id="rId8" display="javascript:" xr:uid="{D280DED1-2FAC-42E8-A9C0-14AB6336EDF5}"/>
    <hyperlink ref="D26" r:id="rId9" display="javascript:" xr:uid="{E621CB47-B285-4686-AC42-4C66273C348F}"/>
    <hyperlink ref="D78" r:id="rId10" display="javascript:" xr:uid="{C4704AF2-680D-4CBC-8712-A0E676EE938D}"/>
    <hyperlink ref="D80" r:id="rId11" display="javascript:" xr:uid="{E9799B13-EA25-4ABE-A817-612B122A881F}"/>
    <hyperlink ref="D87" r:id="rId12" display="javascript:" xr:uid="{48F7AC8F-2F6A-4DEB-8D37-247A384357D2}"/>
    <hyperlink ref="D109" r:id="rId13" display="javascript:" xr:uid="{F38A2451-44A9-4F5B-A0CD-991E7D676DEB}"/>
    <hyperlink ref="D114" r:id="rId14" display="javascript:" xr:uid="{9879FADB-F6E5-4903-A18B-D1DFE06E5A2D}"/>
    <hyperlink ref="D117" r:id="rId15" display="javascript:" xr:uid="{6A78C23C-FF60-44CA-B429-B22BB59F78F1}"/>
    <hyperlink ref="D124" r:id="rId16" display="javascript:" xr:uid="{040A66FB-7FF5-4D62-8811-E690ACE1BA2B}"/>
    <hyperlink ref="D128" r:id="rId17" display="javascript:" xr:uid="{76BD5411-7ECF-49F8-891C-7128DFBC1960}"/>
    <hyperlink ref="D133" r:id="rId18" display="javascript:" xr:uid="{D72FE1F7-C3E4-42C3-9848-29F941FBB94F}"/>
    <hyperlink ref="D138" r:id="rId19" display="javascript:" xr:uid="{0B6E54D8-EAF3-4EA5-9855-187B72AF9AA0}"/>
    <hyperlink ref="D139" r:id="rId20" display="javascript:" xr:uid="{F5FF2EAE-745F-4295-A251-DF47DEB2CC2B}"/>
    <hyperlink ref="D166" r:id="rId21" display="javascript:" xr:uid="{A528AAD4-4B13-4874-BB85-0CEF9B7BA381}"/>
    <hyperlink ref="D167" r:id="rId22" display="javascript:" xr:uid="{D4EA289F-207F-40B1-9E68-62CB82BE1EA3}"/>
    <hyperlink ref="D168" r:id="rId23" display="javascript:" xr:uid="{A21460F2-CA6F-4EED-AC78-2EB1B7AAD4EB}"/>
    <hyperlink ref="D170" r:id="rId24" display="javascript:" xr:uid="{CB4F85A0-A71D-4CAF-822E-BC55B1B28052}"/>
  </hyperlinks>
  <pageMargins left="0.7" right="0.7" top="0.75" bottom="0.75" header="0.3" footer="0.3"/>
  <pageSetup paperSize="9" orientation="portrait" r:id="rId25"/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27D6-C935-41EA-81EA-09BF41C1ACBB}">
  <dimension ref="A2:N49"/>
  <sheetViews>
    <sheetView topLeftCell="H10" workbookViewId="0">
      <selection activeCell="O23" sqref="O23"/>
    </sheetView>
  </sheetViews>
  <sheetFormatPr defaultRowHeight="14.4" x14ac:dyDescent="0.3"/>
  <cols>
    <col min="1" max="1" width="13.33203125" style="14" customWidth="1"/>
    <col min="2" max="6" width="15" customWidth="1"/>
    <col min="7" max="7" width="81.44140625" customWidth="1"/>
    <col min="14" max="14" width="15.6640625" bestFit="1" customWidth="1"/>
  </cols>
  <sheetData>
    <row r="2" spans="1:7" ht="28.8" x14ac:dyDescent="0.3">
      <c r="A2" s="14" t="s">
        <v>257</v>
      </c>
      <c r="B2" t="s">
        <v>258</v>
      </c>
      <c r="D2" t="s">
        <v>259</v>
      </c>
      <c r="E2" t="s">
        <v>123</v>
      </c>
      <c r="F2" t="s">
        <v>260</v>
      </c>
      <c r="G2" t="s">
        <v>28</v>
      </c>
    </row>
    <row r="3" spans="1:7" x14ac:dyDescent="0.3">
      <c r="A3" s="2"/>
      <c r="B3" s="2">
        <v>2.111E-2</v>
      </c>
      <c r="C3" s="2">
        <f>B3*100</f>
        <v>2.1110000000000002</v>
      </c>
      <c r="D3" s="2">
        <f>LN(C3)</f>
        <v>0.74716176886618368</v>
      </c>
      <c r="E3" s="2">
        <v>24.99</v>
      </c>
      <c r="F3" s="2">
        <f>1/(273.15+E3)</f>
        <v>3.3541289327161739E-3</v>
      </c>
      <c r="G3" s="2" t="s">
        <v>126</v>
      </c>
    </row>
    <row r="4" spans="1:7" ht="28.8" x14ac:dyDescent="0.3">
      <c r="A4" s="2"/>
      <c r="B4" s="2">
        <v>2.0709999999999999E-2</v>
      </c>
      <c r="C4" s="2">
        <f t="shared" ref="C4:C49" si="0">B4*100</f>
        <v>2.0709999999999997</v>
      </c>
      <c r="D4" s="2">
        <f t="shared" ref="D4:D49" si="1">LN(C4)</f>
        <v>0.72803158241344701</v>
      </c>
      <c r="E4" s="2">
        <v>24.99</v>
      </c>
      <c r="F4" s="2">
        <f t="shared" ref="F4:F49" si="2">1/(273.15+E4)</f>
        <v>3.3541289327161739E-3</v>
      </c>
      <c r="G4" s="2" t="s">
        <v>127</v>
      </c>
    </row>
    <row r="5" spans="1:7" ht="28.8" x14ac:dyDescent="0.3">
      <c r="A5" s="2" t="s">
        <v>261</v>
      </c>
      <c r="B5" s="2">
        <v>1.379E-2</v>
      </c>
      <c r="C5" s="2">
        <f t="shared" si="0"/>
        <v>1.379</v>
      </c>
      <c r="D5" s="2">
        <f t="shared" si="1"/>
        <v>0.32135859881116474</v>
      </c>
      <c r="E5" s="2">
        <v>39.99</v>
      </c>
      <c r="F5" s="2">
        <f t="shared" si="2"/>
        <v>3.1934597943411892E-3</v>
      </c>
      <c r="G5" s="3" t="s">
        <v>130</v>
      </c>
    </row>
    <row r="6" spans="1:7" ht="28.8" x14ac:dyDescent="0.3">
      <c r="A6" s="2" t="s">
        <v>261</v>
      </c>
      <c r="B6" s="2">
        <v>1.5630000000000002E-2</v>
      </c>
      <c r="C6" s="2">
        <f t="shared" si="0"/>
        <v>1.5630000000000002</v>
      </c>
      <c r="D6" s="2">
        <f t="shared" si="1"/>
        <v>0.44660705143933965</v>
      </c>
      <c r="E6" s="2">
        <v>34.99</v>
      </c>
      <c r="F6" s="2">
        <f t="shared" si="2"/>
        <v>3.2452781203349129E-3</v>
      </c>
      <c r="G6" s="3" t="s">
        <v>130</v>
      </c>
    </row>
    <row r="7" spans="1:7" ht="28.8" x14ac:dyDescent="0.3">
      <c r="A7" s="2" t="s">
        <v>261</v>
      </c>
      <c r="B7" s="2">
        <v>1.788E-2</v>
      </c>
      <c r="C7" s="2">
        <f t="shared" si="0"/>
        <v>1.788</v>
      </c>
      <c r="D7" s="2">
        <f t="shared" si="1"/>
        <v>0.5810976767513224</v>
      </c>
      <c r="E7" s="2">
        <v>29.99</v>
      </c>
      <c r="F7" s="2">
        <f t="shared" si="2"/>
        <v>3.2988058322887116E-3</v>
      </c>
      <c r="G7" s="3" t="s">
        <v>130</v>
      </c>
    </row>
    <row r="8" spans="1:7" ht="28.8" x14ac:dyDescent="0.3">
      <c r="A8" s="2" t="s">
        <v>261</v>
      </c>
      <c r="B8" s="2">
        <v>2.0549999999999999E-2</v>
      </c>
      <c r="C8" s="2">
        <f t="shared" si="0"/>
        <v>2.0549999999999997</v>
      </c>
      <c r="D8" s="2">
        <f t="shared" si="1"/>
        <v>0.72027584794819777</v>
      </c>
      <c r="E8" s="2">
        <v>24.99</v>
      </c>
      <c r="F8" s="2">
        <f t="shared" si="2"/>
        <v>3.3541289327161739E-3</v>
      </c>
      <c r="G8" s="3" t="s">
        <v>130</v>
      </c>
    </row>
    <row r="9" spans="1:7" ht="28.8" x14ac:dyDescent="0.3">
      <c r="A9" s="2" t="s">
        <v>262</v>
      </c>
      <c r="B9" s="2">
        <v>2.4039999999999999E-2</v>
      </c>
      <c r="C9" s="2">
        <f t="shared" si="0"/>
        <v>2.4039999999999999</v>
      </c>
      <c r="D9" s="2">
        <f t="shared" si="1"/>
        <v>0.87713401667296109</v>
      </c>
      <c r="E9" s="2">
        <v>19.989999999999998</v>
      </c>
      <c r="F9" s="2">
        <f t="shared" si="2"/>
        <v>3.4113392918059633E-3</v>
      </c>
      <c r="G9" s="2" t="s">
        <v>136</v>
      </c>
    </row>
    <row r="10" spans="1:7" ht="28.8" x14ac:dyDescent="0.3">
      <c r="A10" s="2" t="s">
        <v>262</v>
      </c>
      <c r="B10" s="2">
        <v>2.0719999999999999E-2</v>
      </c>
      <c r="C10" s="2">
        <f t="shared" si="0"/>
        <v>2.0720000000000001</v>
      </c>
      <c r="D10" s="2">
        <f t="shared" si="1"/>
        <v>0.72851432439723662</v>
      </c>
      <c r="E10" s="2">
        <v>24.99</v>
      </c>
      <c r="F10" s="2">
        <f t="shared" si="2"/>
        <v>3.3541289327161739E-3</v>
      </c>
      <c r="G10" s="2" t="s">
        <v>136</v>
      </c>
    </row>
    <row r="11" spans="1:7" ht="28.8" x14ac:dyDescent="0.3">
      <c r="A11" s="2" t="s">
        <v>262</v>
      </c>
      <c r="B11" s="2">
        <v>1.7770000000000001E-2</v>
      </c>
      <c r="C11" s="2">
        <f t="shared" si="0"/>
        <v>1.7770000000000001</v>
      </c>
      <c r="D11" s="2">
        <f t="shared" si="1"/>
        <v>0.5749265491725144</v>
      </c>
      <c r="E11" s="2">
        <v>29.99</v>
      </c>
      <c r="F11" s="2">
        <f t="shared" si="2"/>
        <v>3.2988058322887116E-3</v>
      </c>
      <c r="G11" s="2" t="s">
        <v>136</v>
      </c>
    </row>
    <row r="12" spans="1:7" ht="28.8" x14ac:dyDescent="0.3">
      <c r="A12" s="2" t="s">
        <v>262</v>
      </c>
      <c r="B12" s="2">
        <v>1.5429999999999999E-2</v>
      </c>
      <c r="C12" s="2">
        <f t="shared" si="0"/>
        <v>1.5429999999999999</v>
      </c>
      <c r="D12" s="2">
        <f t="shared" si="1"/>
        <v>0.43372857338102372</v>
      </c>
      <c r="E12" s="2">
        <v>34.99</v>
      </c>
      <c r="F12" s="2">
        <f t="shared" si="2"/>
        <v>3.2452781203349129E-3</v>
      </c>
      <c r="G12" s="2" t="s">
        <v>136</v>
      </c>
    </row>
    <row r="13" spans="1:7" ht="28.8" x14ac:dyDescent="0.3">
      <c r="A13" s="2" t="s">
        <v>262</v>
      </c>
      <c r="B13" s="2">
        <v>1.357E-2</v>
      </c>
      <c r="C13" s="2">
        <f t="shared" si="0"/>
        <v>1.357</v>
      </c>
      <c r="D13" s="2">
        <f t="shared" si="1"/>
        <v>0.30527638085273207</v>
      </c>
      <c r="E13" s="2">
        <v>39.99</v>
      </c>
      <c r="F13" s="2">
        <f t="shared" si="2"/>
        <v>3.1934597943411892E-3</v>
      </c>
      <c r="G13" s="2" t="s">
        <v>136</v>
      </c>
    </row>
    <row r="14" spans="1:7" ht="28.8" x14ac:dyDescent="0.3">
      <c r="A14" s="2" t="s">
        <v>263</v>
      </c>
      <c r="B14" s="2">
        <v>2.0629999999999999E-2</v>
      </c>
      <c r="C14" s="2">
        <f t="shared" si="0"/>
        <v>2.0629999999999997</v>
      </c>
      <c r="D14" s="2">
        <f t="shared" si="1"/>
        <v>0.72416123408911459</v>
      </c>
      <c r="E14" s="2">
        <v>25</v>
      </c>
      <c r="F14" s="2">
        <f t="shared" si="2"/>
        <v>3.3540164346805303E-3</v>
      </c>
      <c r="G14" s="2" t="s">
        <v>137</v>
      </c>
    </row>
    <row r="15" spans="1:7" ht="28.8" x14ac:dyDescent="0.3">
      <c r="A15" s="2"/>
      <c r="B15" s="2">
        <v>2.044E-2</v>
      </c>
      <c r="C15" s="2">
        <f t="shared" si="0"/>
        <v>2.044</v>
      </c>
      <c r="D15" s="2">
        <f t="shared" si="1"/>
        <v>0.71490867234145805</v>
      </c>
      <c r="E15" s="2">
        <v>24.99</v>
      </c>
      <c r="F15" s="2">
        <f t="shared" si="2"/>
        <v>3.3541289327161739E-3</v>
      </c>
      <c r="G15" s="2" t="s">
        <v>141</v>
      </c>
    </row>
    <row r="16" spans="1:7" ht="28.8" x14ac:dyDescent="0.3">
      <c r="A16" s="2" t="s">
        <v>264</v>
      </c>
      <c r="B16" s="2">
        <v>2.189E-2</v>
      </c>
      <c r="C16" s="2">
        <f t="shared" si="0"/>
        <v>2.1890000000000001</v>
      </c>
      <c r="D16" s="2">
        <f t="shared" si="1"/>
        <v>0.7834448185407259</v>
      </c>
      <c r="E16" s="2">
        <v>24.99</v>
      </c>
      <c r="F16" s="2">
        <f t="shared" si="2"/>
        <v>3.3541289327161739E-3</v>
      </c>
      <c r="G16" s="2" t="s">
        <v>144</v>
      </c>
    </row>
    <row r="17" spans="1:14" ht="86.4" x14ac:dyDescent="0.3">
      <c r="A17" s="2" t="s">
        <v>265</v>
      </c>
      <c r="B17" s="2">
        <v>2.2256000000000001E-2</v>
      </c>
      <c r="C17" s="2">
        <f t="shared" si="0"/>
        <v>2.2256</v>
      </c>
      <c r="D17" s="2">
        <f t="shared" si="1"/>
        <v>0.80002654218704139</v>
      </c>
      <c r="E17" s="2">
        <v>19.989999999999998</v>
      </c>
      <c r="F17" s="2">
        <f t="shared" si="2"/>
        <v>3.4113392918059633E-3</v>
      </c>
      <c r="G17" s="2" t="s">
        <v>145</v>
      </c>
    </row>
    <row r="18" spans="1:14" ht="86.4" x14ac:dyDescent="0.3">
      <c r="A18" s="2" t="s">
        <v>265</v>
      </c>
      <c r="B18" s="2">
        <v>1.9102000000000001E-2</v>
      </c>
      <c r="C18" s="2">
        <f t="shared" si="0"/>
        <v>1.9102000000000001</v>
      </c>
      <c r="D18" s="2">
        <f t="shared" si="1"/>
        <v>0.64720794861850017</v>
      </c>
      <c r="E18" s="2">
        <v>24.99</v>
      </c>
      <c r="F18" s="2">
        <f t="shared" si="2"/>
        <v>3.3541289327161739E-3</v>
      </c>
      <c r="G18" s="2" t="s">
        <v>145</v>
      </c>
    </row>
    <row r="19" spans="1:14" ht="86.4" x14ac:dyDescent="0.3">
      <c r="A19" s="2" t="s">
        <v>265</v>
      </c>
      <c r="B19" s="2">
        <v>1.737E-2</v>
      </c>
      <c r="C19" s="2">
        <f t="shared" si="0"/>
        <v>1.7370000000000001</v>
      </c>
      <c r="D19" s="2">
        <f t="shared" si="1"/>
        <v>0.55215948725896791</v>
      </c>
      <c r="E19" s="2">
        <v>29.99</v>
      </c>
      <c r="F19" s="2">
        <f t="shared" si="2"/>
        <v>3.2988058322887116E-3</v>
      </c>
      <c r="G19" s="2" t="s">
        <v>145</v>
      </c>
    </row>
    <row r="20" spans="1:14" ht="86.4" x14ac:dyDescent="0.3">
      <c r="A20" s="2" t="s">
        <v>265</v>
      </c>
      <c r="B20" s="2">
        <v>1.3472E-2</v>
      </c>
      <c r="C20" s="2">
        <f t="shared" si="0"/>
        <v>1.3472</v>
      </c>
      <c r="D20" s="2">
        <f t="shared" si="1"/>
        <v>0.29802836450592518</v>
      </c>
      <c r="E20" s="2">
        <v>39.99</v>
      </c>
      <c r="F20" s="2">
        <f t="shared" si="2"/>
        <v>3.1934597943411892E-3</v>
      </c>
      <c r="G20" s="2" t="s">
        <v>145</v>
      </c>
      <c r="K20" t="s">
        <v>902</v>
      </c>
      <c r="L20">
        <v>-8.0925200000000004</v>
      </c>
      <c r="N20" s="21">
        <f>EXP(L20)</f>
        <v>3.0581812361175334E-4</v>
      </c>
    </row>
    <row r="21" spans="1:14" ht="86.4" x14ac:dyDescent="0.3">
      <c r="A21" s="2" t="s">
        <v>265</v>
      </c>
      <c r="B21" s="2">
        <v>1.5242E-2</v>
      </c>
      <c r="C21" s="2">
        <f t="shared" si="0"/>
        <v>1.5242</v>
      </c>
      <c r="D21" s="2">
        <f t="shared" si="1"/>
        <v>0.42146968224988002</v>
      </c>
      <c r="E21" s="2">
        <v>34.99</v>
      </c>
      <c r="F21" s="2">
        <f t="shared" si="2"/>
        <v>3.2452781203349129E-3</v>
      </c>
      <c r="G21" s="2" t="s">
        <v>145</v>
      </c>
      <c r="K21" t="s">
        <v>903</v>
      </c>
      <c r="L21">
        <v>2627.6205199999999</v>
      </c>
      <c r="N21">
        <f>L21*8.314</f>
        <v>21846.037003279998</v>
      </c>
    </row>
    <row r="22" spans="1:14" ht="28.8" x14ac:dyDescent="0.3">
      <c r="A22" s="2" t="s">
        <v>266</v>
      </c>
      <c r="B22" s="2">
        <v>2.8490000000000001E-2</v>
      </c>
      <c r="C22" s="2">
        <f t="shared" si="0"/>
        <v>2.8490000000000002</v>
      </c>
      <c r="D22" s="2">
        <f t="shared" si="1"/>
        <v>1.0469680555157712</v>
      </c>
      <c r="E22" s="2">
        <v>14.99</v>
      </c>
      <c r="F22" s="2">
        <f t="shared" si="2"/>
        <v>3.4705351565211357E-3</v>
      </c>
      <c r="G22" s="2" t="s">
        <v>148</v>
      </c>
    </row>
    <row r="23" spans="1:14" ht="28.8" x14ac:dyDescent="0.3">
      <c r="A23" s="2" t="s">
        <v>266</v>
      </c>
      <c r="B23" s="2">
        <v>2.043E-2</v>
      </c>
      <c r="C23" s="2">
        <f t="shared" si="0"/>
        <v>2.0430000000000001</v>
      </c>
      <c r="D23" s="2">
        <f t="shared" si="1"/>
        <v>0.71441931583548512</v>
      </c>
      <c r="E23" s="2">
        <v>24.99</v>
      </c>
      <c r="F23" s="2">
        <f t="shared" si="2"/>
        <v>3.3541289327161739E-3</v>
      </c>
      <c r="G23" s="2" t="s">
        <v>148</v>
      </c>
    </row>
    <row r="24" spans="1:14" ht="28.8" x14ac:dyDescent="0.3">
      <c r="A24" s="2" t="s">
        <v>266</v>
      </c>
      <c r="B24" s="2">
        <v>1.541E-2</v>
      </c>
      <c r="C24" s="2">
        <f t="shared" si="0"/>
        <v>1.5409999999999999</v>
      </c>
      <c r="D24" s="2">
        <f t="shared" si="1"/>
        <v>0.43243155633797864</v>
      </c>
      <c r="E24" s="2">
        <v>34.99</v>
      </c>
      <c r="F24" s="2">
        <f t="shared" si="2"/>
        <v>3.2452781203349129E-3</v>
      </c>
      <c r="G24" s="2" t="s">
        <v>148</v>
      </c>
    </row>
    <row r="25" spans="1:14" ht="28.8" x14ac:dyDescent="0.3">
      <c r="A25" s="2"/>
      <c r="B25" s="2">
        <v>2.0889999999999999E-2</v>
      </c>
      <c r="C25" s="2">
        <f t="shared" si="0"/>
        <v>2.089</v>
      </c>
      <c r="D25" s="2">
        <f t="shared" si="1"/>
        <v>0.73668548257442867</v>
      </c>
      <c r="E25" s="2">
        <v>24.99</v>
      </c>
      <c r="F25" s="2">
        <f t="shared" si="2"/>
        <v>3.3541289327161739E-3</v>
      </c>
      <c r="G25" s="2" t="s">
        <v>152</v>
      </c>
    </row>
    <row r="26" spans="1:14" ht="28.8" x14ac:dyDescent="0.3">
      <c r="A26" s="2"/>
      <c r="B26" s="2">
        <v>1.5640000000000001E-2</v>
      </c>
      <c r="C26" s="2">
        <f t="shared" si="0"/>
        <v>1.5640000000000001</v>
      </c>
      <c r="D26" s="2">
        <f t="shared" si="1"/>
        <v>0.44724664212311938</v>
      </c>
      <c r="E26" s="2">
        <v>34.99</v>
      </c>
      <c r="F26" s="2">
        <f t="shared" si="2"/>
        <v>3.2452781203349129E-3</v>
      </c>
      <c r="G26" s="2" t="s">
        <v>152</v>
      </c>
    </row>
    <row r="27" spans="1:14" ht="28.8" x14ac:dyDescent="0.3">
      <c r="A27" s="2"/>
      <c r="B27" s="2">
        <v>1.192E-2</v>
      </c>
      <c r="C27" s="2">
        <f t="shared" si="0"/>
        <v>1.1919999999999999</v>
      </c>
      <c r="D27" s="2">
        <f t="shared" si="1"/>
        <v>0.17563256864315796</v>
      </c>
      <c r="E27" s="2">
        <v>44.99</v>
      </c>
      <c r="F27" s="2">
        <f t="shared" si="2"/>
        <v>3.1432702583768153E-3</v>
      </c>
      <c r="G27" s="2" t="s">
        <v>152</v>
      </c>
    </row>
    <row r="28" spans="1:14" ht="28.8" x14ac:dyDescent="0.3">
      <c r="A28" s="2"/>
      <c r="B28" s="2">
        <v>9.4199999999999996E-3</v>
      </c>
      <c r="C28" s="2">
        <f t="shared" si="0"/>
        <v>0.94199999999999995</v>
      </c>
      <c r="D28" s="2">
        <f t="shared" si="1"/>
        <v>-5.9750004405774049E-2</v>
      </c>
      <c r="E28" s="2">
        <v>54.99</v>
      </c>
      <c r="F28" s="2">
        <f t="shared" si="2"/>
        <v>3.0474797342597672E-3</v>
      </c>
      <c r="G28" s="2" t="s">
        <v>152</v>
      </c>
    </row>
    <row r="29" spans="1:14" ht="57.6" x14ac:dyDescent="0.3">
      <c r="A29" s="2" t="s">
        <v>267</v>
      </c>
      <c r="B29" s="2">
        <v>1.55E-2</v>
      </c>
      <c r="C29" s="2">
        <f t="shared" si="0"/>
        <v>1.55</v>
      </c>
      <c r="D29" s="2">
        <f t="shared" si="1"/>
        <v>0.43825493093115531</v>
      </c>
      <c r="E29" s="2">
        <v>34.99</v>
      </c>
      <c r="F29" s="2">
        <f t="shared" si="2"/>
        <v>3.2452781203349129E-3</v>
      </c>
      <c r="G29" s="2" t="s">
        <v>153</v>
      </c>
    </row>
    <row r="30" spans="1:14" ht="28.8" x14ac:dyDescent="0.3">
      <c r="A30" s="2"/>
      <c r="B30" s="2">
        <v>2.384E-2</v>
      </c>
      <c r="C30" s="2">
        <f t="shared" si="0"/>
        <v>2.3839999999999999</v>
      </c>
      <c r="D30" s="2">
        <f t="shared" si="1"/>
        <v>0.8687797492031033</v>
      </c>
      <c r="E30" s="2">
        <v>19.989999999999998</v>
      </c>
      <c r="F30" s="2">
        <f t="shared" si="2"/>
        <v>3.4113392918059633E-3</v>
      </c>
      <c r="G30" s="2" t="s">
        <v>154</v>
      </c>
    </row>
    <row r="31" spans="1:14" ht="28.8" x14ac:dyDescent="0.3">
      <c r="A31" s="2"/>
      <c r="B31" s="2">
        <v>1.762E-2</v>
      </c>
      <c r="C31" s="2">
        <f t="shared" si="0"/>
        <v>1.762</v>
      </c>
      <c r="D31" s="2">
        <f t="shared" si="1"/>
        <v>0.5664495275139878</v>
      </c>
      <c r="E31" s="2">
        <v>29.99</v>
      </c>
      <c r="F31" s="2">
        <f t="shared" si="2"/>
        <v>3.2988058322887116E-3</v>
      </c>
      <c r="G31" s="2" t="s">
        <v>154</v>
      </c>
    </row>
    <row r="32" spans="1:14" ht="28.8" x14ac:dyDescent="0.3">
      <c r="A32" s="2"/>
      <c r="B32" s="2">
        <v>1.3350000000000001E-2</v>
      </c>
      <c r="C32" s="2">
        <f t="shared" si="0"/>
        <v>1.335</v>
      </c>
      <c r="D32" s="2">
        <f t="shared" si="1"/>
        <v>0.28893129185221283</v>
      </c>
      <c r="E32" s="2">
        <v>39.99</v>
      </c>
      <c r="F32" s="2">
        <f t="shared" si="2"/>
        <v>3.1934597943411892E-3</v>
      </c>
      <c r="G32" s="2" t="s">
        <v>154</v>
      </c>
    </row>
    <row r="33" spans="1:7" ht="28.8" x14ac:dyDescent="0.3">
      <c r="A33" s="2"/>
      <c r="B33" s="2">
        <v>1.038E-2</v>
      </c>
      <c r="C33" s="2">
        <f t="shared" si="0"/>
        <v>1.038</v>
      </c>
      <c r="D33" s="2">
        <f t="shared" si="1"/>
        <v>3.7295784743696929E-2</v>
      </c>
      <c r="E33" s="2">
        <v>49.99</v>
      </c>
      <c r="F33" s="2">
        <f t="shared" si="2"/>
        <v>3.0946339048090613E-3</v>
      </c>
      <c r="G33" s="2" t="s">
        <v>154</v>
      </c>
    </row>
    <row r="34" spans="1:7" ht="28.8" x14ac:dyDescent="0.3">
      <c r="A34" s="2"/>
      <c r="B34" s="2">
        <v>2.0750000000000001E-2</v>
      </c>
      <c r="C34" s="2">
        <f t="shared" si="0"/>
        <v>2.0750000000000002</v>
      </c>
      <c r="D34" s="2">
        <f t="shared" si="1"/>
        <v>0.72996115368266168</v>
      </c>
      <c r="E34" s="2">
        <v>25</v>
      </c>
      <c r="F34" s="2">
        <f t="shared" si="2"/>
        <v>3.3540164346805303E-3</v>
      </c>
      <c r="G34" s="2" t="s">
        <v>160</v>
      </c>
    </row>
    <row r="35" spans="1:7" x14ac:dyDescent="0.3">
      <c r="A35" s="2"/>
      <c r="B35" s="2">
        <v>2.0820000000000002E-2</v>
      </c>
      <c r="C35" s="2">
        <f t="shared" si="0"/>
        <v>2.0820000000000003</v>
      </c>
      <c r="D35" s="2">
        <f t="shared" si="1"/>
        <v>0.73332897019277732</v>
      </c>
      <c r="E35" s="2">
        <v>25</v>
      </c>
      <c r="F35" s="2">
        <f t="shared" si="2"/>
        <v>3.3540164346805303E-3</v>
      </c>
      <c r="G35" s="2" t="s">
        <v>268</v>
      </c>
    </row>
    <row r="36" spans="1:7" ht="28.8" x14ac:dyDescent="0.3">
      <c r="A36" s="2"/>
      <c r="B36" s="2">
        <v>2.0789999999999999E-2</v>
      </c>
      <c r="C36" s="2">
        <f t="shared" si="0"/>
        <v>2.0789999999999997</v>
      </c>
      <c r="D36" s="2">
        <f t="shared" si="1"/>
        <v>0.73188700887587577</v>
      </c>
      <c r="E36" s="2">
        <v>25</v>
      </c>
      <c r="F36" s="2">
        <f t="shared" si="2"/>
        <v>3.3540164346805303E-3</v>
      </c>
      <c r="G36" s="2" t="s">
        <v>169</v>
      </c>
    </row>
    <row r="37" spans="1:7" x14ac:dyDescent="0.3">
      <c r="A37" s="2"/>
      <c r="B37" s="2">
        <v>1.55E-2</v>
      </c>
      <c r="C37" s="2">
        <f t="shared" si="0"/>
        <v>1.55</v>
      </c>
      <c r="D37" s="2">
        <f t="shared" si="1"/>
        <v>0.43825493093115531</v>
      </c>
      <c r="E37" s="2">
        <v>35</v>
      </c>
      <c r="F37" s="2">
        <f t="shared" si="2"/>
        <v>3.2451728054518907E-3</v>
      </c>
      <c r="G37" s="2" t="s">
        <v>184</v>
      </c>
    </row>
    <row r="38" spans="1:7" x14ac:dyDescent="0.3">
      <c r="A38" s="2"/>
      <c r="B38" s="2">
        <v>1.7399999999999999E-2</v>
      </c>
      <c r="C38" s="2">
        <f t="shared" si="0"/>
        <v>1.7399999999999998</v>
      </c>
      <c r="D38" s="2">
        <f t="shared" si="1"/>
        <v>0.55388511322643752</v>
      </c>
      <c r="E38" s="2">
        <v>30</v>
      </c>
      <c r="F38" s="2">
        <f t="shared" si="2"/>
        <v>3.298697014679202E-3</v>
      </c>
      <c r="G38" s="2" t="s">
        <v>184</v>
      </c>
    </row>
    <row r="39" spans="1:7" x14ac:dyDescent="0.3">
      <c r="A39" s="2"/>
      <c r="B39" s="2">
        <v>2.07E-2</v>
      </c>
      <c r="C39" s="2">
        <f t="shared" si="0"/>
        <v>2.0699999999999998</v>
      </c>
      <c r="D39" s="2">
        <f t="shared" si="1"/>
        <v>0.72754860727727766</v>
      </c>
      <c r="E39" s="2">
        <v>25</v>
      </c>
      <c r="F39" s="2">
        <f t="shared" si="2"/>
        <v>3.3540164346805303E-3</v>
      </c>
      <c r="G39" s="2" t="s">
        <v>184</v>
      </c>
    </row>
    <row r="40" spans="1:7" ht="28.8" x14ac:dyDescent="0.3">
      <c r="A40" s="2"/>
      <c r="B40" s="2">
        <v>2.053E-2</v>
      </c>
      <c r="C40" s="2">
        <f t="shared" si="0"/>
        <v>2.0529999999999999</v>
      </c>
      <c r="D40" s="2">
        <f t="shared" si="1"/>
        <v>0.71930213803679643</v>
      </c>
      <c r="E40" s="2">
        <v>25</v>
      </c>
      <c r="F40" s="2">
        <f t="shared" si="2"/>
        <v>3.3540164346805303E-3</v>
      </c>
      <c r="G40" s="2" t="s">
        <v>177</v>
      </c>
    </row>
    <row r="41" spans="1:7" ht="28.8" x14ac:dyDescent="0.3">
      <c r="A41" s="2"/>
      <c r="B41" s="2">
        <v>2.061E-2</v>
      </c>
      <c r="C41" s="2">
        <f t="shared" si="0"/>
        <v>2.0609999999999999</v>
      </c>
      <c r="D41" s="2">
        <f t="shared" si="1"/>
        <v>0.72319130190832193</v>
      </c>
      <c r="E41" s="2">
        <v>25</v>
      </c>
      <c r="F41" s="2">
        <f t="shared" si="2"/>
        <v>3.3540164346805303E-3</v>
      </c>
      <c r="G41" s="2" t="s">
        <v>179</v>
      </c>
    </row>
    <row r="42" spans="1:7" x14ac:dyDescent="0.3">
      <c r="A42" s="2"/>
      <c r="B42" s="2">
        <v>2.385E-2</v>
      </c>
      <c r="C42" s="2">
        <f t="shared" si="0"/>
        <v>2.3849999999999998</v>
      </c>
      <c r="D42" s="2">
        <f t="shared" si="1"/>
        <v>0.86919912434030444</v>
      </c>
      <c r="E42" s="2">
        <v>20</v>
      </c>
      <c r="F42" s="2">
        <f t="shared" si="2"/>
        <v>3.4112229234180458E-3</v>
      </c>
      <c r="G42" s="2" t="s">
        <v>235</v>
      </c>
    </row>
    <row r="43" spans="1:7" x14ac:dyDescent="0.3">
      <c r="A43" s="2"/>
      <c r="B43" s="2">
        <v>1.3339999999999999E-2</v>
      </c>
      <c r="C43" s="2">
        <f t="shared" si="0"/>
        <v>1.3339999999999999</v>
      </c>
      <c r="D43" s="2">
        <f t="shared" si="1"/>
        <v>0.28818194749343184</v>
      </c>
      <c r="E43" s="2">
        <v>40</v>
      </c>
      <c r="F43" s="2">
        <f t="shared" si="2"/>
        <v>3.1933578157432542E-3</v>
      </c>
      <c r="G43" s="2" t="s">
        <v>235</v>
      </c>
    </row>
    <row r="44" spans="1:7" x14ac:dyDescent="0.3">
      <c r="A44" s="2"/>
      <c r="B44" s="2">
        <v>7.9799999999999992E-3</v>
      </c>
      <c r="C44" s="2">
        <f t="shared" si="0"/>
        <v>0.79799999999999993</v>
      </c>
      <c r="D44" s="2">
        <f t="shared" si="1"/>
        <v>-0.22564668153232836</v>
      </c>
      <c r="E44" s="2">
        <v>60</v>
      </c>
      <c r="F44" s="2">
        <f t="shared" si="2"/>
        <v>3.0016509079993999E-3</v>
      </c>
      <c r="G44" s="2" t="s">
        <v>235</v>
      </c>
    </row>
    <row r="45" spans="1:7" ht="28.8" x14ac:dyDescent="0.3">
      <c r="A45" s="2"/>
      <c r="B45" s="2">
        <v>2.8590000000000001E-2</v>
      </c>
      <c r="C45" s="2">
        <f t="shared" si="0"/>
        <v>2.859</v>
      </c>
      <c r="D45" s="2">
        <f t="shared" si="1"/>
        <v>1.0504719133401748</v>
      </c>
      <c r="E45" s="2">
        <v>15</v>
      </c>
      <c r="F45" s="2">
        <f t="shared" si="2"/>
        <v>3.4704147145583901E-3</v>
      </c>
      <c r="G45" s="2" t="s">
        <v>227</v>
      </c>
    </row>
    <row r="46" spans="1:7" ht="28.8" x14ac:dyDescent="0.3">
      <c r="A46" s="2"/>
      <c r="B46" s="2">
        <v>1.7649999999999999E-2</v>
      </c>
      <c r="C46" s="2">
        <f t="shared" si="0"/>
        <v>1.7649999999999999</v>
      </c>
      <c r="D46" s="2">
        <f t="shared" si="1"/>
        <v>0.56815069038526</v>
      </c>
      <c r="E46" s="2">
        <v>30</v>
      </c>
      <c r="F46" s="2">
        <f t="shared" si="2"/>
        <v>3.298697014679202E-3</v>
      </c>
      <c r="G46" s="2" t="s">
        <v>227</v>
      </c>
    </row>
    <row r="47" spans="1:7" x14ac:dyDescent="0.3">
      <c r="A47" s="2"/>
      <c r="B47" s="2">
        <v>2.0087000000000001E-2</v>
      </c>
      <c r="C47" s="2">
        <f t="shared" si="0"/>
        <v>2.0087000000000002</v>
      </c>
      <c r="D47" s="2">
        <f t="shared" si="1"/>
        <v>0.69748774665836555</v>
      </c>
      <c r="E47" s="2">
        <v>25</v>
      </c>
      <c r="F47" s="2">
        <f t="shared" si="2"/>
        <v>3.3540164346805303E-3</v>
      </c>
      <c r="G47" s="2" t="s">
        <v>241</v>
      </c>
    </row>
    <row r="48" spans="1:7" x14ac:dyDescent="0.3">
      <c r="A48" s="2"/>
      <c r="B48" s="2">
        <v>1.7569999999999999E-2</v>
      </c>
      <c r="C48" s="2">
        <f t="shared" si="0"/>
        <v>1.7569999999999999</v>
      </c>
      <c r="D48" s="2">
        <f t="shared" si="1"/>
        <v>0.56360780920496012</v>
      </c>
      <c r="E48" s="2">
        <v>30</v>
      </c>
      <c r="F48" s="2">
        <f t="shared" si="2"/>
        <v>3.298697014679202E-3</v>
      </c>
      <c r="G48" s="2" t="s">
        <v>269</v>
      </c>
    </row>
    <row r="49" spans="1:7" x14ac:dyDescent="0.3">
      <c r="A49" s="2"/>
      <c r="B49" s="2">
        <v>2.06E-2</v>
      </c>
      <c r="C49" s="2">
        <f t="shared" si="0"/>
        <v>2.06</v>
      </c>
      <c r="D49" s="2">
        <f t="shared" si="1"/>
        <v>0.72270598280148979</v>
      </c>
      <c r="E49" s="2">
        <v>25</v>
      </c>
      <c r="F49" s="2">
        <f t="shared" si="2"/>
        <v>3.3540164346805303E-3</v>
      </c>
      <c r="G49" s="2" t="s">
        <v>270</v>
      </c>
    </row>
  </sheetData>
  <hyperlinks>
    <hyperlink ref="G5" r:id="rId1" display="javascript:" xr:uid="{C418D476-7022-486B-A840-67717C348D17}"/>
    <hyperlink ref="G6" r:id="rId2" display="javascript:" xr:uid="{0A464A93-AD41-4086-98AD-786D24B49193}"/>
    <hyperlink ref="G7" r:id="rId3" display="javascript:" xr:uid="{6DE4C74A-C1CB-4542-B3EA-B1B774D00D04}"/>
    <hyperlink ref="G8" r:id="rId4" display="javascript:" xr:uid="{867D3CC1-C24B-4049-8052-4D34D9C008D6}"/>
  </hyperlinks>
  <pageMargins left="0.7" right="0.7" top="0.75" bottom="0.75" header="0.3" footer="0.3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5B761-8B5D-4C95-AEC5-BCDD07D4EB71}">
  <dimension ref="A1:H76"/>
  <sheetViews>
    <sheetView workbookViewId="0">
      <selection activeCell="G17" sqref="G17"/>
    </sheetView>
  </sheetViews>
  <sheetFormatPr defaultRowHeight="14.4" x14ac:dyDescent="0.3"/>
  <cols>
    <col min="2" max="3" width="14.44140625" customWidth="1"/>
    <col min="4" max="4" width="88.88671875" customWidth="1"/>
  </cols>
  <sheetData>
    <row r="1" spans="1:8" x14ac:dyDescent="0.3">
      <c r="A1" t="s">
        <v>271</v>
      </c>
    </row>
    <row r="3" spans="1:8" ht="16.2" x14ac:dyDescent="0.3">
      <c r="B3" t="s">
        <v>122</v>
      </c>
      <c r="C3" t="s">
        <v>123</v>
      </c>
      <c r="D3" t="s">
        <v>28</v>
      </c>
    </row>
    <row r="4" spans="1:8" ht="28.8" x14ac:dyDescent="0.3">
      <c r="B4" s="2">
        <v>0.87167899999999998</v>
      </c>
      <c r="C4" s="2">
        <v>34.99</v>
      </c>
      <c r="D4" s="2" t="s">
        <v>272</v>
      </c>
    </row>
    <row r="5" spans="1:8" ht="28.8" x14ac:dyDescent="0.3">
      <c r="B5" s="2">
        <v>0.85558599999999996</v>
      </c>
      <c r="C5" s="2">
        <v>49.99</v>
      </c>
      <c r="D5" s="2" t="s">
        <v>272</v>
      </c>
    </row>
    <row r="6" spans="1:8" ht="28.8" x14ac:dyDescent="0.3">
      <c r="B6" s="2">
        <v>0.86151200000000006</v>
      </c>
      <c r="C6" s="2">
        <v>44.99</v>
      </c>
      <c r="D6" s="2" t="s">
        <v>272</v>
      </c>
    </row>
    <row r="7" spans="1:8" ht="28.8" x14ac:dyDescent="0.3">
      <c r="B7" s="2">
        <v>0.86644200000000005</v>
      </c>
      <c r="C7" s="2">
        <v>39.99</v>
      </c>
      <c r="D7" s="2" t="s">
        <v>272</v>
      </c>
    </row>
    <row r="8" spans="1:8" ht="28.8" x14ac:dyDescent="0.3">
      <c r="B8" s="2">
        <v>0.87769299999999995</v>
      </c>
      <c r="C8" s="2">
        <v>29.99</v>
      </c>
      <c r="D8" s="2" t="s">
        <v>272</v>
      </c>
    </row>
    <row r="9" spans="1:8" ht="28.8" x14ac:dyDescent="0.3">
      <c r="B9" s="2">
        <v>0.88217199999999996</v>
      </c>
      <c r="C9" s="2">
        <v>24.99</v>
      </c>
      <c r="D9" s="2" t="s">
        <v>272</v>
      </c>
    </row>
    <row r="10" spans="1:8" ht="28.8" x14ac:dyDescent="0.3">
      <c r="B10" s="2">
        <v>0.88749</v>
      </c>
      <c r="C10" s="2">
        <v>20</v>
      </c>
      <c r="D10" s="2" t="s">
        <v>273</v>
      </c>
    </row>
    <row r="11" spans="1:8" ht="28.8" x14ac:dyDescent="0.3">
      <c r="B11" s="2">
        <v>0.87653000000000003</v>
      </c>
      <c r="C11" s="2">
        <v>30</v>
      </c>
      <c r="D11" s="2" t="s">
        <v>273</v>
      </c>
    </row>
    <row r="12" spans="1:8" ht="28.8" x14ac:dyDescent="0.3">
      <c r="B12" s="2">
        <v>0.86543000000000003</v>
      </c>
      <c r="C12" s="2">
        <v>40</v>
      </c>
      <c r="D12" s="2" t="s">
        <v>273</v>
      </c>
    </row>
    <row r="13" spans="1:8" ht="28.8" x14ac:dyDescent="0.3">
      <c r="B13" s="2">
        <v>0.85416999999999998</v>
      </c>
      <c r="C13" s="2">
        <v>50</v>
      </c>
      <c r="D13" s="2" t="s">
        <v>273</v>
      </c>
    </row>
    <row r="14" spans="1:8" ht="28.8" x14ac:dyDescent="0.3">
      <c r="B14" s="2">
        <v>0.84272999999999998</v>
      </c>
      <c r="C14" s="2">
        <v>60</v>
      </c>
      <c r="D14" s="2" t="s">
        <v>273</v>
      </c>
    </row>
    <row r="15" spans="1:8" x14ac:dyDescent="0.3">
      <c r="B15" s="24">
        <v>0.87690000000000001</v>
      </c>
      <c r="C15" s="24">
        <v>30</v>
      </c>
      <c r="D15" s="2" t="s">
        <v>274</v>
      </c>
      <c r="G15" t="s">
        <v>117</v>
      </c>
      <c r="H15">
        <v>0.90959000000000001</v>
      </c>
    </row>
    <row r="16" spans="1:8" x14ac:dyDescent="0.3">
      <c r="B16" s="24"/>
      <c r="C16" s="24"/>
      <c r="D16" t="s">
        <v>275</v>
      </c>
      <c r="G16" t="s">
        <v>901</v>
      </c>
      <c r="H16">
        <v>-1.08E-3</v>
      </c>
    </row>
    <row r="17" spans="2:4" x14ac:dyDescent="0.3">
      <c r="B17" s="24">
        <v>0.86570000000000003</v>
      </c>
      <c r="C17" s="24">
        <v>40</v>
      </c>
      <c r="D17" s="2" t="s">
        <v>274</v>
      </c>
    </row>
    <row r="18" spans="2:4" x14ac:dyDescent="0.3">
      <c r="B18" s="24"/>
      <c r="C18" s="24"/>
      <c r="D18" t="s">
        <v>275</v>
      </c>
    </row>
    <row r="19" spans="2:4" x14ac:dyDescent="0.3">
      <c r="B19" s="24">
        <v>0.8548</v>
      </c>
      <c r="C19" s="24">
        <v>50</v>
      </c>
      <c r="D19" s="2" t="s">
        <v>274</v>
      </c>
    </row>
    <row r="20" spans="2:4" x14ac:dyDescent="0.3">
      <c r="B20" s="24"/>
      <c r="C20" s="24"/>
      <c r="D20" t="s">
        <v>275</v>
      </c>
    </row>
    <row r="21" spans="2:4" ht="28.8" x14ac:dyDescent="0.3">
      <c r="B21" s="2">
        <v>0.88741000000000003</v>
      </c>
      <c r="C21" s="2">
        <v>19.989999999999998</v>
      </c>
      <c r="D21" s="2" t="s">
        <v>276</v>
      </c>
    </row>
    <row r="22" spans="2:4" ht="28.8" x14ac:dyDescent="0.3">
      <c r="B22" s="2">
        <v>0.88197999999999999</v>
      </c>
      <c r="C22" s="2">
        <v>24.99</v>
      </c>
      <c r="D22" s="2" t="s">
        <v>276</v>
      </c>
    </row>
    <row r="23" spans="2:4" ht="28.8" x14ac:dyDescent="0.3">
      <c r="B23" s="2">
        <v>0.87646999999999997</v>
      </c>
      <c r="C23" s="2">
        <v>29.97</v>
      </c>
      <c r="D23" s="2" t="s">
        <v>276</v>
      </c>
    </row>
    <row r="24" spans="2:4" ht="28.8" x14ac:dyDescent="0.3">
      <c r="B24" s="2">
        <v>0.87095999999999996</v>
      </c>
      <c r="C24" s="2">
        <v>34.99</v>
      </c>
      <c r="D24" s="2" t="s">
        <v>276</v>
      </c>
    </row>
    <row r="25" spans="2:4" x14ac:dyDescent="0.3">
      <c r="B25" s="2">
        <v>0.88149999999999995</v>
      </c>
      <c r="C25" s="2">
        <v>24.99</v>
      </c>
      <c r="D25" s="2" t="s">
        <v>277</v>
      </c>
    </row>
    <row r="26" spans="2:4" ht="28.8" x14ac:dyDescent="0.3">
      <c r="B26" s="2">
        <v>0.87133000000000005</v>
      </c>
      <c r="C26" s="2">
        <v>34.99</v>
      </c>
      <c r="D26" s="2" t="s">
        <v>148</v>
      </c>
    </row>
    <row r="27" spans="2:4" ht="28.8" x14ac:dyDescent="0.3">
      <c r="B27" s="2">
        <v>0.88236999999999999</v>
      </c>
      <c r="C27" s="2">
        <v>24.99</v>
      </c>
      <c r="D27" s="2" t="s">
        <v>148</v>
      </c>
    </row>
    <row r="28" spans="2:4" ht="28.8" x14ac:dyDescent="0.3">
      <c r="B28" s="2">
        <v>0.89302000000000004</v>
      </c>
      <c r="C28" s="2">
        <v>14.99</v>
      </c>
      <c r="D28" s="2" t="s">
        <v>148</v>
      </c>
    </row>
    <row r="29" spans="2:4" ht="28.8" x14ac:dyDescent="0.3">
      <c r="B29" s="2">
        <v>0.88200000000000001</v>
      </c>
      <c r="C29" s="2">
        <v>24.99</v>
      </c>
      <c r="D29" s="2" t="s">
        <v>278</v>
      </c>
    </row>
    <row r="30" spans="2:4" ht="28.8" x14ac:dyDescent="0.3">
      <c r="B30" s="2">
        <v>0.86539999999999995</v>
      </c>
      <c r="C30" s="2">
        <v>39.99</v>
      </c>
      <c r="D30" s="2" t="s">
        <v>278</v>
      </c>
    </row>
    <row r="31" spans="2:4" x14ac:dyDescent="0.3">
      <c r="B31" s="2">
        <v>0.8821</v>
      </c>
      <c r="C31" s="2">
        <v>25</v>
      </c>
      <c r="D31" s="2" t="s">
        <v>279</v>
      </c>
    </row>
    <row r="32" spans="2:4" x14ac:dyDescent="0.3">
      <c r="B32" s="2">
        <v>0.88900000000000001</v>
      </c>
      <c r="C32" s="2">
        <v>25</v>
      </c>
      <c r="D32" s="2" t="s">
        <v>280</v>
      </c>
    </row>
    <row r="33" spans="2:4" x14ac:dyDescent="0.3">
      <c r="B33" s="24">
        <v>0.88209000000000004</v>
      </c>
      <c r="C33" s="24">
        <v>25</v>
      </c>
      <c r="D33" s="2" t="s">
        <v>281</v>
      </c>
    </row>
    <row r="34" spans="2:4" x14ac:dyDescent="0.3">
      <c r="B34" s="24"/>
      <c r="C34" s="24"/>
      <c r="D34" t="s">
        <v>282</v>
      </c>
    </row>
    <row r="35" spans="2:4" ht="28.8" x14ac:dyDescent="0.3">
      <c r="B35" s="2">
        <v>0.88219000000000003</v>
      </c>
      <c r="C35" s="2">
        <v>25</v>
      </c>
      <c r="D35" s="2" t="s">
        <v>283</v>
      </c>
    </row>
    <row r="36" spans="2:4" x14ac:dyDescent="0.3">
      <c r="B36" s="24">
        <v>0.88219999999999998</v>
      </c>
      <c r="C36" s="24">
        <v>25</v>
      </c>
      <c r="D36" s="2" t="s">
        <v>284</v>
      </c>
    </row>
    <row r="37" spans="2:4" x14ac:dyDescent="0.3">
      <c r="B37" s="24"/>
      <c r="C37" s="24"/>
      <c r="D37" t="s">
        <v>285</v>
      </c>
    </row>
    <row r="38" spans="2:4" x14ac:dyDescent="0.3">
      <c r="B38" s="2">
        <v>0.87914000000000003</v>
      </c>
      <c r="C38" s="2">
        <v>30</v>
      </c>
      <c r="D38" s="2" t="s">
        <v>286</v>
      </c>
    </row>
    <row r="39" spans="2:4" x14ac:dyDescent="0.3">
      <c r="B39" s="24">
        <v>0.88173999999999997</v>
      </c>
      <c r="C39" s="24">
        <v>25</v>
      </c>
      <c r="D39" s="2" t="s">
        <v>287</v>
      </c>
    </row>
    <row r="40" spans="2:4" x14ac:dyDescent="0.3">
      <c r="B40" s="24"/>
      <c r="C40" s="24"/>
      <c r="D40" t="s">
        <v>288</v>
      </c>
    </row>
    <row r="41" spans="2:4" x14ac:dyDescent="0.3">
      <c r="B41" s="2">
        <v>0.88270000000000004</v>
      </c>
      <c r="C41" s="2">
        <v>25</v>
      </c>
      <c r="D41" s="2" t="s">
        <v>289</v>
      </c>
    </row>
    <row r="42" spans="2:4" ht="28.8" x14ac:dyDescent="0.3">
      <c r="B42" s="2">
        <v>0.88173000000000001</v>
      </c>
      <c r="C42" s="2">
        <v>25</v>
      </c>
      <c r="D42" s="2" t="s">
        <v>290</v>
      </c>
    </row>
    <row r="43" spans="2:4" x14ac:dyDescent="0.3">
      <c r="B43" s="24">
        <v>0.88229999999999997</v>
      </c>
      <c r="C43" s="24">
        <v>25</v>
      </c>
      <c r="D43" s="2" t="s">
        <v>291</v>
      </c>
    </row>
    <row r="44" spans="2:4" x14ac:dyDescent="0.3">
      <c r="B44" s="24"/>
      <c r="C44" s="24"/>
      <c r="D44" t="s">
        <v>292</v>
      </c>
    </row>
    <row r="45" spans="2:4" x14ac:dyDescent="0.3">
      <c r="B45" s="2">
        <v>0.88195000000000001</v>
      </c>
      <c r="C45" s="2">
        <v>25</v>
      </c>
      <c r="D45" s="2" t="s">
        <v>293</v>
      </c>
    </row>
    <row r="46" spans="2:4" ht="28.8" x14ac:dyDescent="0.3">
      <c r="B46" s="2">
        <v>0.87651999999999997</v>
      </c>
      <c r="C46" s="2">
        <v>30</v>
      </c>
      <c r="D46" s="2" t="s">
        <v>294</v>
      </c>
    </row>
    <row r="47" spans="2:4" x14ac:dyDescent="0.3">
      <c r="B47" s="24">
        <v>0.88192999999999999</v>
      </c>
      <c r="C47" s="24">
        <v>25</v>
      </c>
      <c r="D47" s="2" t="s">
        <v>295</v>
      </c>
    </row>
    <row r="48" spans="2:4" ht="28.8" x14ac:dyDescent="0.3">
      <c r="B48" s="24"/>
      <c r="C48" s="24"/>
      <c r="D48" s="2" t="s">
        <v>296</v>
      </c>
    </row>
    <row r="49" spans="2:4" x14ac:dyDescent="0.3">
      <c r="B49" s="24"/>
      <c r="C49" s="24"/>
      <c r="D49" t="s">
        <v>297</v>
      </c>
    </row>
    <row r="50" spans="2:4" x14ac:dyDescent="0.3">
      <c r="B50" s="2">
        <v>0.88239999999999996</v>
      </c>
      <c r="C50" s="2">
        <v>25</v>
      </c>
      <c r="D50" s="3" t="s">
        <v>298</v>
      </c>
    </row>
    <row r="51" spans="2:4" x14ac:dyDescent="0.3">
      <c r="B51" s="2">
        <v>0.88200000000000001</v>
      </c>
      <c r="C51" s="2">
        <v>25</v>
      </c>
      <c r="D51" s="3" t="s">
        <v>299</v>
      </c>
    </row>
    <row r="52" spans="2:4" x14ac:dyDescent="0.3">
      <c r="B52" s="2">
        <v>0.88300000000000001</v>
      </c>
      <c r="C52" s="2">
        <v>25</v>
      </c>
      <c r="D52" s="2" t="s">
        <v>175</v>
      </c>
    </row>
    <row r="53" spans="2:4" ht="28.8" x14ac:dyDescent="0.3">
      <c r="B53" s="2">
        <v>0.88900000000000001</v>
      </c>
      <c r="C53" s="2">
        <v>20</v>
      </c>
      <c r="D53" s="2" t="s">
        <v>300</v>
      </c>
    </row>
    <row r="54" spans="2:4" ht="28.8" x14ac:dyDescent="0.3">
      <c r="B54" s="24">
        <v>0.88939999999999997</v>
      </c>
      <c r="C54" s="24">
        <v>20</v>
      </c>
      <c r="D54" s="2" t="s">
        <v>301</v>
      </c>
    </row>
    <row r="55" spans="2:4" x14ac:dyDescent="0.3">
      <c r="B55" s="24"/>
      <c r="C55" s="24"/>
      <c r="D55" t="s">
        <v>302</v>
      </c>
    </row>
    <row r="56" spans="2:4" ht="28.8" x14ac:dyDescent="0.3">
      <c r="B56" s="2">
        <v>0.88249999999999995</v>
      </c>
      <c r="C56" s="2">
        <v>20</v>
      </c>
      <c r="D56" s="2" t="s">
        <v>303</v>
      </c>
    </row>
    <row r="57" spans="2:4" x14ac:dyDescent="0.3">
      <c r="B57" s="2">
        <v>0.88719999999999999</v>
      </c>
      <c r="C57" s="2">
        <v>20</v>
      </c>
      <c r="D57" s="2" t="s">
        <v>214</v>
      </c>
    </row>
    <row r="58" spans="2:4" x14ac:dyDescent="0.3">
      <c r="B58" s="24">
        <v>0.88800000000000001</v>
      </c>
      <c r="C58" s="24">
        <v>21</v>
      </c>
      <c r="D58" s="2" t="s">
        <v>304</v>
      </c>
    </row>
    <row r="59" spans="2:4" x14ac:dyDescent="0.3">
      <c r="B59" s="24"/>
      <c r="C59" s="24"/>
      <c r="D59" t="s">
        <v>305</v>
      </c>
    </row>
    <row r="60" spans="2:4" x14ac:dyDescent="0.3">
      <c r="B60" s="2">
        <v>0.88205</v>
      </c>
      <c r="C60" s="2">
        <v>20</v>
      </c>
      <c r="D60" s="2" t="s">
        <v>306</v>
      </c>
    </row>
    <row r="61" spans="2:4" x14ac:dyDescent="0.3">
      <c r="B61" s="24">
        <v>0.88800000000000001</v>
      </c>
      <c r="C61" s="24">
        <v>20</v>
      </c>
      <c r="D61" s="2" t="s">
        <v>307</v>
      </c>
    </row>
    <row r="62" spans="2:4" x14ac:dyDescent="0.3">
      <c r="B62" s="24"/>
      <c r="C62" s="24"/>
      <c r="D62" t="s">
        <v>308</v>
      </c>
    </row>
    <row r="63" spans="2:4" x14ac:dyDescent="0.3">
      <c r="B63" s="24"/>
      <c r="C63" s="24"/>
      <c r="D63" t="s">
        <v>309</v>
      </c>
    </row>
    <row r="64" spans="2:4" x14ac:dyDescent="0.3">
      <c r="B64" s="24"/>
      <c r="C64" s="24"/>
      <c r="D64" t="s">
        <v>310</v>
      </c>
    </row>
    <row r="65" spans="2:4" x14ac:dyDescent="0.3">
      <c r="B65" s="2">
        <v>0.88700000000000001</v>
      </c>
      <c r="C65" s="2">
        <v>20</v>
      </c>
      <c r="D65" s="2" t="s">
        <v>311</v>
      </c>
    </row>
    <row r="66" spans="2:4" x14ac:dyDescent="0.3">
      <c r="B66" s="2">
        <v>0.88919999999999999</v>
      </c>
      <c r="C66" s="2">
        <v>20</v>
      </c>
      <c r="D66" s="2" t="s">
        <v>291</v>
      </c>
    </row>
    <row r="67" spans="2:4" x14ac:dyDescent="0.3">
      <c r="B67" s="2">
        <v>0.87729999999999997</v>
      </c>
      <c r="C67" s="2">
        <v>30</v>
      </c>
      <c r="D67" s="2" t="s">
        <v>291</v>
      </c>
    </row>
    <row r="68" spans="2:4" x14ac:dyDescent="0.3">
      <c r="B68" s="2">
        <v>0.88839999999999997</v>
      </c>
      <c r="C68" s="2">
        <v>20</v>
      </c>
      <c r="D68" s="2" t="s">
        <v>312</v>
      </c>
    </row>
    <row r="69" spans="2:4" ht="28.8" x14ac:dyDescent="0.3">
      <c r="B69" s="2">
        <v>0.88780000000000003</v>
      </c>
      <c r="C69" s="2">
        <v>20</v>
      </c>
      <c r="D69" s="2" t="s">
        <v>313</v>
      </c>
    </row>
    <row r="70" spans="2:4" x14ac:dyDescent="0.3">
      <c r="B70" s="2">
        <v>0.88919999999999999</v>
      </c>
      <c r="C70" s="2">
        <v>20</v>
      </c>
      <c r="D70" s="2" t="s">
        <v>314</v>
      </c>
    </row>
    <row r="71" spans="2:4" x14ac:dyDescent="0.3">
      <c r="B71" s="2">
        <v>0.87849999999999995</v>
      </c>
      <c r="C71" s="2">
        <v>30</v>
      </c>
      <c r="D71" s="3" t="s">
        <v>315</v>
      </c>
    </row>
    <row r="72" spans="2:4" ht="28.8" x14ac:dyDescent="0.3">
      <c r="B72" s="2">
        <v>0.88970000000000005</v>
      </c>
      <c r="C72" s="2">
        <v>20</v>
      </c>
      <c r="D72" s="2" t="s">
        <v>316</v>
      </c>
    </row>
    <row r="73" spans="2:4" x14ac:dyDescent="0.3">
      <c r="B73" s="2">
        <v>0.89659999999999995</v>
      </c>
      <c r="C73" s="2">
        <v>20</v>
      </c>
      <c r="D73" s="2" t="s">
        <v>317</v>
      </c>
    </row>
    <row r="74" spans="2:4" x14ac:dyDescent="0.3">
      <c r="B74" s="2">
        <v>0.89100000000000001</v>
      </c>
      <c r="C74" s="2">
        <v>25</v>
      </c>
      <c r="D74" s="2" t="s">
        <v>317</v>
      </c>
    </row>
    <row r="75" spans="2:4" x14ac:dyDescent="0.3">
      <c r="B75" s="2">
        <v>0.86309999999999998</v>
      </c>
      <c r="C75" s="2">
        <v>50</v>
      </c>
      <c r="D75" s="2" t="s">
        <v>317</v>
      </c>
    </row>
    <row r="76" spans="2:4" x14ac:dyDescent="0.3">
      <c r="B76" s="2">
        <v>0.88700000000000001</v>
      </c>
      <c r="C76" s="2">
        <v>18</v>
      </c>
      <c r="D76" s="2" t="s">
        <v>318</v>
      </c>
    </row>
  </sheetData>
  <mergeCells count="22">
    <mergeCell ref="B15:B16"/>
    <mergeCell ref="C15:C16"/>
    <mergeCell ref="B17:B18"/>
    <mergeCell ref="C17:C18"/>
    <mergeCell ref="B19:B20"/>
    <mergeCell ref="C19:C20"/>
    <mergeCell ref="B33:B34"/>
    <mergeCell ref="C33:C34"/>
    <mergeCell ref="B36:B37"/>
    <mergeCell ref="C36:C37"/>
    <mergeCell ref="B39:B40"/>
    <mergeCell ref="C39:C40"/>
    <mergeCell ref="B58:B59"/>
    <mergeCell ref="C58:C59"/>
    <mergeCell ref="B61:B64"/>
    <mergeCell ref="C61:C64"/>
    <mergeCell ref="B43:B44"/>
    <mergeCell ref="C43:C44"/>
    <mergeCell ref="B47:B49"/>
    <mergeCell ref="C47:C49"/>
    <mergeCell ref="B54:B55"/>
    <mergeCell ref="C54:C55"/>
  </mergeCells>
  <hyperlinks>
    <hyperlink ref="D50" r:id="rId1" display="javascript:" xr:uid="{96170EFA-7D3D-4863-ABE2-6FA61AD4E384}"/>
    <hyperlink ref="D51" r:id="rId2" display="javascript:" xr:uid="{26F91E4C-D779-4CF0-B826-70F905B190D5}"/>
    <hyperlink ref="D71" r:id="rId3" display="javascript:" xr:uid="{F4D81AA9-2525-4333-97D7-901FA03C32F5}"/>
  </hyperlinks>
  <pageMargins left="0.7" right="0.7" top="0.75" bottom="0.75" header="0.3" footer="0.3"/>
  <pageSetup paperSize="9"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0722-F4F3-4FF5-A546-8AE85018C083}">
  <dimension ref="B3:R31"/>
  <sheetViews>
    <sheetView topLeftCell="I19" workbookViewId="0">
      <selection activeCell="P27" sqref="P27"/>
    </sheetView>
  </sheetViews>
  <sheetFormatPr defaultRowHeight="14.4" x14ac:dyDescent="0.3"/>
  <cols>
    <col min="2" max="4" width="15.33203125" customWidth="1"/>
    <col min="5" max="6" width="13.44140625" customWidth="1"/>
    <col min="7" max="7" width="88.88671875" customWidth="1"/>
    <col min="18" max="18" width="9.5546875" bestFit="1" customWidth="1"/>
  </cols>
  <sheetData>
    <row r="3" spans="2:7" ht="28.8" x14ac:dyDescent="0.3">
      <c r="B3" s="1" t="s">
        <v>319</v>
      </c>
      <c r="C3" s="15" t="s">
        <v>320</v>
      </c>
      <c r="D3" s="1" t="s">
        <v>321</v>
      </c>
      <c r="E3" s="1" t="s">
        <v>322</v>
      </c>
      <c r="F3" s="1" t="s">
        <v>323</v>
      </c>
      <c r="G3" s="1" t="s">
        <v>28</v>
      </c>
    </row>
    <row r="4" spans="2:7" ht="28.8" x14ac:dyDescent="0.3">
      <c r="B4" s="2">
        <v>3.9849999999999998E-3</v>
      </c>
      <c r="C4" s="2">
        <f>B4*100</f>
        <v>0.39849999999999997</v>
      </c>
      <c r="D4" s="2">
        <f>LN(C4)</f>
        <v>-0.92004778075186744</v>
      </c>
      <c r="E4" s="2">
        <v>49.99</v>
      </c>
      <c r="F4" s="2">
        <f>1/(273.15+E4)</f>
        <v>3.0946339048090613E-3</v>
      </c>
      <c r="G4" s="2" t="s">
        <v>272</v>
      </c>
    </row>
    <row r="5" spans="2:7" ht="28.8" x14ac:dyDescent="0.3">
      <c r="B5" s="2">
        <v>4.0280000000000003E-3</v>
      </c>
      <c r="C5" s="2">
        <f t="shared" ref="C5:C25" si="0">B5*100</f>
        <v>0.40280000000000005</v>
      </c>
      <c r="D5" s="2">
        <f t="shared" ref="D5:D25" si="1">LN(C5)</f>
        <v>-0.90931511813772969</v>
      </c>
      <c r="E5" s="2">
        <v>44.99</v>
      </c>
      <c r="F5" s="2">
        <f t="shared" ref="F5:F25" si="2">1/(273.15+E5)</f>
        <v>3.1432702583768153E-3</v>
      </c>
      <c r="G5" s="2" t="s">
        <v>272</v>
      </c>
    </row>
    <row r="6" spans="2:7" ht="28.8" x14ac:dyDescent="0.3">
      <c r="B6" s="2">
        <v>4.1840000000000002E-3</v>
      </c>
      <c r="C6" s="2">
        <f t="shared" si="0"/>
        <v>0.41839999999999999</v>
      </c>
      <c r="D6" s="2">
        <f t="shared" si="1"/>
        <v>-0.87131736623142397</v>
      </c>
      <c r="E6" s="2">
        <v>39.99</v>
      </c>
      <c r="F6" s="2">
        <f t="shared" si="2"/>
        <v>3.1934597943411892E-3</v>
      </c>
      <c r="G6" s="2" t="s">
        <v>272</v>
      </c>
    </row>
    <row r="7" spans="2:7" ht="28.8" x14ac:dyDescent="0.3">
      <c r="B7" s="2">
        <v>4.3579999999999999E-3</v>
      </c>
      <c r="C7" s="2">
        <f t="shared" si="0"/>
        <v>0.43579999999999997</v>
      </c>
      <c r="D7" s="2">
        <f t="shared" si="1"/>
        <v>-0.83057185647161769</v>
      </c>
      <c r="E7" s="2">
        <v>34.99</v>
      </c>
      <c r="F7" s="2">
        <f t="shared" si="2"/>
        <v>3.2452781203349129E-3</v>
      </c>
      <c r="G7" s="2" t="s">
        <v>272</v>
      </c>
    </row>
    <row r="8" spans="2:7" ht="28.8" x14ac:dyDescent="0.3">
      <c r="B8" s="2">
        <v>4.5459999999999997E-3</v>
      </c>
      <c r="C8" s="2">
        <f t="shared" si="0"/>
        <v>0.45459999999999995</v>
      </c>
      <c r="D8" s="2">
        <f t="shared" si="1"/>
        <v>-0.78833736756369432</v>
      </c>
      <c r="E8" s="2">
        <v>29.99</v>
      </c>
      <c r="F8" s="2">
        <f t="shared" si="2"/>
        <v>3.2988058322887116E-3</v>
      </c>
      <c r="G8" s="2" t="s">
        <v>272</v>
      </c>
    </row>
    <row r="9" spans="2:7" ht="28.8" x14ac:dyDescent="0.3">
      <c r="B9" s="2">
        <v>4.7019999999999996E-3</v>
      </c>
      <c r="C9" s="2">
        <f t="shared" si="0"/>
        <v>0.47019999999999995</v>
      </c>
      <c r="D9" s="2">
        <f t="shared" si="1"/>
        <v>-0.75459714287616797</v>
      </c>
      <c r="E9" s="2">
        <v>24.99</v>
      </c>
      <c r="F9" s="2">
        <f t="shared" si="2"/>
        <v>3.3541289327161739E-3</v>
      </c>
      <c r="G9" s="2" t="s">
        <v>272</v>
      </c>
    </row>
    <row r="10" spans="2:7" x14ac:dyDescent="0.3">
      <c r="B10" s="2">
        <v>4.6005000000000004E-3</v>
      </c>
      <c r="C10" s="2">
        <f t="shared" si="0"/>
        <v>0.46005000000000007</v>
      </c>
      <c r="D10" s="2">
        <f t="shared" si="1"/>
        <v>-0.77642009975376669</v>
      </c>
      <c r="E10" s="2">
        <v>24.99</v>
      </c>
      <c r="F10" s="2">
        <f t="shared" si="2"/>
        <v>3.3541289327161739E-3</v>
      </c>
      <c r="G10" s="2" t="s">
        <v>277</v>
      </c>
    </row>
    <row r="11" spans="2:7" ht="28.8" x14ac:dyDescent="0.3">
      <c r="B11" s="2">
        <v>5.1999999999999998E-3</v>
      </c>
      <c r="C11" s="2">
        <f t="shared" si="0"/>
        <v>0.52</v>
      </c>
      <c r="D11" s="2">
        <f t="shared" si="1"/>
        <v>-0.65392646740666394</v>
      </c>
      <c r="E11" s="2">
        <v>14.99</v>
      </c>
      <c r="F11" s="2">
        <f t="shared" si="2"/>
        <v>3.4705351565211357E-3</v>
      </c>
      <c r="G11" s="2" t="s">
        <v>148</v>
      </c>
    </row>
    <row r="12" spans="2:7" ht="28.8" x14ac:dyDescent="0.3">
      <c r="B12" s="2">
        <v>4.7000000000000002E-3</v>
      </c>
      <c r="C12" s="2">
        <f t="shared" si="0"/>
        <v>0.47000000000000003</v>
      </c>
      <c r="D12" s="2">
        <f t="shared" si="1"/>
        <v>-0.7550225842780327</v>
      </c>
      <c r="E12" s="2">
        <v>24.99</v>
      </c>
      <c r="F12" s="2">
        <f t="shared" si="2"/>
        <v>3.3541289327161739E-3</v>
      </c>
      <c r="G12" s="2" t="s">
        <v>148</v>
      </c>
    </row>
    <row r="13" spans="2:7" ht="28.8" x14ac:dyDescent="0.3">
      <c r="B13" s="2">
        <v>4.3299999999999996E-3</v>
      </c>
      <c r="C13" s="2">
        <f t="shared" si="0"/>
        <v>0.43299999999999994</v>
      </c>
      <c r="D13" s="2">
        <f t="shared" si="1"/>
        <v>-0.83701755097964736</v>
      </c>
      <c r="E13" s="2">
        <v>34.99</v>
      </c>
      <c r="F13" s="2">
        <f t="shared" si="2"/>
        <v>3.2452781203349129E-3</v>
      </c>
      <c r="G13" s="2" t="s">
        <v>148</v>
      </c>
    </row>
    <row r="14" spans="2:7" ht="28.8" x14ac:dyDescent="0.3">
      <c r="B14" s="2">
        <v>5.0000000000000001E-3</v>
      </c>
      <c r="C14" s="2">
        <f t="shared" si="0"/>
        <v>0.5</v>
      </c>
      <c r="D14" s="2">
        <f t="shared" si="1"/>
        <v>-0.69314718055994529</v>
      </c>
      <c r="E14" s="2">
        <v>20</v>
      </c>
      <c r="F14" s="2">
        <f t="shared" si="2"/>
        <v>3.4112229234180458E-3</v>
      </c>
      <c r="G14" s="2" t="s">
        <v>324</v>
      </c>
    </row>
    <row r="15" spans="2:7" x14ac:dyDescent="0.3">
      <c r="B15" s="2">
        <v>4.8999999999999998E-3</v>
      </c>
      <c r="C15" s="2">
        <f t="shared" si="0"/>
        <v>0.49</v>
      </c>
      <c r="D15" s="2">
        <f t="shared" si="1"/>
        <v>-0.71334988787746478</v>
      </c>
      <c r="E15" s="2">
        <v>20</v>
      </c>
      <c r="F15" s="2">
        <f t="shared" si="2"/>
        <v>3.4112229234180458E-3</v>
      </c>
      <c r="G15" s="2" t="s">
        <v>325</v>
      </c>
    </row>
    <row r="16" spans="2:7" ht="28.8" x14ac:dyDescent="0.3">
      <c r="B16" s="2">
        <v>4.5700000000000003E-3</v>
      </c>
      <c r="C16" s="2">
        <f t="shared" si="0"/>
        <v>0.45700000000000002</v>
      </c>
      <c r="D16" s="2">
        <f t="shared" si="1"/>
        <v>-0.78307188808793227</v>
      </c>
      <c r="E16" s="2">
        <v>25</v>
      </c>
      <c r="F16" s="2">
        <f t="shared" si="2"/>
        <v>3.3540164346805303E-3</v>
      </c>
      <c r="G16" s="2" t="s">
        <v>285</v>
      </c>
    </row>
    <row r="17" spans="2:18" x14ac:dyDescent="0.3">
      <c r="B17" s="2">
        <v>4.6560000000000004E-3</v>
      </c>
      <c r="C17" s="2">
        <f t="shared" si="0"/>
        <v>0.46560000000000001</v>
      </c>
      <c r="D17" s="2">
        <f t="shared" si="1"/>
        <v>-0.76442838256490897</v>
      </c>
      <c r="E17" s="2">
        <v>30</v>
      </c>
      <c r="F17" s="2">
        <f t="shared" si="2"/>
        <v>3.298697014679202E-3</v>
      </c>
      <c r="G17" s="2" t="s">
        <v>286</v>
      </c>
    </row>
    <row r="18" spans="2:18" ht="28.8" x14ac:dyDescent="0.3">
      <c r="B18" s="2">
        <v>4.6899999999999997E-3</v>
      </c>
      <c r="C18" s="2">
        <f t="shared" si="0"/>
        <v>0.46899999999999997</v>
      </c>
      <c r="D18" s="2">
        <f t="shared" si="1"/>
        <v>-0.75715251053585775</v>
      </c>
      <c r="E18" s="2">
        <v>30</v>
      </c>
      <c r="F18" s="2">
        <f t="shared" si="2"/>
        <v>3.298697014679202E-3</v>
      </c>
      <c r="G18" s="2" t="s">
        <v>294</v>
      </c>
    </row>
    <row r="19" spans="2:18" ht="28.8" x14ac:dyDescent="0.3">
      <c r="B19" s="2">
        <v>4.5399999999999998E-3</v>
      </c>
      <c r="C19" s="2">
        <f t="shared" si="0"/>
        <v>0.45399999999999996</v>
      </c>
      <c r="D19" s="2">
        <f t="shared" si="1"/>
        <v>-0.78965808094078915</v>
      </c>
      <c r="E19" s="2">
        <v>25</v>
      </c>
      <c r="F19" s="2">
        <f t="shared" si="2"/>
        <v>3.3540164346805303E-3</v>
      </c>
      <c r="G19" s="2" t="s">
        <v>326</v>
      </c>
    </row>
    <row r="20" spans="2:18" ht="28.8" x14ac:dyDescent="0.3">
      <c r="B20" s="2">
        <v>4.7999999999999996E-3</v>
      </c>
      <c r="C20" s="2">
        <f t="shared" si="0"/>
        <v>0.48</v>
      </c>
      <c r="D20" s="2">
        <f t="shared" si="1"/>
        <v>-0.73396917508020043</v>
      </c>
      <c r="E20" s="2">
        <v>20</v>
      </c>
      <c r="F20" s="2">
        <f t="shared" si="2"/>
        <v>3.4112229234180458E-3</v>
      </c>
      <c r="G20" s="2" t="s">
        <v>326</v>
      </c>
    </row>
    <row r="21" spans="2:18" ht="28.8" x14ac:dyDescent="0.3">
      <c r="B21" s="2">
        <v>5.0600000000000003E-3</v>
      </c>
      <c r="C21" s="2">
        <f t="shared" si="0"/>
        <v>0.50600000000000001</v>
      </c>
      <c r="D21" s="2">
        <f t="shared" si="1"/>
        <v>-0.68121860969467152</v>
      </c>
      <c r="E21" s="2">
        <v>15</v>
      </c>
      <c r="F21" s="2">
        <f t="shared" si="2"/>
        <v>3.4704147145583901E-3</v>
      </c>
      <c r="G21" s="2" t="s">
        <v>326</v>
      </c>
    </row>
    <row r="22" spans="2:18" ht="28.8" x14ac:dyDescent="0.3">
      <c r="B22" s="2">
        <v>5.3400000000000001E-3</v>
      </c>
      <c r="C22" s="2">
        <f t="shared" si="0"/>
        <v>0.53400000000000003</v>
      </c>
      <c r="D22" s="2">
        <f t="shared" si="1"/>
        <v>-0.62735944002194211</v>
      </c>
      <c r="E22" s="2">
        <v>10</v>
      </c>
      <c r="F22" s="2">
        <f t="shared" si="2"/>
        <v>3.5316969803990822E-3</v>
      </c>
      <c r="G22" s="2" t="s">
        <v>326</v>
      </c>
    </row>
    <row r="23" spans="2:18" ht="28.8" x14ac:dyDescent="0.3">
      <c r="B23" s="2">
        <v>5.64E-3</v>
      </c>
      <c r="C23" s="2">
        <f t="shared" si="0"/>
        <v>0.56400000000000006</v>
      </c>
      <c r="D23" s="2">
        <f t="shared" si="1"/>
        <v>-0.57270102748407803</v>
      </c>
      <c r="E23" s="2">
        <v>5</v>
      </c>
      <c r="F23" s="2">
        <f t="shared" si="2"/>
        <v>3.5951824555096176E-3</v>
      </c>
      <c r="G23" s="2" t="s">
        <v>326</v>
      </c>
    </row>
    <row r="24" spans="2:18" ht="28.8" x14ac:dyDescent="0.3">
      <c r="B24" s="2">
        <v>4.5999999999999999E-3</v>
      </c>
      <c r="C24" s="2">
        <f t="shared" si="0"/>
        <v>0.45999999999999996</v>
      </c>
      <c r="D24" s="2">
        <f t="shared" si="1"/>
        <v>-0.7765287894989964</v>
      </c>
      <c r="E24" s="2">
        <v>30</v>
      </c>
      <c r="F24" s="2">
        <f t="shared" si="2"/>
        <v>3.298697014679202E-3</v>
      </c>
      <c r="G24" s="2" t="s">
        <v>327</v>
      </c>
    </row>
    <row r="25" spans="2:18" x14ac:dyDescent="0.3">
      <c r="B25" s="2">
        <v>4.1599999999999996E-3</v>
      </c>
      <c r="C25" s="2">
        <f t="shared" si="0"/>
        <v>0.41599999999999998</v>
      </c>
      <c r="D25" s="2">
        <f t="shared" si="1"/>
        <v>-0.87707001872087387</v>
      </c>
      <c r="E25" s="2">
        <v>40</v>
      </c>
      <c r="F25" s="2">
        <f t="shared" si="2"/>
        <v>3.1933578157432542E-3</v>
      </c>
      <c r="G25" s="2" t="s">
        <v>328</v>
      </c>
    </row>
    <row r="27" spans="2:18" x14ac:dyDescent="0.3">
      <c r="R27" s="19">
        <v>4.4514513362743681E-2</v>
      </c>
    </row>
    <row r="30" spans="2:18" x14ac:dyDescent="0.3">
      <c r="P30">
        <v>-3.1119400000000002</v>
      </c>
      <c r="Q30">
        <f>EXP(P30)</f>
        <v>4.4514513362743681E-2</v>
      </c>
    </row>
    <row r="31" spans="2:18" x14ac:dyDescent="0.3">
      <c r="P31">
        <v>703.12107000000003</v>
      </c>
      <c r="Q31">
        <f>P31*8.314</f>
        <v>5845.7485759800002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495B-0AD0-430F-A793-43F1C816A035}">
  <dimension ref="A1:O41"/>
  <sheetViews>
    <sheetView topLeftCell="E1" workbookViewId="0">
      <selection activeCell="O17" sqref="O17"/>
    </sheetView>
  </sheetViews>
  <sheetFormatPr defaultRowHeight="14.4" x14ac:dyDescent="0.3"/>
  <cols>
    <col min="1" max="1" width="13.6640625" bestFit="1" customWidth="1"/>
    <col min="3" max="3" width="16.33203125" customWidth="1"/>
    <col min="4" max="4" width="114.5546875" customWidth="1"/>
  </cols>
  <sheetData>
    <row r="1" spans="1:15" ht="43.2" x14ac:dyDescent="0.3">
      <c r="A1" s="1" t="s">
        <v>25</v>
      </c>
      <c r="B1" s="1" t="s">
        <v>26</v>
      </c>
      <c r="C1" s="1" t="s">
        <v>27</v>
      </c>
      <c r="D1" s="1" t="s">
        <v>28</v>
      </c>
    </row>
    <row r="2" spans="1:15" x14ac:dyDescent="0.3">
      <c r="A2" s="2"/>
      <c r="B2" s="2">
        <v>1.21E-2</v>
      </c>
      <c r="C2" s="2">
        <v>44.99</v>
      </c>
      <c r="D2" s="2" t="s">
        <v>29</v>
      </c>
    </row>
    <row r="3" spans="1:15" x14ac:dyDescent="0.3">
      <c r="A3" s="2"/>
      <c r="B3" s="2">
        <v>1.332E-2</v>
      </c>
      <c r="C3" s="2">
        <v>39.99</v>
      </c>
      <c r="D3" s="2" t="s">
        <v>29</v>
      </c>
    </row>
    <row r="4" spans="1:15" x14ac:dyDescent="0.3">
      <c r="A4" s="2"/>
      <c r="B4" s="2">
        <v>1.409E-2</v>
      </c>
      <c r="C4" s="2">
        <v>34.99</v>
      </c>
      <c r="D4" s="2" t="s">
        <v>29</v>
      </c>
    </row>
    <row r="5" spans="1:15" x14ac:dyDescent="0.3">
      <c r="A5" s="2"/>
      <c r="B5" s="2">
        <v>1.511E-2</v>
      </c>
      <c r="C5" s="2">
        <v>29.99</v>
      </c>
      <c r="D5" s="2" t="s">
        <v>29</v>
      </c>
    </row>
    <row r="6" spans="1:15" x14ac:dyDescent="0.3">
      <c r="A6" s="2"/>
      <c r="B6" s="2">
        <v>1.49E-2</v>
      </c>
      <c r="C6" s="2">
        <v>29.99</v>
      </c>
      <c r="D6" s="2" t="s">
        <v>30</v>
      </c>
    </row>
    <row r="7" spans="1:15" x14ac:dyDescent="0.3">
      <c r="A7" s="2"/>
      <c r="B7" s="2">
        <v>1.66E-2</v>
      </c>
      <c r="C7" s="2">
        <v>24.99</v>
      </c>
      <c r="D7" s="2" t="s">
        <v>30</v>
      </c>
    </row>
    <row r="8" spans="1:15" ht="28.8" x14ac:dyDescent="0.3">
      <c r="A8" s="2" t="s">
        <v>31</v>
      </c>
      <c r="B8" s="2">
        <v>1.1816E-2</v>
      </c>
      <c r="C8" s="2">
        <v>49.99</v>
      </c>
      <c r="D8" s="2" t="s">
        <v>32</v>
      </c>
    </row>
    <row r="9" spans="1:15" ht="28.8" x14ac:dyDescent="0.3">
      <c r="A9" s="2" t="s">
        <v>31</v>
      </c>
      <c r="B9" s="2">
        <v>1.2593E-2</v>
      </c>
      <c r="C9" s="2">
        <v>44.99</v>
      </c>
      <c r="D9" s="2" t="s">
        <v>32</v>
      </c>
    </row>
    <row r="10" spans="1:15" ht="28.8" x14ac:dyDescent="0.3">
      <c r="A10" s="2" t="s">
        <v>31</v>
      </c>
      <c r="B10" s="2">
        <v>1.3464E-2</v>
      </c>
      <c r="C10" s="2">
        <v>39.99</v>
      </c>
      <c r="D10" s="2" t="s">
        <v>32</v>
      </c>
    </row>
    <row r="11" spans="1:15" ht="28.8" x14ac:dyDescent="0.3">
      <c r="A11" s="2" t="s">
        <v>31</v>
      </c>
      <c r="B11" s="2">
        <v>1.4442999999999999E-2</v>
      </c>
      <c r="C11" s="2">
        <v>34.99</v>
      </c>
      <c r="D11" s="2" t="s">
        <v>32</v>
      </c>
    </row>
    <row r="12" spans="1:15" ht="28.8" x14ac:dyDescent="0.3">
      <c r="A12" s="2" t="s">
        <v>31</v>
      </c>
      <c r="B12" s="2">
        <v>1.5546000000000001E-2</v>
      </c>
      <c r="C12" s="2">
        <v>29.99</v>
      </c>
      <c r="D12" s="2" t="s">
        <v>32</v>
      </c>
    </row>
    <row r="13" spans="1:15" ht="28.8" x14ac:dyDescent="0.3">
      <c r="A13" s="2" t="s">
        <v>31</v>
      </c>
      <c r="B13" s="2">
        <v>1.6795000000000001E-2</v>
      </c>
      <c r="C13" s="2">
        <v>24.99</v>
      </c>
      <c r="D13" s="2" t="s">
        <v>32</v>
      </c>
    </row>
    <row r="14" spans="1:15" ht="28.8" x14ac:dyDescent="0.3">
      <c r="A14" s="2" t="s">
        <v>31</v>
      </c>
      <c r="B14" s="2">
        <v>1.8232000000000002E-2</v>
      </c>
      <c r="C14" s="2">
        <v>19.989999999999998</v>
      </c>
      <c r="D14" s="2" t="s">
        <v>32</v>
      </c>
    </row>
    <row r="15" spans="1:15" ht="28.8" x14ac:dyDescent="0.3">
      <c r="A15" s="2" t="s">
        <v>31</v>
      </c>
      <c r="B15" s="2">
        <v>1.9896E-2</v>
      </c>
      <c r="C15" s="2">
        <v>14.99</v>
      </c>
      <c r="D15" s="2" t="s">
        <v>32</v>
      </c>
      <c r="N15">
        <v>-4.1464299999999996</v>
      </c>
      <c r="O15">
        <f>EXP(N15)</f>
        <v>1.5820796029312995E-2</v>
      </c>
    </row>
    <row r="16" spans="1:15" ht="28.8" x14ac:dyDescent="0.3">
      <c r="A16" s="2"/>
      <c r="B16" s="2">
        <v>1.184E-2</v>
      </c>
      <c r="C16" s="2">
        <v>49.99</v>
      </c>
      <c r="D16" s="2" t="s">
        <v>33</v>
      </c>
      <c r="N16">
        <v>1389.6529399999999</v>
      </c>
      <c r="O16">
        <f>8.314*N16</f>
        <v>11553.574543159999</v>
      </c>
    </row>
    <row r="17" spans="1:4" ht="28.8" x14ac:dyDescent="0.3">
      <c r="A17" s="2"/>
      <c r="B17" s="2">
        <v>1.2579999999999999E-2</v>
      </c>
      <c r="C17" s="2">
        <v>44.99</v>
      </c>
      <c r="D17" s="2" t="s">
        <v>33</v>
      </c>
    </row>
    <row r="18" spans="1:4" ht="28.8" x14ac:dyDescent="0.3">
      <c r="A18" s="2"/>
      <c r="B18" s="2">
        <v>1.3429999999999999E-2</v>
      </c>
      <c r="C18" s="2">
        <v>39.99</v>
      </c>
      <c r="D18" s="2" t="s">
        <v>33</v>
      </c>
    </row>
    <row r="19" spans="1:4" ht="28.8" x14ac:dyDescent="0.3">
      <c r="A19" s="2"/>
      <c r="B19" s="2">
        <v>1.4370000000000001E-2</v>
      </c>
      <c r="C19" s="2">
        <v>34.99</v>
      </c>
      <c r="D19" s="2" t="s">
        <v>33</v>
      </c>
    </row>
    <row r="20" spans="1:4" ht="28.8" x14ac:dyDescent="0.3">
      <c r="A20" s="2"/>
      <c r="B20" s="2">
        <v>1.5429999999999999E-2</v>
      </c>
      <c r="C20" s="2">
        <v>29.99</v>
      </c>
      <c r="D20" s="2" t="s">
        <v>33</v>
      </c>
    </row>
    <row r="21" spans="1:4" ht="28.8" x14ac:dyDescent="0.3">
      <c r="A21" s="2"/>
      <c r="B21" s="2">
        <v>1.6670000000000001E-2</v>
      </c>
      <c r="C21" s="2">
        <v>24.99</v>
      </c>
      <c r="D21" s="2" t="s">
        <v>33</v>
      </c>
    </row>
    <row r="22" spans="1:4" ht="28.8" x14ac:dyDescent="0.3">
      <c r="A22" s="2"/>
      <c r="B22" s="2">
        <v>1.8110000000000001E-2</v>
      </c>
      <c r="C22" s="2">
        <v>19.989999999999998</v>
      </c>
      <c r="D22" s="2" t="s">
        <v>33</v>
      </c>
    </row>
    <row r="23" spans="1:4" ht="57.6" x14ac:dyDescent="0.3">
      <c r="A23" s="2" t="s">
        <v>34</v>
      </c>
      <c r="B23" s="2">
        <v>1.6809999999999999E-2</v>
      </c>
      <c r="C23" s="2">
        <v>24.94</v>
      </c>
      <c r="D23" s="2" t="s">
        <v>35</v>
      </c>
    </row>
    <row r="24" spans="1:4" ht="28.8" x14ac:dyDescent="0.3">
      <c r="A24" s="2"/>
      <c r="B24" s="2">
        <v>1.6500000000000001E-2</v>
      </c>
      <c r="C24" s="2">
        <v>25</v>
      </c>
      <c r="D24" s="2" t="s">
        <v>36</v>
      </c>
    </row>
    <row r="25" spans="1:4" x14ac:dyDescent="0.3">
      <c r="A25" s="2"/>
      <c r="B25" s="2">
        <v>1.6500000000000001E-2</v>
      </c>
      <c r="C25" s="2">
        <v>25</v>
      </c>
      <c r="D25" s="2" t="s">
        <v>37</v>
      </c>
    </row>
    <row r="26" spans="1:4" ht="57.6" x14ac:dyDescent="0.3">
      <c r="A26" s="2" t="s">
        <v>38</v>
      </c>
      <c r="B26" s="2">
        <v>1.6809999999999999E-2</v>
      </c>
      <c r="C26" s="2">
        <v>24.99</v>
      </c>
      <c r="D26" s="2" t="s">
        <v>39</v>
      </c>
    </row>
    <row r="27" spans="1:4" ht="28.8" x14ac:dyDescent="0.3">
      <c r="A27" s="2"/>
      <c r="B27" s="2">
        <v>1.899E-2</v>
      </c>
      <c r="C27" s="2">
        <v>19.989999999999998</v>
      </c>
      <c r="D27" s="2" t="s">
        <v>40</v>
      </c>
    </row>
    <row r="28" spans="1:4" ht="28.8" x14ac:dyDescent="0.3">
      <c r="A28" s="2"/>
      <c r="B28" s="2">
        <v>1.592E-2</v>
      </c>
      <c r="C28" s="2">
        <v>29.99</v>
      </c>
      <c r="D28" s="2" t="s">
        <v>40</v>
      </c>
    </row>
    <row r="29" spans="1:4" ht="28.8" x14ac:dyDescent="0.3">
      <c r="A29" s="2"/>
      <c r="B29" s="2">
        <v>1.353E-2</v>
      </c>
      <c r="C29" s="2">
        <v>39.99</v>
      </c>
      <c r="D29" s="2" t="s">
        <v>40</v>
      </c>
    </row>
    <row r="30" spans="1:4" ht="28.8" x14ac:dyDescent="0.3">
      <c r="A30" s="2"/>
      <c r="B30" s="2">
        <v>1.17E-2</v>
      </c>
      <c r="C30" s="2">
        <v>49.99</v>
      </c>
      <c r="D30" s="2" t="s">
        <v>40</v>
      </c>
    </row>
    <row r="31" spans="1:4" x14ac:dyDescent="0.3">
      <c r="A31" s="2"/>
      <c r="B31" s="2">
        <v>1.521E-2</v>
      </c>
      <c r="C31" s="2">
        <v>29.99</v>
      </c>
      <c r="D31" s="2" t="s">
        <v>41</v>
      </c>
    </row>
    <row r="32" spans="1:4" x14ac:dyDescent="0.3">
      <c r="A32" s="2"/>
      <c r="B32" s="2">
        <v>1.319E-2</v>
      </c>
      <c r="C32" s="2">
        <v>39.99</v>
      </c>
      <c r="D32" s="2" t="s">
        <v>41</v>
      </c>
    </row>
    <row r="33" spans="1:4" x14ac:dyDescent="0.3">
      <c r="A33" s="2"/>
      <c r="B33" s="2">
        <v>1.174E-2</v>
      </c>
      <c r="C33" s="2">
        <v>49.99</v>
      </c>
      <c r="D33" s="2" t="s">
        <v>41</v>
      </c>
    </row>
    <row r="34" spans="1:4" x14ac:dyDescent="0.3">
      <c r="A34" s="2"/>
      <c r="B34" s="2">
        <v>9.1400000000000006E-3</v>
      </c>
      <c r="C34" s="2">
        <v>69.989999999999995</v>
      </c>
      <c r="D34" s="2" t="s">
        <v>41</v>
      </c>
    </row>
    <row r="35" spans="1:4" x14ac:dyDescent="0.3">
      <c r="A35" s="2"/>
      <c r="B35" s="2">
        <v>1.0330000000000001E-2</v>
      </c>
      <c r="C35" s="2">
        <v>59.99</v>
      </c>
      <c r="D35" s="2" t="s">
        <v>41</v>
      </c>
    </row>
    <row r="36" spans="1:4" x14ac:dyDescent="0.3">
      <c r="A36" s="2"/>
      <c r="B36" s="2">
        <v>1.6830000000000001E-2</v>
      </c>
      <c r="C36" s="2">
        <v>24.99</v>
      </c>
      <c r="D36" s="2" t="s">
        <v>42</v>
      </c>
    </row>
    <row r="37" spans="1:4" x14ac:dyDescent="0.3">
      <c r="A37" s="2"/>
      <c r="B37" s="2">
        <v>1.554E-2</v>
      </c>
      <c r="C37" s="2">
        <v>29.99</v>
      </c>
      <c r="D37" s="2" t="s">
        <v>42</v>
      </c>
    </row>
    <row r="38" spans="1:4" x14ac:dyDescent="0.3">
      <c r="A38" s="2"/>
      <c r="B38" s="2">
        <v>1.332E-2</v>
      </c>
      <c r="C38" s="2">
        <v>39.99</v>
      </c>
      <c r="D38" s="2" t="s">
        <v>42</v>
      </c>
    </row>
    <row r="39" spans="1:4" x14ac:dyDescent="0.3">
      <c r="A39" s="2"/>
      <c r="B39" s="2">
        <v>1.1599999999999999E-2</v>
      </c>
      <c r="C39" s="2">
        <v>49.99</v>
      </c>
      <c r="D39" s="2" t="s">
        <v>42</v>
      </c>
    </row>
    <row r="40" spans="1:4" x14ac:dyDescent="0.3">
      <c r="A40" s="2"/>
      <c r="B40" s="2">
        <v>1.022E-2</v>
      </c>
      <c r="C40" s="2">
        <v>59.99</v>
      </c>
      <c r="D40" s="2" t="s">
        <v>42</v>
      </c>
    </row>
    <row r="41" spans="1:4" x14ac:dyDescent="0.3">
      <c r="A41" s="2"/>
      <c r="B41" s="2">
        <v>9.0799999999999995E-3</v>
      </c>
      <c r="C41" s="2">
        <v>69.989999999999995</v>
      </c>
      <c r="D41" s="2" t="s"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22B7-98B3-42DF-B07B-31DA46770E0D}">
  <dimension ref="A1:I136"/>
  <sheetViews>
    <sheetView workbookViewId="0">
      <selection activeCell="C1" sqref="C1"/>
    </sheetView>
  </sheetViews>
  <sheetFormatPr defaultRowHeight="14.4" x14ac:dyDescent="0.3"/>
  <cols>
    <col min="1" max="1" width="11.5546875" bestFit="1" customWidth="1"/>
    <col min="2" max="2" width="12.88671875" customWidth="1"/>
    <col min="3" max="3" width="94.44140625" customWidth="1"/>
  </cols>
  <sheetData>
    <row r="1" spans="1:9" ht="43.2" x14ac:dyDescent="0.3">
      <c r="A1" s="1" t="s">
        <v>43</v>
      </c>
      <c r="B1" s="1" t="s">
        <v>44</v>
      </c>
      <c r="C1" s="1" t="s">
        <v>45</v>
      </c>
    </row>
    <row r="2" spans="1:9" ht="28.8" x14ac:dyDescent="0.3">
      <c r="A2" s="2">
        <v>1.03</v>
      </c>
      <c r="B2" s="2">
        <v>25</v>
      </c>
      <c r="C2" s="2" t="s">
        <v>46</v>
      </c>
    </row>
    <row r="3" spans="1:9" ht="28.8" x14ac:dyDescent="0.3">
      <c r="A3" s="2">
        <v>1.0277000000000001</v>
      </c>
      <c r="B3" s="2">
        <v>24.99</v>
      </c>
      <c r="C3" s="2" t="s">
        <v>47</v>
      </c>
      <c r="H3" t="s">
        <v>2</v>
      </c>
      <c r="I3">
        <f>0.01583*EXP(11560/(8.314*(273.15+15)))</f>
        <v>1.9729023023182295</v>
      </c>
    </row>
    <row r="4" spans="1:9" ht="28.8" x14ac:dyDescent="0.3">
      <c r="A4" s="2">
        <v>1.026</v>
      </c>
      <c r="B4" s="2">
        <v>19.989999999999998</v>
      </c>
      <c r="C4" s="2" t="s">
        <v>48</v>
      </c>
      <c r="H4" t="s">
        <v>1</v>
      </c>
      <c r="I4">
        <f>-0.0009*15+1.05</f>
        <v>1.0365</v>
      </c>
    </row>
    <row r="5" spans="1:9" ht="28.8" x14ac:dyDescent="0.3">
      <c r="A5" s="2">
        <v>1.0119</v>
      </c>
      <c r="B5" s="2">
        <v>44.99</v>
      </c>
      <c r="C5" s="2" t="s">
        <v>49</v>
      </c>
    </row>
    <row r="6" spans="1:9" ht="28.8" x14ac:dyDescent="0.3">
      <c r="A6" s="2">
        <v>0.99663999999999997</v>
      </c>
      <c r="B6" s="2">
        <v>59.99</v>
      </c>
      <c r="C6" s="2" t="s">
        <v>50</v>
      </c>
    </row>
    <row r="7" spans="1:9" ht="28.8" x14ac:dyDescent="0.3">
      <c r="A7" s="2">
        <v>1.0011099999999999</v>
      </c>
      <c r="B7" s="2">
        <v>54.99</v>
      </c>
      <c r="C7" s="2" t="s">
        <v>50</v>
      </c>
    </row>
    <row r="8" spans="1:9" ht="28.8" x14ac:dyDescent="0.3">
      <c r="A8" s="2">
        <v>1.0055799999999999</v>
      </c>
      <c r="B8" s="2">
        <v>49.99</v>
      </c>
      <c r="C8" s="2" t="s">
        <v>50</v>
      </c>
    </row>
    <row r="9" spans="1:9" ht="28.8" x14ac:dyDescent="0.3">
      <c r="A9" s="2">
        <v>1.01004</v>
      </c>
      <c r="B9" s="2">
        <v>44.99</v>
      </c>
      <c r="C9" s="2" t="s">
        <v>50</v>
      </c>
    </row>
    <row r="10" spans="1:9" ht="28.8" x14ac:dyDescent="0.3">
      <c r="A10" s="2">
        <v>1.01451</v>
      </c>
      <c r="B10" s="2">
        <v>39.99</v>
      </c>
      <c r="C10" s="2" t="s">
        <v>50</v>
      </c>
    </row>
    <row r="11" spans="1:9" ht="28.8" x14ac:dyDescent="0.3">
      <c r="A11" s="2">
        <v>1.0189600000000001</v>
      </c>
      <c r="B11" s="2">
        <v>34.99</v>
      </c>
      <c r="C11" s="2" t="s">
        <v>50</v>
      </c>
    </row>
    <row r="12" spans="1:9" ht="28.8" x14ac:dyDescent="0.3">
      <c r="A12" s="2">
        <v>1.02342</v>
      </c>
      <c r="B12" s="2">
        <v>29.99</v>
      </c>
      <c r="C12" s="2" t="s">
        <v>50</v>
      </c>
    </row>
    <row r="13" spans="1:9" ht="28.8" x14ac:dyDescent="0.3">
      <c r="A13" s="2">
        <v>1.0278799999999999</v>
      </c>
      <c r="B13" s="2">
        <v>24.99</v>
      </c>
      <c r="C13" s="2" t="s">
        <v>50</v>
      </c>
    </row>
    <row r="14" spans="1:9" ht="28.8" x14ac:dyDescent="0.3">
      <c r="A14" s="2">
        <v>1.03234</v>
      </c>
      <c r="B14" s="2">
        <v>19.989999999999998</v>
      </c>
      <c r="C14" s="2" t="s">
        <v>50</v>
      </c>
    </row>
    <row r="15" spans="1:9" ht="28.8" x14ac:dyDescent="0.3">
      <c r="A15" s="2">
        <v>1.00478</v>
      </c>
      <c r="B15" s="2">
        <v>49.99</v>
      </c>
      <c r="C15" s="2" t="s">
        <v>51</v>
      </c>
    </row>
    <row r="16" spans="1:9" ht="28.8" x14ac:dyDescent="0.3">
      <c r="A16" s="2">
        <v>1.00925</v>
      </c>
      <c r="B16" s="2">
        <v>44.99</v>
      </c>
      <c r="C16" s="2" t="s">
        <v>51</v>
      </c>
    </row>
    <row r="17" spans="1:6" ht="28.8" x14ac:dyDescent="0.3">
      <c r="A17" s="2">
        <v>1.01372</v>
      </c>
      <c r="B17" s="2">
        <v>39.99</v>
      </c>
      <c r="C17" s="2" t="s">
        <v>51</v>
      </c>
    </row>
    <row r="18" spans="1:6" ht="28.8" x14ac:dyDescent="0.3">
      <c r="A18" s="2">
        <v>1.0181800000000001</v>
      </c>
      <c r="B18" s="2">
        <v>34.99</v>
      </c>
      <c r="C18" s="2" t="s">
        <v>51</v>
      </c>
    </row>
    <row r="19" spans="1:6" ht="28.8" x14ac:dyDescent="0.3">
      <c r="A19" s="2">
        <v>1.02264</v>
      </c>
      <c r="B19" s="2">
        <v>29.99</v>
      </c>
      <c r="C19" s="2" t="s">
        <v>51</v>
      </c>
    </row>
    <row r="20" spans="1:6" ht="28.8" x14ac:dyDescent="0.3">
      <c r="A20" s="2">
        <v>1.0270999999999999</v>
      </c>
      <c r="B20" s="2">
        <v>24.99</v>
      </c>
      <c r="C20" s="2" t="s">
        <v>51</v>
      </c>
    </row>
    <row r="21" spans="1:6" ht="28.8" x14ac:dyDescent="0.3">
      <c r="A21" s="2">
        <v>1.0102199999999999</v>
      </c>
      <c r="B21" s="2">
        <v>44.99</v>
      </c>
      <c r="C21" s="2" t="s">
        <v>52</v>
      </c>
    </row>
    <row r="22" spans="1:6" ht="28.8" x14ac:dyDescent="0.3">
      <c r="A22" s="2">
        <v>1.0191399999999999</v>
      </c>
      <c r="B22" s="2">
        <v>34.99</v>
      </c>
      <c r="C22" s="2" t="s">
        <v>52</v>
      </c>
    </row>
    <row r="23" spans="1:6" ht="28.8" x14ac:dyDescent="0.3">
      <c r="A23" s="2">
        <v>1.02806</v>
      </c>
      <c r="B23" s="2">
        <v>24.99</v>
      </c>
      <c r="C23" s="2" t="s">
        <v>52</v>
      </c>
    </row>
    <row r="24" spans="1:6" ht="28.8" x14ac:dyDescent="0.3">
      <c r="A24" s="2">
        <v>1.0369699999999999</v>
      </c>
      <c r="B24" s="2">
        <v>14.99</v>
      </c>
      <c r="C24" s="2" t="s">
        <v>52</v>
      </c>
    </row>
    <row r="25" spans="1:6" x14ac:dyDescent="0.3">
      <c r="A25" s="2">
        <v>1.0186900000000001</v>
      </c>
      <c r="B25" s="2">
        <v>34.99</v>
      </c>
      <c r="C25" s="2" t="s">
        <v>53</v>
      </c>
      <c r="E25" t="s">
        <v>117</v>
      </c>
      <c r="F25">
        <v>1.04999</v>
      </c>
    </row>
    <row r="26" spans="1:6" x14ac:dyDescent="0.3">
      <c r="A26" s="2">
        <v>1.02349</v>
      </c>
      <c r="B26" s="2">
        <v>29.99</v>
      </c>
      <c r="C26" s="2" t="s">
        <v>53</v>
      </c>
      <c r="E26" t="s">
        <v>901</v>
      </c>
      <c r="F26" s="10">
        <v>-8.81678E-4</v>
      </c>
    </row>
    <row r="27" spans="1:6" x14ac:dyDescent="0.3">
      <c r="A27" s="2">
        <v>1.02826</v>
      </c>
      <c r="B27" s="2">
        <v>24.99</v>
      </c>
      <c r="C27" s="2" t="s">
        <v>53</v>
      </c>
    </row>
    <row r="28" spans="1:6" x14ac:dyDescent="0.3">
      <c r="A28" s="2">
        <v>1.03328</v>
      </c>
      <c r="B28" s="2">
        <v>19.989999999999998</v>
      </c>
      <c r="C28" s="2" t="s">
        <v>53</v>
      </c>
    </row>
    <row r="29" spans="1:6" ht="28.8" x14ac:dyDescent="0.3">
      <c r="A29" s="2">
        <v>1.02345</v>
      </c>
      <c r="B29" s="2">
        <v>29.99</v>
      </c>
      <c r="C29" s="2" t="s">
        <v>54</v>
      </c>
    </row>
    <row r="30" spans="1:6" x14ac:dyDescent="0.3">
      <c r="A30" s="2">
        <v>1.01867</v>
      </c>
      <c r="B30" s="2">
        <v>34.99</v>
      </c>
      <c r="C30" s="2" t="s">
        <v>55</v>
      </c>
    </row>
    <row r="31" spans="1:6" x14ac:dyDescent="0.3">
      <c r="A31" s="2">
        <v>1.0234700000000001</v>
      </c>
      <c r="B31" s="2">
        <v>29.99</v>
      </c>
      <c r="C31" s="2" t="s">
        <v>55</v>
      </c>
    </row>
    <row r="32" spans="1:6" x14ac:dyDescent="0.3">
      <c r="A32" s="2">
        <v>1.02824</v>
      </c>
      <c r="B32" s="2">
        <v>24.99</v>
      </c>
      <c r="C32" s="2" t="s">
        <v>55</v>
      </c>
    </row>
    <row r="33" spans="1:3" x14ac:dyDescent="0.3">
      <c r="A33" s="2">
        <v>1.0332399999999999</v>
      </c>
      <c r="B33" s="2">
        <v>19.989999999999998</v>
      </c>
      <c r="C33" s="2" t="s">
        <v>55</v>
      </c>
    </row>
    <row r="34" spans="1:3" ht="28.8" x14ac:dyDescent="0.3">
      <c r="A34" s="2">
        <v>1.01006</v>
      </c>
      <c r="B34" s="2">
        <v>44.99</v>
      </c>
      <c r="C34" s="2" t="s">
        <v>29</v>
      </c>
    </row>
    <row r="35" spans="1:3" ht="28.8" x14ac:dyDescent="0.3">
      <c r="A35" s="2">
        <v>1.0148200000000001</v>
      </c>
      <c r="B35" s="2">
        <v>39.99</v>
      </c>
      <c r="C35" s="2" t="s">
        <v>29</v>
      </c>
    </row>
    <row r="36" spans="1:3" ht="28.8" x14ac:dyDescent="0.3">
      <c r="A36" s="2">
        <v>1.0193399999999999</v>
      </c>
      <c r="B36" s="2">
        <v>34.99</v>
      </c>
      <c r="C36" s="2" t="s">
        <v>29</v>
      </c>
    </row>
    <row r="37" spans="1:3" ht="28.8" x14ac:dyDescent="0.3">
      <c r="A37" s="2">
        <v>1.02345</v>
      </c>
      <c r="B37" s="2">
        <v>29.99</v>
      </c>
      <c r="C37" s="2" t="s">
        <v>29</v>
      </c>
    </row>
    <row r="38" spans="1:3" x14ac:dyDescent="0.3">
      <c r="A38" s="2">
        <v>1.0237400000000001</v>
      </c>
      <c r="B38" s="2">
        <v>29.99</v>
      </c>
      <c r="C38" s="2" t="s">
        <v>30</v>
      </c>
    </row>
    <row r="39" spans="1:3" x14ac:dyDescent="0.3">
      <c r="A39" s="2">
        <v>1.0259</v>
      </c>
      <c r="B39" s="2">
        <v>24.99</v>
      </c>
      <c r="C39" s="2" t="s">
        <v>30</v>
      </c>
    </row>
    <row r="40" spans="1:3" ht="28.8" x14ac:dyDescent="0.3">
      <c r="A40" s="2">
        <v>1.0103</v>
      </c>
      <c r="B40" s="2">
        <v>44.99</v>
      </c>
      <c r="C40" s="2" t="s">
        <v>56</v>
      </c>
    </row>
    <row r="41" spans="1:3" ht="28.8" x14ac:dyDescent="0.3">
      <c r="A41" s="2">
        <v>1.0150999999999999</v>
      </c>
      <c r="B41" s="2">
        <v>39.99</v>
      </c>
      <c r="C41" s="2" t="s">
        <v>56</v>
      </c>
    </row>
    <row r="42" spans="1:3" ht="28.8" x14ac:dyDescent="0.3">
      <c r="A42" s="2">
        <v>1.0199</v>
      </c>
      <c r="B42" s="2">
        <v>34.99</v>
      </c>
      <c r="C42" s="2" t="s">
        <v>56</v>
      </c>
    </row>
    <row r="43" spans="1:3" ht="28.8" x14ac:dyDescent="0.3">
      <c r="A43" s="2">
        <v>1.0238</v>
      </c>
      <c r="B43" s="2">
        <v>29.99</v>
      </c>
      <c r="C43" s="2" t="s">
        <v>56</v>
      </c>
    </row>
    <row r="44" spans="1:3" x14ac:dyDescent="0.3">
      <c r="A44" s="2">
        <v>1.0186900000000001</v>
      </c>
      <c r="B44" s="2">
        <v>34.99</v>
      </c>
      <c r="C44" s="2" t="s">
        <v>57</v>
      </c>
    </row>
    <row r="45" spans="1:3" x14ac:dyDescent="0.3">
      <c r="A45" s="2">
        <v>1.02349</v>
      </c>
      <c r="B45" s="2">
        <v>29.99</v>
      </c>
      <c r="C45" s="2" t="s">
        <v>57</v>
      </c>
    </row>
    <row r="46" spans="1:3" x14ac:dyDescent="0.3">
      <c r="A46" s="2">
        <v>1.02826</v>
      </c>
      <c r="B46" s="2">
        <v>24.99</v>
      </c>
      <c r="C46" s="2" t="s">
        <v>57</v>
      </c>
    </row>
    <row r="47" spans="1:3" x14ac:dyDescent="0.3">
      <c r="A47" s="2">
        <v>1.03328</v>
      </c>
      <c r="B47" s="2">
        <v>19.989999999999998</v>
      </c>
      <c r="C47" s="2" t="s">
        <v>57</v>
      </c>
    </row>
    <row r="48" spans="1:3" ht="28.8" x14ac:dyDescent="0.3">
      <c r="A48" s="11">
        <v>1.0186599999999999</v>
      </c>
      <c r="B48" s="11">
        <v>34.99</v>
      </c>
      <c r="C48" s="2" t="s">
        <v>58</v>
      </c>
    </row>
    <row r="49" spans="1:3" x14ac:dyDescent="0.3">
      <c r="A49" s="11"/>
      <c r="B49" s="11"/>
      <c r="C49" t="s">
        <v>59</v>
      </c>
    </row>
    <row r="50" spans="1:3" x14ac:dyDescent="0.3">
      <c r="A50" s="11"/>
      <c r="B50" s="11"/>
      <c r="C50" t="s">
        <v>60</v>
      </c>
    </row>
    <row r="51" spans="1:3" ht="28.8" x14ac:dyDescent="0.3">
      <c r="A51" s="11">
        <v>1.02346</v>
      </c>
      <c r="B51" s="11">
        <v>29.99</v>
      </c>
      <c r="C51" s="2" t="s">
        <v>58</v>
      </c>
    </row>
    <row r="52" spans="1:3" x14ac:dyDescent="0.3">
      <c r="A52" s="11"/>
      <c r="B52" s="11"/>
      <c r="C52" t="s">
        <v>59</v>
      </c>
    </row>
    <row r="53" spans="1:3" x14ac:dyDescent="0.3">
      <c r="A53" s="11"/>
      <c r="B53" s="11"/>
      <c r="C53" t="s">
        <v>60</v>
      </c>
    </row>
    <row r="54" spans="1:3" ht="28.8" x14ac:dyDescent="0.3">
      <c r="A54" s="11">
        <v>1.02823</v>
      </c>
      <c r="B54" s="11">
        <v>24.99</v>
      </c>
      <c r="C54" s="2" t="s">
        <v>58</v>
      </c>
    </row>
    <row r="55" spans="1:3" x14ac:dyDescent="0.3">
      <c r="A55" s="11"/>
      <c r="B55" s="11"/>
      <c r="C55" t="s">
        <v>59</v>
      </c>
    </row>
    <row r="56" spans="1:3" x14ac:dyDescent="0.3">
      <c r="A56" s="11"/>
      <c r="B56" s="11"/>
      <c r="C56" t="s">
        <v>60</v>
      </c>
    </row>
    <row r="57" spans="1:3" x14ac:dyDescent="0.3">
      <c r="A57" s="11"/>
      <c r="B57" s="11"/>
      <c r="C57" t="s">
        <v>61</v>
      </c>
    </row>
    <row r="58" spans="1:3" ht="28.8" x14ac:dyDescent="0.3">
      <c r="A58" s="11">
        <v>1.0332300000000001</v>
      </c>
      <c r="B58" s="11">
        <v>19.989999999999998</v>
      </c>
      <c r="C58" s="2" t="s">
        <v>58</v>
      </c>
    </row>
    <row r="59" spans="1:3" x14ac:dyDescent="0.3">
      <c r="A59" s="11"/>
      <c r="B59" s="11"/>
      <c r="C59" t="s">
        <v>59</v>
      </c>
    </row>
    <row r="60" spans="1:3" x14ac:dyDescent="0.3">
      <c r="A60" s="11"/>
      <c r="B60" s="11"/>
      <c r="C60" t="s">
        <v>60</v>
      </c>
    </row>
    <row r="61" spans="1:3" x14ac:dyDescent="0.3">
      <c r="A61" s="2">
        <v>1.02833</v>
      </c>
      <c r="B61" s="2">
        <v>24.99</v>
      </c>
      <c r="C61" s="2" t="s">
        <v>62</v>
      </c>
    </row>
    <row r="62" spans="1:3" ht="28.8" x14ac:dyDescent="0.3">
      <c r="A62" s="2">
        <v>1.0280199999999999</v>
      </c>
      <c r="B62" s="2">
        <v>24.99</v>
      </c>
      <c r="C62" s="2" t="s">
        <v>63</v>
      </c>
    </row>
    <row r="63" spans="1:3" x14ac:dyDescent="0.3">
      <c r="A63" s="2">
        <v>1.0280100000000001</v>
      </c>
      <c r="B63" s="2">
        <v>24.99</v>
      </c>
      <c r="C63" s="2" t="s">
        <v>64</v>
      </c>
    </row>
    <row r="64" spans="1:3" ht="28.8" x14ac:dyDescent="0.3">
      <c r="A64" s="2">
        <v>1.00606</v>
      </c>
      <c r="B64" s="2">
        <v>49.99</v>
      </c>
      <c r="C64" s="2" t="s">
        <v>32</v>
      </c>
    </row>
    <row r="65" spans="1:3" ht="28.8" x14ac:dyDescent="0.3">
      <c r="A65" s="2">
        <v>1.0105299999999999</v>
      </c>
      <c r="B65" s="2">
        <v>44.99</v>
      </c>
      <c r="C65" s="2" t="s">
        <v>32</v>
      </c>
    </row>
    <row r="66" spans="1:3" ht="28.8" x14ac:dyDescent="0.3">
      <c r="A66" s="2">
        <v>1.0149999999999999</v>
      </c>
      <c r="B66" s="2">
        <v>39.99</v>
      </c>
      <c r="C66" s="2" t="s">
        <v>32</v>
      </c>
    </row>
    <row r="67" spans="1:3" ht="28.8" x14ac:dyDescent="0.3">
      <c r="A67" s="2">
        <v>1.01946</v>
      </c>
      <c r="B67" s="2">
        <v>34.99</v>
      </c>
      <c r="C67" s="2" t="s">
        <v>32</v>
      </c>
    </row>
    <row r="68" spans="1:3" ht="28.8" x14ac:dyDescent="0.3">
      <c r="A68" s="2">
        <v>1.0239199999999999</v>
      </c>
      <c r="B68" s="2">
        <v>29.99</v>
      </c>
      <c r="C68" s="2" t="s">
        <v>32</v>
      </c>
    </row>
    <row r="69" spans="1:3" ht="28.8" x14ac:dyDescent="0.3">
      <c r="A69" s="2">
        <v>1.0283800000000001</v>
      </c>
      <c r="B69" s="2">
        <v>24.99</v>
      </c>
      <c r="C69" s="2" t="s">
        <v>32</v>
      </c>
    </row>
    <row r="70" spans="1:3" ht="28.8" x14ac:dyDescent="0.3">
      <c r="A70" s="2">
        <v>1.03284</v>
      </c>
      <c r="B70" s="2">
        <v>19.989999999999998</v>
      </c>
      <c r="C70" s="2" t="s">
        <v>32</v>
      </c>
    </row>
    <row r="71" spans="1:3" ht="28.8" x14ac:dyDescent="0.3">
      <c r="A71" s="2">
        <v>1.0373000000000001</v>
      </c>
      <c r="B71" s="2">
        <v>14.99</v>
      </c>
      <c r="C71" s="2" t="s">
        <v>32</v>
      </c>
    </row>
    <row r="72" spans="1:3" ht="28.8" x14ac:dyDescent="0.3">
      <c r="A72" s="2">
        <v>1.02349</v>
      </c>
      <c r="B72" s="2">
        <v>29.99</v>
      </c>
      <c r="C72" s="2" t="s">
        <v>65</v>
      </c>
    </row>
    <row r="73" spans="1:3" ht="28.8" x14ac:dyDescent="0.3">
      <c r="A73" s="2">
        <v>1.028</v>
      </c>
      <c r="B73" s="2">
        <v>24.99</v>
      </c>
      <c r="C73" s="2" t="s">
        <v>65</v>
      </c>
    </row>
    <row r="74" spans="1:3" ht="28.8" x14ac:dyDescent="0.3">
      <c r="A74" s="2">
        <v>1.03328</v>
      </c>
      <c r="B74" s="2">
        <v>19.989999999999998</v>
      </c>
      <c r="C74" s="2" t="s">
        <v>65</v>
      </c>
    </row>
    <row r="75" spans="1:3" ht="28.8" x14ac:dyDescent="0.3">
      <c r="A75" s="2">
        <v>1.0056799999999999</v>
      </c>
      <c r="B75" s="2">
        <v>49.99</v>
      </c>
      <c r="C75" s="2" t="s">
        <v>33</v>
      </c>
    </row>
    <row r="76" spans="1:3" ht="28.8" x14ac:dyDescent="0.3">
      <c r="A76" s="2">
        <v>1.01014</v>
      </c>
      <c r="B76" s="2">
        <v>44.99</v>
      </c>
      <c r="C76" s="2" t="s">
        <v>33</v>
      </c>
    </row>
    <row r="77" spans="1:3" ht="28.8" x14ac:dyDescent="0.3">
      <c r="A77" s="2">
        <v>1.01461</v>
      </c>
      <c r="B77" s="2">
        <v>39.99</v>
      </c>
      <c r="C77" s="2" t="s">
        <v>33</v>
      </c>
    </row>
    <row r="78" spans="1:3" ht="28.8" x14ac:dyDescent="0.3">
      <c r="A78" s="2">
        <v>1.0190600000000001</v>
      </c>
      <c r="B78" s="2">
        <v>34.99</v>
      </c>
      <c r="C78" s="2" t="s">
        <v>33</v>
      </c>
    </row>
    <row r="79" spans="1:3" ht="28.8" x14ac:dyDescent="0.3">
      <c r="A79" s="2">
        <v>1.02352</v>
      </c>
      <c r="B79" s="2">
        <v>29.99</v>
      </c>
      <c r="C79" s="2" t="s">
        <v>33</v>
      </c>
    </row>
    <row r="80" spans="1:3" ht="28.8" x14ac:dyDescent="0.3">
      <c r="A80" s="2">
        <v>1.02796</v>
      </c>
      <c r="B80" s="2">
        <v>24.99</v>
      </c>
      <c r="C80" s="2" t="s">
        <v>33</v>
      </c>
    </row>
    <row r="81" spans="1:3" ht="28.8" x14ac:dyDescent="0.3">
      <c r="A81" s="2">
        <v>1.0323100000000001</v>
      </c>
      <c r="B81" s="2">
        <v>19.989999999999998</v>
      </c>
      <c r="C81" s="2" t="s">
        <v>33</v>
      </c>
    </row>
    <row r="82" spans="1:3" ht="28.8" x14ac:dyDescent="0.3">
      <c r="A82" s="2">
        <v>1.0283</v>
      </c>
      <c r="B82" s="2">
        <v>24.94</v>
      </c>
      <c r="C82" s="2" t="s">
        <v>35</v>
      </c>
    </row>
    <row r="83" spans="1:3" x14ac:dyDescent="0.3">
      <c r="A83" s="2">
        <v>1.0269999999999999</v>
      </c>
      <c r="B83" s="2">
        <v>25</v>
      </c>
      <c r="C83" s="2" t="s">
        <v>37</v>
      </c>
    </row>
    <row r="84" spans="1:3" ht="28.8" x14ac:dyDescent="0.3">
      <c r="A84" s="2">
        <v>1.0283</v>
      </c>
      <c r="B84" s="2">
        <v>24.99</v>
      </c>
      <c r="C84" s="2" t="s">
        <v>39</v>
      </c>
    </row>
    <row r="85" spans="1:3" x14ac:dyDescent="0.3">
      <c r="A85" s="2">
        <v>1.0197000000000001</v>
      </c>
      <c r="B85" s="2">
        <v>34.99</v>
      </c>
      <c r="C85" s="2" t="s">
        <v>66</v>
      </c>
    </row>
    <row r="86" spans="1:3" x14ac:dyDescent="0.3">
      <c r="A86" s="2">
        <v>1.0283</v>
      </c>
      <c r="B86" s="2">
        <v>24.99</v>
      </c>
      <c r="C86" s="2" t="s">
        <v>66</v>
      </c>
    </row>
    <row r="87" spans="1:3" ht="28.8" x14ac:dyDescent="0.3">
      <c r="A87" s="2">
        <v>1.0336000000000001</v>
      </c>
      <c r="B87" s="2">
        <v>19.989999999999998</v>
      </c>
      <c r="C87" s="2" t="s">
        <v>40</v>
      </c>
    </row>
    <row r="88" spans="1:3" ht="28.8" x14ac:dyDescent="0.3">
      <c r="A88" s="2">
        <v>1.0246999999999999</v>
      </c>
      <c r="B88" s="2">
        <v>29.99</v>
      </c>
      <c r="C88" s="2" t="s">
        <v>40</v>
      </c>
    </row>
    <row r="89" spans="1:3" ht="28.8" x14ac:dyDescent="0.3">
      <c r="A89" s="2">
        <v>1.0157</v>
      </c>
      <c r="B89" s="2">
        <v>39.99</v>
      </c>
      <c r="C89" s="2" t="s">
        <v>40</v>
      </c>
    </row>
    <row r="90" spans="1:3" ht="28.8" x14ac:dyDescent="0.3">
      <c r="A90" s="2">
        <v>1.0067999999999999</v>
      </c>
      <c r="B90" s="2">
        <v>49.99</v>
      </c>
      <c r="C90" s="2" t="s">
        <v>40</v>
      </c>
    </row>
    <row r="91" spans="1:3" x14ac:dyDescent="0.3">
      <c r="A91" s="2">
        <v>1.0283</v>
      </c>
      <c r="B91" s="2">
        <v>24.99</v>
      </c>
      <c r="C91" s="2" t="s">
        <v>67</v>
      </c>
    </row>
    <row r="92" spans="1:3" ht="28.8" x14ac:dyDescent="0.3">
      <c r="A92" s="2">
        <v>1.0234000000000001</v>
      </c>
      <c r="B92" s="2">
        <v>29.99</v>
      </c>
      <c r="C92" s="2" t="s">
        <v>68</v>
      </c>
    </row>
    <row r="93" spans="1:3" ht="28.8" x14ac:dyDescent="0.3">
      <c r="A93" s="11">
        <v>1.0282</v>
      </c>
      <c r="B93" s="11">
        <v>24.99</v>
      </c>
      <c r="C93" s="2" t="s">
        <v>69</v>
      </c>
    </row>
    <row r="94" spans="1:3" x14ac:dyDescent="0.3">
      <c r="A94" s="11"/>
      <c r="B94" s="11"/>
      <c r="C94" t="s">
        <v>68</v>
      </c>
    </row>
    <row r="95" spans="1:3" ht="28.8" x14ac:dyDescent="0.3">
      <c r="A95" s="2">
        <v>1.01508</v>
      </c>
      <c r="B95" s="2">
        <v>39.99</v>
      </c>
      <c r="C95" s="2" t="s">
        <v>41</v>
      </c>
    </row>
    <row r="96" spans="1:3" ht="28.8" x14ac:dyDescent="0.3">
      <c r="A96" s="2">
        <v>1.0063</v>
      </c>
      <c r="B96" s="2">
        <v>49.99</v>
      </c>
      <c r="C96" s="2" t="s">
        <v>41</v>
      </c>
    </row>
    <row r="97" spans="1:3" ht="28.8" x14ac:dyDescent="0.3">
      <c r="A97" s="2">
        <v>1.02376</v>
      </c>
      <c r="B97" s="2">
        <v>29.99</v>
      </c>
      <c r="C97" s="2" t="s">
        <v>41</v>
      </c>
    </row>
    <row r="98" spans="1:3" ht="28.8" x14ac:dyDescent="0.3">
      <c r="A98" s="2">
        <v>0.99689000000000005</v>
      </c>
      <c r="B98" s="2">
        <v>59.99</v>
      </c>
      <c r="C98" s="2" t="s">
        <v>41</v>
      </c>
    </row>
    <row r="99" spans="1:3" ht="28.8" x14ac:dyDescent="0.3">
      <c r="A99" s="2">
        <v>0.98804999999999998</v>
      </c>
      <c r="B99" s="2">
        <v>69.989999999999995</v>
      </c>
      <c r="C99" s="2" t="s">
        <v>41</v>
      </c>
    </row>
    <row r="100" spans="1:3" ht="28.8" x14ac:dyDescent="0.3">
      <c r="A100" s="2">
        <v>1.0282500000000001</v>
      </c>
      <c r="B100" s="2">
        <v>24.99</v>
      </c>
      <c r="C100" s="2" t="s">
        <v>70</v>
      </c>
    </row>
    <row r="101" spans="1:3" ht="28.8" x14ac:dyDescent="0.3">
      <c r="A101" s="2">
        <v>1.0234700000000001</v>
      </c>
      <c r="B101" s="2">
        <v>29.99</v>
      </c>
      <c r="C101" s="2" t="s">
        <v>42</v>
      </c>
    </row>
    <row r="102" spans="1:3" ht="28.8" x14ac:dyDescent="0.3">
      <c r="A102" s="2">
        <v>1.0145500000000001</v>
      </c>
      <c r="B102" s="2">
        <v>39.99</v>
      </c>
      <c r="C102" s="2" t="s">
        <v>42</v>
      </c>
    </row>
    <row r="103" spans="1:3" ht="28.8" x14ac:dyDescent="0.3">
      <c r="A103" s="2">
        <v>1.00566</v>
      </c>
      <c r="B103" s="2">
        <v>49.99</v>
      </c>
      <c r="C103" s="2" t="s">
        <v>42</v>
      </c>
    </row>
    <row r="104" spans="1:3" ht="28.8" x14ac:dyDescent="0.3">
      <c r="A104" s="2">
        <v>0.99670999999999998</v>
      </c>
      <c r="B104" s="2">
        <v>59.99</v>
      </c>
      <c r="C104" s="2" t="s">
        <v>42</v>
      </c>
    </row>
    <row r="105" spans="1:3" ht="28.8" x14ac:dyDescent="0.3">
      <c r="A105" s="2">
        <v>0.98775000000000002</v>
      </c>
      <c r="B105" s="2">
        <v>69.989999999999995</v>
      </c>
      <c r="C105" s="2" t="s">
        <v>42</v>
      </c>
    </row>
    <row r="106" spans="1:3" ht="28.8" x14ac:dyDescent="0.3">
      <c r="A106" s="2">
        <v>1.0279400000000001</v>
      </c>
      <c r="B106" s="2">
        <v>24.99</v>
      </c>
      <c r="C106" s="2" t="s">
        <v>42</v>
      </c>
    </row>
    <row r="107" spans="1:3" ht="28.8" x14ac:dyDescent="0.3">
      <c r="A107" s="2">
        <v>1.0278799999999999</v>
      </c>
      <c r="B107" s="2">
        <v>25</v>
      </c>
      <c r="C107" s="2" t="s">
        <v>71</v>
      </c>
    </row>
    <row r="108" spans="1:3" x14ac:dyDescent="0.3">
      <c r="A108" s="11">
        <v>1.0279100000000001</v>
      </c>
      <c r="B108" s="11">
        <v>25</v>
      </c>
      <c r="C108" s="2" t="s">
        <v>72</v>
      </c>
    </row>
    <row r="109" spans="1:3" x14ac:dyDescent="0.3">
      <c r="A109" s="11"/>
      <c r="B109" s="11"/>
      <c r="C109" t="s">
        <v>73</v>
      </c>
    </row>
    <row r="110" spans="1:3" x14ac:dyDescent="0.3">
      <c r="A110" s="2">
        <v>1.0145999999999999</v>
      </c>
      <c r="B110" s="2">
        <v>40</v>
      </c>
      <c r="C110" s="3" t="s">
        <v>74</v>
      </c>
    </row>
    <row r="111" spans="1:3" ht="28.8" x14ac:dyDescent="0.3">
      <c r="A111" s="2">
        <v>1.0234000000000001</v>
      </c>
      <c r="B111" s="2">
        <v>30</v>
      </c>
      <c r="C111" s="2" t="s">
        <v>75</v>
      </c>
    </row>
    <row r="112" spans="1:3" x14ac:dyDescent="0.3">
      <c r="A112" s="2">
        <v>1.02796</v>
      </c>
      <c r="B112" s="2">
        <v>25</v>
      </c>
      <c r="C112" s="2" t="s">
        <v>76</v>
      </c>
    </row>
    <row r="113" spans="1:3" ht="28.8" x14ac:dyDescent="0.3">
      <c r="A113" s="11">
        <v>1.028</v>
      </c>
      <c r="B113" s="11">
        <v>25</v>
      </c>
      <c r="C113" s="2" t="s">
        <v>77</v>
      </c>
    </row>
    <row r="114" spans="1:3" x14ac:dyDescent="0.3">
      <c r="A114" s="11"/>
      <c r="B114" s="11"/>
      <c r="C114" t="s">
        <v>78</v>
      </c>
    </row>
    <row r="115" spans="1:3" x14ac:dyDescent="0.3">
      <c r="A115" s="2">
        <v>1.0278</v>
      </c>
      <c r="B115" s="2">
        <v>25</v>
      </c>
      <c r="C115" s="2" t="s">
        <v>79</v>
      </c>
    </row>
    <row r="116" spans="1:3" x14ac:dyDescent="0.3">
      <c r="A116" s="2">
        <v>1.0330999999999999</v>
      </c>
      <c r="B116" s="2">
        <v>30</v>
      </c>
      <c r="C116" s="2" t="s">
        <v>80</v>
      </c>
    </row>
    <row r="117" spans="1:3" ht="28.8" x14ac:dyDescent="0.3">
      <c r="A117" s="2">
        <v>1.0283199999999999</v>
      </c>
      <c r="B117" s="2">
        <v>25</v>
      </c>
      <c r="C117" s="2" t="s">
        <v>81</v>
      </c>
    </row>
    <row r="118" spans="1:3" ht="28.8" x14ac:dyDescent="0.3">
      <c r="A118" s="2">
        <v>1.0322199999999999</v>
      </c>
      <c r="B118" s="2">
        <v>20</v>
      </c>
      <c r="C118" s="2" t="s">
        <v>82</v>
      </c>
    </row>
    <row r="119" spans="1:3" x14ac:dyDescent="0.3">
      <c r="A119" s="2">
        <v>1.0237000000000001</v>
      </c>
      <c r="B119" s="2">
        <v>30</v>
      </c>
      <c r="C119" s="2" t="s">
        <v>83</v>
      </c>
    </row>
    <row r="120" spans="1:3" ht="28.8" x14ac:dyDescent="0.3">
      <c r="A120" s="2">
        <v>1.0279</v>
      </c>
      <c r="B120" s="2">
        <v>25</v>
      </c>
      <c r="C120" s="2" t="s">
        <v>84</v>
      </c>
    </row>
    <row r="121" spans="1:3" ht="28.8" x14ac:dyDescent="0.3">
      <c r="A121" s="2">
        <v>1.0190999999999999</v>
      </c>
      <c r="B121" s="2">
        <v>35</v>
      </c>
      <c r="C121" s="2" t="s">
        <v>85</v>
      </c>
    </row>
    <row r="122" spans="1:3" ht="28.8" x14ac:dyDescent="0.3">
      <c r="A122" s="2">
        <v>1.0282100000000001</v>
      </c>
      <c r="B122" s="2">
        <v>25</v>
      </c>
      <c r="C122" s="2" t="s">
        <v>85</v>
      </c>
    </row>
    <row r="123" spans="1:3" x14ac:dyDescent="0.3">
      <c r="A123" s="2">
        <v>1.0221</v>
      </c>
      <c r="B123" s="2">
        <v>30</v>
      </c>
      <c r="C123" s="2" t="s">
        <v>86</v>
      </c>
    </row>
    <row r="124" spans="1:3" ht="28.8" x14ac:dyDescent="0.3">
      <c r="A124" s="2">
        <v>1.0281199999999999</v>
      </c>
      <c r="B124" s="2">
        <v>25</v>
      </c>
      <c r="C124" s="2" t="s">
        <v>87</v>
      </c>
    </row>
    <row r="125" spans="1:3" ht="43.2" x14ac:dyDescent="0.3">
      <c r="A125" s="2">
        <v>1.0326</v>
      </c>
      <c r="B125" s="2">
        <v>20</v>
      </c>
      <c r="C125" s="2" t="s">
        <v>88</v>
      </c>
    </row>
    <row r="126" spans="1:3" x14ac:dyDescent="0.3">
      <c r="A126" s="2">
        <v>1.03</v>
      </c>
      <c r="B126" s="2">
        <v>20</v>
      </c>
      <c r="C126" s="2" t="s">
        <v>89</v>
      </c>
    </row>
    <row r="127" spans="1:3" ht="28.8" x14ac:dyDescent="0.3">
      <c r="A127" s="2">
        <v>1.026</v>
      </c>
      <c r="B127" s="2">
        <v>20</v>
      </c>
      <c r="C127" s="2" t="s">
        <v>90</v>
      </c>
    </row>
    <row r="128" spans="1:3" x14ac:dyDescent="0.3">
      <c r="A128" s="2"/>
      <c r="B128" s="2"/>
      <c r="C128" s="2" t="s">
        <v>91</v>
      </c>
    </row>
    <row r="129" spans="1:3" x14ac:dyDescent="0.3">
      <c r="A129" s="2">
        <v>1.0302</v>
      </c>
      <c r="B129" s="2">
        <v>25</v>
      </c>
      <c r="C129" s="2" t="s">
        <v>92</v>
      </c>
    </row>
    <row r="130" spans="1:3" ht="28.8" x14ac:dyDescent="0.3">
      <c r="A130" s="2">
        <v>1.0251999999999999</v>
      </c>
      <c r="B130" s="2">
        <v>25</v>
      </c>
      <c r="C130" s="2" t="s">
        <v>93</v>
      </c>
    </row>
    <row r="131" spans="1:3" ht="28.8" x14ac:dyDescent="0.3">
      <c r="A131" s="2">
        <v>1.0327999999999999</v>
      </c>
      <c r="B131" s="2">
        <v>20</v>
      </c>
      <c r="C131" s="2" t="s">
        <v>94</v>
      </c>
    </row>
    <row r="132" spans="1:3" x14ac:dyDescent="0.3">
      <c r="A132" s="2">
        <v>1.0357000000000001</v>
      </c>
      <c r="B132" s="2">
        <v>15</v>
      </c>
      <c r="C132" s="2" t="s">
        <v>95</v>
      </c>
    </row>
    <row r="133" spans="1:3" x14ac:dyDescent="0.3">
      <c r="A133" s="2">
        <v>1.0287999999999999</v>
      </c>
      <c r="B133" s="2">
        <v>25</v>
      </c>
      <c r="C133" s="2" t="s">
        <v>95</v>
      </c>
    </row>
    <row r="134" spans="1:3" x14ac:dyDescent="0.3">
      <c r="A134" s="2">
        <v>1.016</v>
      </c>
      <c r="B134" s="2">
        <v>40</v>
      </c>
      <c r="C134" s="2" t="s">
        <v>95</v>
      </c>
    </row>
    <row r="135" spans="1:3" x14ac:dyDescent="0.3">
      <c r="A135" s="2"/>
      <c r="B135" s="2"/>
      <c r="C135" s="2"/>
    </row>
    <row r="136" spans="1:3" x14ac:dyDescent="0.3">
      <c r="A136" s="2"/>
      <c r="B136" s="2"/>
      <c r="C136" s="2"/>
    </row>
  </sheetData>
  <hyperlinks>
    <hyperlink ref="C110" r:id="rId1" display="javascript:" xr:uid="{1D95055B-663B-4397-B606-DCD00C2077C6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D1BE-075C-49E1-9A4F-52DF3578D1E4}">
  <dimension ref="A1:I14"/>
  <sheetViews>
    <sheetView workbookViewId="0">
      <selection activeCell="G2" sqref="G2"/>
    </sheetView>
  </sheetViews>
  <sheetFormatPr defaultRowHeight="14.4" x14ac:dyDescent="0.3"/>
  <cols>
    <col min="1" max="1" width="6.5546875" bestFit="1" customWidth="1"/>
    <col min="2" max="2" width="6.33203125" bestFit="1" customWidth="1"/>
    <col min="3" max="3" width="9.6640625" bestFit="1" customWidth="1"/>
    <col min="4" max="4" width="15.5546875" bestFit="1" customWidth="1"/>
    <col min="5" max="5" width="10.109375" customWidth="1"/>
    <col min="6" max="6" width="12.33203125" customWidth="1"/>
    <col min="7" max="7" width="62.109375" customWidth="1"/>
  </cols>
  <sheetData>
    <row r="1" spans="1:9" s="8" customFormat="1" ht="30.6" x14ac:dyDescent="0.3">
      <c r="A1" s="5" t="s">
        <v>109</v>
      </c>
      <c r="B1" s="5" t="s">
        <v>110</v>
      </c>
      <c r="C1" s="6" t="s">
        <v>97</v>
      </c>
      <c r="D1" s="7" t="s">
        <v>113</v>
      </c>
      <c r="E1" s="6" t="s">
        <v>111</v>
      </c>
      <c r="F1" s="7" t="s">
        <v>112</v>
      </c>
      <c r="G1" s="2" t="s">
        <v>96</v>
      </c>
    </row>
    <row r="2" spans="1:9" x14ac:dyDescent="0.3">
      <c r="A2" s="4">
        <v>293.14999999999998</v>
      </c>
      <c r="B2" s="4">
        <f>A2-273.15</f>
        <v>20</v>
      </c>
      <c r="C2" s="2">
        <v>1.2522</v>
      </c>
      <c r="D2" s="9" t="s">
        <v>98</v>
      </c>
      <c r="E2" s="2">
        <v>13.71</v>
      </c>
      <c r="F2" s="9">
        <v>0.24</v>
      </c>
    </row>
    <row r="3" spans="1:9" x14ac:dyDescent="0.3">
      <c r="A3" s="4">
        <v>298.14999999999998</v>
      </c>
      <c r="B3" s="4">
        <f t="shared" ref="B3:B14" si="0">A3-273.15</f>
        <v>25</v>
      </c>
      <c r="C3" s="2">
        <v>1.2473000000000001</v>
      </c>
      <c r="D3" s="9">
        <v>0.3</v>
      </c>
      <c r="E3" s="2">
        <v>11.46</v>
      </c>
      <c r="F3" s="9" t="s">
        <v>99</v>
      </c>
    </row>
    <row r="4" spans="1:9" x14ac:dyDescent="0.3">
      <c r="A4" s="4">
        <v>303.14999999999998</v>
      </c>
      <c r="B4" s="4">
        <f t="shared" si="0"/>
        <v>30</v>
      </c>
      <c r="C4" s="2">
        <v>1.2423999999999999</v>
      </c>
      <c r="D4" s="9">
        <v>1.4</v>
      </c>
      <c r="E4" s="2">
        <v>9.68</v>
      </c>
      <c r="F4" s="9" t="s">
        <v>100</v>
      </c>
    </row>
    <row r="5" spans="1:9" x14ac:dyDescent="0.3">
      <c r="A5" s="4">
        <v>308.14999999999998</v>
      </c>
      <c r="B5" s="4">
        <f t="shared" si="0"/>
        <v>35</v>
      </c>
      <c r="C5" s="2">
        <v>1.2375</v>
      </c>
      <c r="D5" s="9">
        <v>1.5</v>
      </c>
      <c r="E5" s="2">
        <v>8.27</v>
      </c>
      <c r="F5" s="9" t="s">
        <v>101</v>
      </c>
      <c r="G5" t="s">
        <v>114</v>
      </c>
    </row>
    <row r="6" spans="1:9" x14ac:dyDescent="0.3">
      <c r="A6" s="4">
        <v>313.14999999999998</v>
      </c>
      <c r="B6" s="4">
        <f t="shared" si="0"/>
        <v>40</v>
      </c>
      <c r="C6" s="2">
        <v>1.2325999999999999</v>
      </c>
      <c r="D6" s="9">
        <v>0.7</v>
      </c>
      <c r="E6" s="2">
        <v>7.13</v>
      </c>
      <c r="F6" s="9" t="s">
        <v>102</v>
      </c>
      <c r="G6" t="s">
        <v>115</v>
      </c>
      <c r="H6" s="10">
        <v>1.8381999999999999E-7</v>
      </c>
    </row>
    <row r="7" spans="1:9" x14ac:dyDescent="0.3">
      <c r="A7" s="4">
        <v>318.14999999999998</v>
      </c>
      <c r="B7" s="4">
        <f t="shared" si="0"/>
        <v>45</v>
      </c>
      <c r="C7" s="2">
        <v>1.2277</v>
      </c>
      <c r="D7" s="9" t="s">
        <v>103</v>
      </c>
      <c r="E7" s="2">
        <v>6.21</v>
      </c>
      <c r="F7" s="9" t="s">
        <v>100</v>
      </c>
      <c r="G7" t="s">
        <v>116</v>
      </c>
      <c r="H7" s="10">
        <v>-1.0926E-3</v>
      </c>
    </row>
    <row r="8" spans="1:9" x14ac:dyDescent="0.3">
      <c r="A8" s="4">
        <v>323.14999999999998</v>
      </c>
      <c r="B8" s="4">
        <f t="shared" si="0"/>
        <v>50</v>
      </c>
      <c r="C8" s="2">
        <v>1.2228000000000001</v>
      </c>
      <c r="D8" s="9" t="s">
        <v>104</v>
      </c>
      <c r="E8" s="2">
        <v>5.45</v>
      </c>
      <c r="F8" s="9" t="s">
        <v>105</v>
      </c>
      <c r="G8" t="s">
        <v>117</v>
      </c>
      <c r="H8">
        <v>1.5567</v>
      </c>
    </row>
    <row r="9" spans="1:9" x14ac:dyDescent="0.3">
      <c r="A9" s="4">
        <v>328.15</v>
      </c>
      <c r="B9" s="4">
        <f t="shared" si="0"/>
        <v>55</v>
      </c>
      <c r="C9" s="2">
        <v>1.218</v>
      </c>
      <c r="D9" s="9">
        <v>2.9</v>
      </c>
      <c r="E9" s="2">
        <v>4.8099999999999996</v>
      </c>
      <c r="F9" s="9" t="s">
        <v>106</v>
      </c>
    </row>
    <row r="10" spans="1:9" x14ac:dyDescent="0.3">
      <c r="A10" s="4">
        <v>333.15</v>
      </c>
      <c r="B10" s="4">
        <f t="shared" si="0"/>
        <v>60</v>
      </c>
      <c r="C10" s="2">
        <v>1.2131000000000001</v>
      </c>
      <c r="D10" s="9" t="s">
        <v>98</v>
      </c>
      <c r="E10" s="2">
        <v>4.29</v>
      </c>
      <c r="F10" s="9">
        <v>0.04</v>
      </c>
    </row>
    <row r="11" spans="1:9" x14ac:dyDescent="0.3">
      <c r="A11" s="4">
        <v>338.15</v>
      </c>
      <c r="B11" s="4">
        <f t="shared" si="0"/>
        <v>65</v>
      </c>
      <c r="C11" s="2">
        <v>1.2082999999999999</v>
      </c>
      <c r="D11" s="9">
        <v>3.1</v>
      </c>
      <c r="E11" s="2">
        <v>3.84</v>
      </c>
      <c r="F11" s="9">
        <v>0.09</v>
      </c>
      <c r="G11" t="s">
        <v>118</v>
      </c>
      <c r="H11" s="10">
        <v>9.0890000000000003E-4</v>
      </c>
    </row>
    <row r="12" spans="1:9" ht="16.8" x14ac:dyDescent="0.35">
      <c r="A12" s="4">
        <v>343.15</v>
      </c>
      <c r="B12" s="4">
        <f t="shared" si="0"/>
        <v>70</v>
      </c>
      <c r="C12" s="2">
        <v>1.2034</v>
      </c>
      <c r="D12" s="9" t="s">
        <v>107</v>
      </c>
      <c r="E12" s="2">
        <v>3.45</v>
      </c>
      <c r="F12" s="9">
        <v>0.13</v>
      </c>
      <c r="G12" t="s">
        <v>119</v>
      </c>
      <c r="H12">
        <v>23.41</v>
      </c>
      <c r="I12" t="s">
        <v>120</v>
      </c>
    </row>
    <row r="13" spans="1:9" x14ac:dyDescent="0.3">
      <c r="A13" s="4">
        <v>348.15</v>
      </c>
      <c r="B13" s="4">
        <f t="shared" si="0"/>
        <v>75</v>
      </c>
      <c r="C13" s="2">
        <v>1.1986000000000001</v>
      </c>
      <c r="D13" s="9" t="s">
        <v>108</v>
      </c>
      <c r="E13" s="2">
        <v>3.13</v>
      </c>
      <c r="F13" s="9">
        <v>0.17</v>
      </c>
    </row>
    <row r="14" spans="1:9" x14ac:dyDescent="0.3">
      <c r="A14" s="4">
        <v>353.15</v>
      </c>
      <c r="B14" s="4">
        <f t="shared" si="0"/>
        <v>80</v>
      </c>
      <c r="C14" s="2">
        <v>1.1938</v>
      </c>
      <c r="D14" s="9">
        <v>1.4</v>
      </c>
      <c r="E14" s="2">
        <v>2.84</v>
      </c>
      <c r="F14" s="9">
        <v>0.21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IPA H2O Mix</vt:lpstr>
      <vt:lpstr>IPA wt l mol</vt:lpstr>
      <vt:lpstr>IPA Density</vt:lpstr>
      <vt:lpstr>IPA Viscosity</vt:lpstr>
      <vt:lpstr>THF Density</vt:lpstr>
      <vt:lpstr>THF Viscosity</vt:lpstr>
      <vt:lpstr>NMP Viscosity</vt:lpstr>
      <vt:lpstr>NMP Density</vt:lpstr>
      <vt:lpstr>Cyrene</vt:lpstr>
      <vt:lpstr>Toluene Density</vt:lpstr>
      <vt:lpstr>Toluene Viscosity</vt:lpstr>
      <vt:lpstr>DMF Density</vt:lpstr>
      <vt:lpstr>DMF Viscosity</vt:lpstr>
      <vt:lpstr>Ethanol Density</vt:lpstr>
      <vt:lpstr>Ethanol Viscosity</vt:lpstr>
      <vt:lpstr>Ethanol Water Mix</vt:lpstr>
      <vt:lpstr>Methanol Density</vt:lpstr>
      <vt:lpstr>Methanol Viscosity</vt:lpstr>
      <vt:lpstr>DCM Density</vt:lpstr>
      <vt:lpstr>DCM Viscosity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John Goldie</dc:creator>
  <cp:lastModifiedBy>Stuart John Goldie</cp:lastModifiedBy>
  <dcterms:created xsi:type="dcterms:W3CDTF">2024-01-10T12:56:49Z</dcterms:created>
  <dcterms:modified xsi:type="dcterms:W3CDTF">2024-02-13T00:45:20Z</dcterms:modified>
</cp:coreProperties>
</file>