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calcChain.xml" ContentType="application/vnd.openxmlformats-officedocument.spreadsheetml.calcChain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628"/>
  <workbookPr defaultThemeVersion="166925"/>
  <mc:AlternateContent xmlns:mc="http://schemas.openxmlformats.org/markup-compatibility/2006">
    <mc:Choice Requires="x15">
      <x15ac:absPath xmlns:x15ac="http://schemas.microsoft.com/office/spreadsheetml/2010/11/ac" url="https://d.docs.live.net/5d609134e7a2e1bd/Documents/"/>
    </mc:Choice>
  </mc:AlternateContent>
  <xr:revisionPtr revIDLastSave="10" documentId="8_{27424594-2647-4B98-9226-9635D6C49630}" xr6:coauthVersionLast="46" xr6:coauthVersionMax="46" xr10:uidLastSave="{2B5661A2-72F0-4C9C-A9A8-CCEC1A2DEE51}"/>
  <bookViews>
    <workbookView xWindow="-120" yWindow="-120" windowWidth="29040" windowHeight="15840" xr2:uid="{A2915A49-2EE5-43CD-9E63-D7461AE699DD}"/>
  </bookViews>
  <sheets>
    <sheet name="Test Calculator" sheetId="1" r:id="rId1"/>
    <sheet name="Training Zones" sheetId="2" r:id="rId2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calcChain.xml><?xml version="1.0" encoding="utf-8"?>
<calcChain xmlns="http://schemas.openxmlformats.org/spreadsheetml/2006/main">
  <c r="D35" i="2" l="1"/>
  <c r="E34" i="2"/>
  <c r="D34" i="2"/>
  <c r="E33" i="2"/>
  <c r="D33" i="2"/>
  <c r="E32" i="2"/>
  <c r="D32" i="2"/>
  <c r="E31" i="2"/>
  <c r="D31" i="2"/>
  <c r="E27" i="2"/>
  <c r="D27" i="2"/>
  <c r="E26" i="2"/>
  <c r="D26" i="2"/>
  <c r="E25" i="2"/>
  <c r="D25" i="2"/>
  <c r="E24" i="2"/>
  <c r="D24" i="2"/>
  <c r="E23" i="2"/>
  <c r="D23" i="2"/>
  <c r="E19" i="2"/>
  <c r="D19" i="2"/>
  <c r="E18" i="2"/>
  <c r="D18" i="2"/>
  <c r="E17" i="2"/>
  <c r="D17" i="2"/>
  <c r="E16" i="2"/>
  <c r="D16" i="2"/>
  <c r="E15" i="2"/>
  <c r="D15" i="2"/>
  <c r="E14" i="2"/>
  <c r="D14" i="2"/>
  <c r="E13" i="2"/>
  <c r="D13" i="2"/>
  <c r="E8" i="2"/>
  <c r="D8" i="2"/>
  <c r="E7" i="2"/>
  <c r="D7" i="2"/>
  <c r="E6" i="2"/>
  <c r="D6" i="2"/>
  <c r="E5" i="2"/>
  <c r="D5" i="2"/>
  <c r="E4" i="2"/>
  <c r="D4" i="2"/>
  <c r="E3" i="2"/>
  <c r="D3" i="2"/>
  <c r="D15" i="1"/>
  <c r="E15" i="1"/>
  <c r="F15" i="1"/>
  <c r="D14" i="1"/>
  <c r="E14" i="1"/>
  <c r="F14" i="1"/>
  <c r="G14" i="1"/>
  <c r="G15" i="1" s="1"/>
  <c r="C14" i="1"/>
  <c r="C15" i="1" s="1"/>
  <c r="D5" i="1"/>
  <c r="D7" i="1" s="1"/>
  <c r="E5" i="1"/>
  <c r="E7" i="1" s="1"/>
  <c r="E8" i="1" s="1"/>
  <c r="F5" i="1"/>
  <c r="F6" i="1" s="1"/>
  <c r="G5" i="1"/>
  <c r="G6" i="1" s="1"/>
  <c r="D6" i="1"/>
  <c r="E6" i="1"/>
  <c r="F7" i="1"/>
  <c r="F8" i="1" s="1"/>
  <c r="C5" i="1"/>
  <c r="C6" i="1" s="1"/>
  <c r="D8" i="1" l="1"/>
  <c r="G7" i="1"/>
  <c r="G8" i="1" s="1"/>
  <c r="C7" i="1"/>
  <c r="C8" i="1" s="1"/>
</calcChain>
</file>

<file path=xl/sharedStrings.xml><?xml version="1.0" encoding="utf-8"?>
<sst xmlns="http://schemas.openxmlformats.org/spreadsheetml/2006/main" count="107" uniqueCount="67">
  <si>
    <t>Date</t>
  </si>
  <si>
    <t>Last Completed Level</t>
  </si>
  <si>
    <t>First Not Completed Level</t>
  </si>
  <si>
    <t>MAP</t>
  </si>
  <si>
    <t>FTP</t>
  </si>
  <si>
    <t>Time In Not Completed Level</t>
  </si>
  <si>
    <t xml:space="preserve">FTP </t>
  </si>
  <si>
    <t>FTP w/kg</t>
  </si>
  <si>
    <t>Weight</t>
  </si>
  <si>
    <t>Notes</t>
  </si>
  <si>
    <t>20 Min Avg Watts</t>
  </si>
  <si>
    <t>HR Avg</t>
  </si>
  <si>
    <t>HR Max</t>
  </si>
  <si>
    <t>20 min FTP test</t>
  </si>
  <si>
    <t>Intensitet</t>
  </si>
  <si>
    <t>Sone 1</t>
  </si>
  <si>
    <t>Recovery</t>
  </si>
  <si>
    <t>Sone 2</t>
  </si>
  <si>
    <t>Endurance</t>
  </si>
  <si>
    <t>Sone 3</t>
  </si>
  <si>
    <t>Tempo</t>
  </si>
  <si>
    <t>Sone 4</t>
  </si>
  <si>
    <t>Threshold</t>
  </si>
  <si>
    <t>Sone 5</t>
  </si>
  <si>
    <t>Vo2 Max</t>
  </si>
  <si>
    <t xml:space="preserve">Sone 6 </t>
  </si>
  <si>
    <t>Anarobic</t>
  </si>
  <si>
    <t>Sone 7</t>
  </si>
  <si>
    <t>NA</t>
  </si>
  <si>
    <t>N.muscular</t>
  </si>
  <si>
    <t>RPE</t>
  </si>
  <si>
    <t>N/A</t>
  </si>
  <si>
    <t>&lt;2</t>
  </si>
  <si>
    <t>&lt;5h</t>
  </si>
  <si>
    <t>2-3</t>
  </si>
  <si>
    <t>50 min - 2h</t>
  </si>
  <si>
    <t>3-5</t>
  </si>
  <si>
    <t>10 - 60 min</t>
  </si>
  <si>
    <t>5-7</t>
  </si>
  <si>
    <t>3-8 min</t>
  </si>
  <si>
    <t>7-9</t>
  </si>
  <si>
    <t>Sone 6</t>
  </si>
  <si>
    <t>20 s - 2 min</t>
  </si>
  <si>
    <t>1 - 15 s</t>
  </si>
  <si>
    <t>Terskel</t>
  </si>
  <si>
    <t>VO2 max</t>
  </si>
  <si>
    <t>From % FTP</t>
  </si>
  <si>
    <t>To % FTP</t>
  </si>
  <si>
    <t>From watt</t>
  </si>
  <si>
    <t>To watt</t>
  </si>
  <si>
    <t>From % MAP</t>
  </si>
  <si>
    <t>To % MAP</t>
  </si>
  <si>
    <t>Time</t>
  </si>
  <si>
    <t>From % maks</t>
  </si>
  <si>
    <t>To % max</t>
  </si>
  <si>
    <t>Intensity</t>
  </si>
  <si>
    <t>Max HR</t>
  </si>
  <si>
    <t>From % FTHR</t>
  </si>
  <si>
    <t>Threshold HR (FTHR)</t>
  </si>
  <si>
    <t>To % FTHR</t>
  </si>
  <si>
    <t>From FTHR</t>
  </si>
  <si>
    <t>To FTHR</t>
  </si>
  <si>
    <t>From HR</t>
  </si>
  <si>
    <t>To HR</t>
  </si>
  <si>
    <t>Example</t>
  </si>
  <si>
    <t>MAP  w/kg</t>
  </si>
  <si>
    <r>
      <t xml:space="preserve">Step test
</t>
    </r>
    <r>
      <rPr>
        <sz val="11"/>
        <color theme="1"/>
        <rFont val="Calibri"/>
        <family val="2"/>
        <scheme val="minor"/>
      </rPr>
      <t>Start at 150w.
Increase  with 25w every 2m30s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</si>
</sst>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4" formatCode="0.0"/>
  </numFmts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theme="0" tint="-0.249977111117893"/>
        <bgColor indexed="64"/>
      </patternFill>
    </fill>
    <fill>
      <patternFill patternType="solid">
        <fgColor theme="0" tint="-0.34998626667073579"/>
        <bgColor indexed="64"/>
      </patternFill>
    </fill>
    <fill>
      <patternFill patternType="solid">
        <fgColor theme="1"/>
        <bgColor indexed="64"/>
      </patternFill>
    </fill>
  </fills>
  <borders count="28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ck">
        <color indexed="64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 style="thin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n">
        <color indexed="64"/>
      </top>
      <bottom style="thick">
        <color indexed="64"/>
      </bottom>
      <diagonal/>
    </border>
    <border>
      <left/>
      <right style="thick">
        <color indexed="64"/>
      </right>
      <top style="thick">
        <color indexed="64"/>
      </top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 style="thick">
        <color indexed="64"/>
      </top>
      <bottom style="thin">
        <color indexed="64"/>
      </bottom>
      <diagonal/>
    </border>
    <border>
      <left style="thick">
        <color indexed="64"/>
      </left>
      <right style="thick">
        <color indexed="64"/>
      </right>
      <top/>
      <bottom style="thick">
        <color indexed="64"/>
      </bottom>
      <diagonal/>
    </border>
    <border>
      <left style="thick">
        <color indexed="64"/>
      </left>
      <right style="thin">
        <color indexed="64"/>
      </right>
      <top/>
      <bottom style="thick">
        <color indexed="64"/>
      </bottom>
      <diagonal/>
    </border>
    <border>
      <left style="thin">
        <color indexed="64"/>
      </left>
      <right style="thin">
        <color indexed="64"/>
      </right>
      <top/>
      <bottom style="thick">
        <color indexed="64"/>
      </bottom>
      <diagonal/>
    </border>
    <border>
      <left/>
      <right/>
      <top/>
      <bottom style="thin">
        <color indexed="64"/>
      </bottom>
      <diagonal/>
    </border>
    <border>
      <left/>
      <right style="thick">
        <color indexed="64"/>
      </right>
      <top style="thin">
        <color indexed="64"/>
      </top>
      <bottom/>
      <diagonal/>
    </border>
    <border>
      <left/>
      <right style="thick">
        <color indexed="64"/>
      </right>
      <top/>
      <bottom/>
      <diagonal/>
    </border>
    <border>
      <left style="thick">
        <color indexed="64"/>
      </left>
      <right/>
      <top/>
      <bottom/>
      <diagonal/>
    </border>
    <border>
      <left/>
      <right/>
      <top style="thin">
        <color indexed="64"/>
      </top>
      <bottom style="thin">
        <color indexed="64"/>
      </bottom>
      <diagonal/>
    </border>
    <border>
      <left/>
      <right/>
      <top style="thin">
        <color indexed="64"/>
      </top>
      <bottom/>
      <diagonal/>
    </border>
  </borders>
  <cellStyleXfs count="1">
    <xf numFmtId="0" fontId="0" fillId="0" borderId="0"/>
  </cellStyleXfs>
  <cellXfs count="57">
    <xf numFmtId="0" fontId="0" fillId="0" borderId="0" xfId="0"/>
    <xf numFmtId="0" fontId="0" fillId="0" borderId="1" xfId="0" applyBorder="1"/>
    <xf numFmtId="1" fontId="0" fillId="0" borderId="1" xfId="0" applyNumberFormat="1" applyBorder="1"/>
    <xf numFmtId="0" fontId="0" fillId="0" borderId="3" xfId="0" applyBorder="1"/>
    <xf numFmtId="1" fontId="0" fillId="0" borderId="3" xfId="0" applyNumberFormat="1" applyBorder="1"/>
    <xf numFmtId="0" fontId="0" fillId="0" borderId="2" xfId="0" applyBorder="1"/>
    <xf numFmtId="14" fontId="0" fillId="0" borderId="5" xfId="0" applyNumberFormat="1" applyBorder="1"/>
    <xf numFmtId="1" fontId="0" fillId="0" borderId="6" xfId="0" applyNumberFormat="1" applyBorder="1"/>
    <xf numFmtId="1" fontId="0" fillId="0" borderId="7" xfId="0" applyNumberFormat="1" applyBorder="1"/>
    <xf numFmtId="0" fontId="0" fillId="0" borderId="7" xfId="0" applyBorder="1"/>
    <xf numFmtId="0" fontId="0" fillId="0" borderId="9" xfId="0" applyBorder="1"/>
    <xf numFmtId="0" fontId="0" fillId="0" borderId="4" xfId="0" applyBorder="1"/>
    <xf numFmtId="0" fontId="0" fillId="0" borderId="10" xfId="0" applyFill="1" applyBorder="1" applyAlignment="1">
      <alignment horizontal="left" vertical="center"/>
    </xf>
    <xf numFmtId="0" fontId="0" fillId="0" borderId="11" xfId="0" applyFill="1" applyBorder="1" applyAlignment="1">
      <alignment horizontal="left" vertical="center"/>
    </xf>
    <xf numFmtId="0" fontId="0" fillId="0" borderId="6" xfId="0" applyBorder="1"/>
    <xf numFmtId="0" fontId="0" fillId="0" borderId="12" xfId="0" applyFill="1" applyBorder="1" applyAlignment="1">
      <alignment horizontal="left" vertical="center"/>
    </xf>
    <xf numFmtId="0" fontId="0" fillId="0" borderId="5" xfId="0" applyBorder="1"/>
    <xf numFmtId="0" fontId="0" fillId="0" borderId="13" xfId="0" applyBorder="1" applyAlignment="1">
      <alignment horizontal="left" vertical="center"/>
    </xf>
    <xf numFmtId="0" fontId="0" fillId="0" borderId="14" xfId="0" applyBorder="1" applyAlignment="1">
      <alignment horizontal="left" vertical="center"/>
    </xf>
    <xf numFmtId="0" fontId="0" fillId="0" borderId="15" xfId="0" applyBorder="1" applyAlignment="1">
      <alignment horizontal="left" vertical="center"/>
    </xf>
    <xf numFmtId="0" fontId="0" fillId="2" borderId="3" xfId="0" applyFill="1" applyBorder="1"/>
    <xf numFmtId="0" fontId="0" fillId="2" borderId="8" xfId="0" applyFill="1" applyBorder="1"/>
    <xf numFmtId="9" fontId="0" fillId="0" borderId="6" xfId="0" applyNumberFormat="1" applyBorder="1"/>
    <xf numFmtId="9" fontId="0" fillId="0" borderId="3" xfId="0" applyNumberFormat="1" applyBorder="1"/>
    <xf numFmtId="9" fontId="0" fillId="0" borderId="7" xfId="0" applyNumberFormat="1" applyBorder="1"/>
    <xf numFmtId="9" fontId="0" fillId="0" borderId="1" xfId="0" applyNumberFormat="1" applyBorder="1"/>
    <xf numFmtId="9" fontId="0" fillId="0" borderId="1" xfId="0" applyNumberFormat="1" applyBorder="1" applyAlignment="1">
      <alignment horizontal="right"/>
    </xf>
    <xf numFmtId="0" fontId="0" fillId="0" borderId="1" xfId="0" applyBorder="1" applyAlignment="1">
      <alignment horizontal="right"/>
    </xf>
    <xf numFmtId="0" fontId="0" fillId="0" borderId="16" xfId="0" applyBorder="1"/>
    <xf numFmtId="0" fontId="0" fillId="0" borderId="17" xfId="0" applyBorder="1"/>
    <xf numFmtId="0" fontId="0" fillId="3" borderId="1" xfId="0" applyFill="1" applyBorder="1"/>
    <xf numFmtId="0" fontId="0" fillId="3" borderId="8" xfId="0" applyFill="1" applyBorder="1"/>
    <xf numFmtId="49" fontId="0" fillId="0" borderId="1" xfId="0" applyNumberFormat="1" applyBorder="1"/>
    <xf numFmtId="0" fontId="0" fillId="0" borderId="18" xfId="0" applyBorder="1"/>
    <xf numFmtId="0" fontId="0" fillId="2" borderId="1" xfId="0" applyFill="1" applyBorder="1"/>
    <xf numFmtId="0" fontId="0" fillId="2" borderId="19" xfId="0" applyFill="1" applyBorder="1"/>
    <xf numFmtId="0" fontId="0" fillId="0" borderId="20" xfId="0" applyBorder="1"/>
    <xf numFmtId="0" fontId="0" fillId="0" borderId="21" xfId="0" applyBorder="1"/>
    <xf numFmtId="0" fontId="0" fillId="0" borderId="10" xfId="0" applyBorder="1"/>
    <xf numFmtId="0" fontId="0" fillId="0" borderId="11" xfId="0" applyBorder="1"/>
    <xf numFmtId="0" fontId="0" fillId="0" borderId="7" xfId="0" applyBorder="1" applyAlignment="1">
      <alignment horizontal="right"/>
    </xf>
    <xf numFmtId="164" fontId="0" fillId="0" borderId="7" xfId="0" applyNumberFormat="1" applyBorder="1"/>
    <xf numFmtId="164" fontId="0" fillId="0" borderId="1" xfId="0" applyNumberFormat="1" applyBorder="1"/>
    <xf numFmtId="0" fontId="0" fillId="0" borderId="25" xfId="0" applyFill="1" applyBorder="1" applyAlignment="1">
      <alignment horizontal="left" vertical="center"/>
    </xf>
    <xf numFmtId="0" fontId="0" fillId="0" borderId="7" xfId="0" applyBorder="1" applyAlignment="1">
      <alignment horizontal="center" vertical="center" wrapText="1"/>
    </xf>
    <xf numFmtId="0" fontId="0" fillId="0" borderId="1" xfId="0" applyBorder="1" applyAlignment="1">
      <alignment horizontal="center" vertical="center" wrapText="1"/>
    </xf>
    <xf numFmtId="0" fontId="0" fillId="0" borderId="17" xfId="0" applyBorder="1" applyAlignment="1">
      <alignment horizontal="center" vertical="center" wrapText="1"/>
    </xf>
    <xf numFmtId="0" fontId="0" fillId="0" borderId="26" xfId="0" applyBorder="1" applyAlignment="1">
      <alignment horizontal="center" vertical="center" wrapText="1"/>
    </xf>
    <xf numFmtId="0" fontId="1" fillId="0" borderId="4" xfId="0" applyFont="1" applyBorder="1" applyAlignment="1">
      <alignment horizontal="center" vertical="center" wrapText="1"/>
    </xf>
    <xf numFmtId="0" fontId="0" fillId="0" borderId="4" xfId="0" applyBorder="1" applyAlignment="1">
      <alignment horizontal="center" vertical="center"/>
    </xf>
    <xf numFmtId="0" fontId="1" fillId="0" borderId="23" xfId="0" applyFont="1" applyBorder="1" applyAlignment="1">
      <alignment horizontal="center" vertical="center"/>
    </xf>
    <xf numFmtId="0" fontId="0" fillId="0" borderId="24" xfId="0" applyBorder="1" applyAlignment="1">
      <alignment horizontal="center" vertical="center"/>
    </xf>
    <xf numFmtId="0" fontId="0" fillId="4" borderId="0" xfId="0" applyFill="1"/>
    <xf numFmtId="0" fontId="0" fillId="4" borderId="22" xfId="0" applyFill="1" applyBorder="1"/>
    <xf numFmtId="0" fontId="0" fillId="4" borderId="0" xfId="0" applyFill="1" applyBorder="1"/>
    <xf numFmtId="0" fontId="0" fillId="4" borderId="0" xfId="0" applyFill="1" applyBorder="1" applyAlignment="1">
      <alignment vertical="center" wrapText="1"/>
    </xf>
    <xf numFmtId="0" fontId="0" fillId="4" borderId="27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calcChain" Target="calcChain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-tema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15C1A6F-BD1B-4388-9685-46424C0DE5FA}">
  <dimension ref="A1:V20"/>
  <sheetViews>
    <sheetView tabSelected="1" workbookViewId="0">
      <selection activeCell="D2" sqref="D2"/>
    </sheetView>
  </sheetViews>
  <sheetFormatPr baseColWidth="10" defaultRowHeight="15" x14ac:dyDescent="0.25"/>
  <cols>
    <col min="1" max="1" width="14.28515625" style="52" bestFit="1" customWidth="1"/>
    <col min="2" max="2" width="27.140625" style="52" bestFit="1" customWidth="1"/>
    <col min="3" max="22" width="11.42578125" style="52"/>
  </cols>
  <sheetData>
    <row r="1" spans="1:7" ht="15.75" thickBot="1" x14ac:dyDescent="0.3">
      <c r="A1" s="48" t="s">
        <v>66</v>
      </c>
      <c r="B1" s="17" t="s">
        <v>0</v>
      </c>
      <c r="C1" s="6">
        <v>44197</v>
      </c>
      <c r="D1" s="5"/>
      <c r="E1" s="5"/>
      <c r="F1" s="5"/>
      <c r="G1" s="5"/>
    </row>
    <row r="2" spans="1:7" ht="15.75" thickTop="1" x14ac:dyDescent="0.25">
      <c r="A2" s="49"/>
      <c r="B2" s="18" t="s">
        <v>1</v>
      </c>
      <c r="C2" s="7">
        <v>275</v>
      </c>
      <c r="D2" s="4"/>
      <c r="E2" s="4"/>
      <c r="F2" s="4"/>
      <c r="G2" s="4"/>
    </row>
    <row r="3" spans="1:7" x14ac:dyDescent="0.25">
      <c r="A3" s="49"/>
      <c r="B3" s="19" t="s">
        <v>2</v>
      </c>
      <c r="C3" s="8">
        <v>300</v>
      </c>
      <c r="D3" s="2"/>
      <c r="E3" s="2"/>
      <c r="F3" s="2"/>
      <c r="G3" s="2"/>
    </row>
    <row r="4" spans="1:7" x14ac:dyDescent="0.25">
      <c r="A4" s="49"/>
      <c r="B4" s="19" t="s">
        <v>5</v>
      </c>
      <c r="C4" s="8">
        <v>23</v>
      </c>
      <c r="D4" s="2"/>
      <c r="E4" s="2"/>
      <c r="F4" s="2"/>
      <c r="G4" s="2"/>
    </row>
    <row r="5" spans="1:7" x14ac:dyDescent="0.25">
      <c r="A5" s="49"/>
      <c r="B5" s="19" t="s">
        <v>3</v>
      </c>
      <c r="C5" s="8">
        <f>(C4/150)*25+C2</f>
        <v>278.83333333333331</v>
      </c>
      <c r="D5" s="2">
        <f t="shared" ref="D5:G5" si="0">(D4/150)*25+D2</f>
        <v>0</v>
      </c>
      <c r="E5" s="2">
        <f t="shared" si="0"/>
        <v>0</v>
      </c>
      <c r="F5" s="2">
        <f t="shared" si="0"/>
        <v>0</v>
      </c>
      <c r="G5" s="2">
        <f t="shared" si="0"/>
        <v>0</v>
      </c>
    </row>
    <row r="6" spans="1:7" x14ac:dyDescent="0.25">
      <c r="A6" s="49"/>
      <c r="B6" s="19" t="s">
        <v>65</v>
      </c>
      <c r="C6" s="41">
        <f>C5/C9</f>
        <v>3.9833333333333329</v>
      </c>
      <c r="D6" s="42" t="e">
        <f t="shared" ref="D6:G6" si="1">D5/D9</f>
        <v>#DIV/0!</v>
      </c>
      <c r="E6" s="42" t="e">
        <f t="shared" si="1"/>
        <v>#DIV/0!</v>
      </c>
      <c r="F6" s="42" t="e">
        <f t="shared" si="1"/>
        <v>#DIV/0!</v>
      </c>
      <c r="G6" s="42" t="e">
        <f t="shared" si="1"/>
        <v>#DIV/0!</v>
      </c>
    </row>
    <row r="7" spans="1:7" x14ac:dyDescent="0.25">
      <c r="A7" s="49"/>
      <c r="B7" s="19" t="s">
        <v>6</v>
      </c>
      <c r="C7" s="8">
        <f>C5*0.825</f>
        <v>230.03749999999997</v>
      </c>
      <c r="D7" s="2">
        <f t="shared" ref="D7:G7" si="2">D5*0.825</f>
        <v>0</v>
      </c>
      <c r="E7" s="2">
        <f t="shared" si="2"/>
        <v>0</v>
      </c>
      <c r="F7" s="2">
        <f t="shared" si="2"/>
        <v>0</v>
      </c>
      <c r="G7" s="2">
        <f t="shared" si="2"/>
        <v>0</v>
      </c>
    </row>
    <row r="8" spans="1:7" x14ac:dyDescent="0.25">
      <c r="A8" s="49"/>
      <c r="B8" s="19" t="s">
        <v>7</v>
      </c>
      <c r="C8" s="41">
        <f>C7/C9</f>
        <v>3.2862499999999994</v>
      </c>
      <c r="D8" s="42" t="e">
        <f>D7/D9</f>
        <v>#DIV/0!</v>
      </c>
      <c r="E8" s="42" t="e">
        <f t="shared" ref="E8:G8" si="3">E7/E9</f>
        <v>#DIV/0!</v>
      </c>
      <c r="F8" s="42" t="e">
        <f t="shared" si="3"/>
        <v>#DIV/0!</v>
      </c>
      <c r="G8" s="42" t="e">
        <f t="shared" si="3"/>
        <v>#DIV/0!</v>
      </c>
    </row>
    <row r="9" spans="1:7" x14ac:dyDescent="0.25">
      <c r="A9" s="49"/>
      <c r="B9" s="19" t="s">
        <v>8</v>
      </c>
      <c r="C9" s="8">
        <v>70</v>
      </c>
      <c r="D9" s="2"/>
      <c r="E9" s="2"/>
      <c r="F9" s="2"/>
      <c r="G9" s="2"/>
    </row>
    <row r="10" spans="1:7" ht="30" customHeight="1" x14ac:dyDescent="0.25">
      <c r="A10" s="49"/>
      <c r="B10" s="19" t="s">
        <v>9</v>
      </c>
      <c r="C10" s="44" t="s">
        <v>64</v>
      </c>
      <c r="D10" s="45"/>
      <c r="E10" s="45"/>
      <c r="F10" s="45"/>
      <c r="G10" s="45"/>
    </row>
    <row r="12" spans="1:7" ht="15.75" thickBot="1" x14ac:dyDescent="0.3">
      <c r="A12" s="50" t="s">
        <v>13</v>
      </c>
      <c r="B12" s="15" t="s">
        <v>0</v>
      </c>
      <c r="C12" s="6">
        <v>44197</v>
      </c>
      <c r="D12" s="5"/>
      <c r="E12" s="5"/>
      <c r="F12" s="5"/>
      <c r="G12" s="5"/>
    </row>
    <row r="13" spans="1:7" ht="15.75" thickTop="1" x14ac:dyDescent="0.25">
      <c r="A13" s="51"/>
      <c r="B13" s="13" t="s">
        <v>10</v>
      </c>
      <c r="C13" s="14">
        <v>301</v>
      </c>
      <c r="D13" s="3"/>
      <c r="E13" s="3"/>
      <c r="F13" s="3"/>
      <c r="G13" s="3"/>
    </row>
    <row r="14" spans="1:7" x14ac:dyDescent="0.25">
      <c r="A14" s="51"/>
      <c r="B14" s="12" t="s">
        <v>4</v>
      </c>
      <c r="C14" s="9">
        <f>C13*0.95</f>
        <v>285.95</v>
      </c>
      <c r="D14" s="1">
        <f t="shared" ref="D14:G14" si="4">D13*0.95</f>
        <v>0</v>
      </c>
      <c r="E14" s="1">
        <f t="shared" si="4"/>
        <v>0</v>
      </c>
      <c r="F14" s="1">
        <f t="shared" si="4"/>
        <v>0</v>
      </c>
      <c r="G14" s="1">
        <f t="shared" si="4"/>
        <v>0</v>
      </c>
    </row>
    <row r="15" spans="1:7" x14ac:dyDescent="0.25">
      <c r="A15" s="51"/>
      <c r="B15" s="12" t="s">
        <v>7</v>
      </c>
      <c r="C15" s="9">
        <f>C14/C16</f>
        <v>3.5743749999999999</v>
      </c>
      <c r="D15" s="1" t="e">
        <f t="shared" ref="D15:G15" si="5">D14/D16</f>
        <v>#DIV/0!</v>
      </c>
      <c r="E15" s="1" t="e">
        <f t="shared" si="5"/>
        <v>#DIV/0!</v>
      </c>
      <c r="F15" s="1" t="e">
        <f t="shared" si="5"/>
        <v>#DIV/0!</v>
      </c>
      <c r="G15" s="1" t="e">
        <f t="shared" si="5"/>
        <v>#DIV/0!</v>
      </c>
    </row>
    <row r="16" spans="1:7" x14ac:dyDescent="0.25">
      <c r="A16" s="51"/>
      <c r="B16" s="12" t="s">
        <v>8</v>
      </c>
      <c r="C16" s="9">
        <v>80</v>
      </c>
      <c r="D16" s="1"/>
      <c r="E16" s="1"/>
      <c r="F16" s="1"/>
      <c r="G16" s="1"/>
    </row>
    <row r="17" spans="1:7" x14ac:dyDescent="0.25">
      <c r="A17" s="51"/>
      <c r="B17" s="12" t="s">
        <v>11</v>
      </c>
      <c r="C17" s="9">
        <v>167</v>
      </c>
      <c r="D17" s="1"/>
      <c r="E17" s="1"/>
      <c r="F17" s="1"/>
      <c r="G17" s="1"/>
    </row>
    <row r="18" spans="1:7" x14ac:dyDescent="0.25">
      <c r="A18" s="51"/>
      <c r="B18" s="12" t="s">
        <v>12</v>
      </c>
      <c r="C18" s="9">
        <v>178</v>
      </c>
      <c r="D18" s="1"/>
      <c r="E18" s="1"/>
      <c r="F18" s="1"/>
      <c r="G18" s="1"/>
    </row>
    <row r="19" spans="1:7" ht="30" customHeight="1" x14ac:dyDescent="0.25">
      <c r="A19" s="51"/>
      <c r="B19" s="43" t="s">
        <v>9</v>
      </c>
      <c r="C19" s="46" t="s">
        <v>64</v>
      </c>
      <c r="D19" s="45"/>
      <c r="E19" s="45"/>
      <c r="F19" s="47"/>
      <c r="G19" s="45"/>
    </row>
    <row r="20" spans="1:7" x14ac:dyDescent="0.25">
      <c r="A20" s="56"/>
      <c r="B20" s="56"/>
    </row>
  </sheetData>
  <mergeCells count="2">
    <mergeCell ref="A1:A10"/>
    <mergeCell ref="A12:A19"/>
  </mergeCells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C607AA41-1987-454F-AC6F-EC2F16BBC188}">
  <dimension ref="A1:W35"/>
  <sheetViews>
    <sheetView workbookViewId="0">
      <selection activeCell="X1" sqref="X1:AH1048576"/>
    </sheetView>
  </sheetViews>
  <sheetFormatPr baseColWidth="10" defaultRowHeight="15" x14ac:dyDescent="0.25"/>
  <cols>
    <col min="1" max="1" width="19.140625" style="52" bestFit="1" customWidth="1"/>
    <col min="2" max="2" width="12.5703125" style="52" bestFit="1" customWidth="1"/>
    <col min="3" max="23" width="11.42578125" style="52"/>
  </cols>
  <sheetData>
    <row r="1" spans="1:8" s="52" customFormat="1" x14ac:dyDescent="0.25">
      <c r="A1" s="11" t="s">
        <v>6</v>
      </c>
      <c r="B1" s="14">
        <v>283</v>
      </c>
      <c r="C1" s="20"/>
      <c r="D1" s="20"/>
      <c r="E1" s="20"/>
      <c r="F1" s="20"/>
    </row>
    <row r="2" spans="1:8" s="52" customFormat="1" ht="15.75" thickBot="1" x14ac:dyDescent="0.3">
      <c r="A2" s="21"/>
      <c r="B2" s="16" t="s">
        <v>46</v>
      </c>
      <c r="C2" s="5" t="s">
        <v>47</v>
      </c>
      <c r="D2" s="5" t="s">
        <v>48</v>
      </c>
      <c r="E2" s="5" t="s">
        <v>49</v>
      </c>
      <c r="F2" s="5" t="s">
        <v>14</v>
      </c>
    </row>
    <row r="3" spans="1:8" s="52" customFormat="1" ht="15.75" thickTop="1" x14ac:dyDescent="0.25">
      <c r="A3" s="10" t="s">
        <v>15</v>
      </c>
      <c r="B3" s="22">
        <v>0</v>
      </c>
      <c r="C3" s="23">
        <v>0.55000000000000004</v>
      </c>
      <c r="D3" s="3">
        <f>B1*B3</f>
        <v>0</v>
      </c>
      <c r="E3" s="3">
        <f>B1*C3</f>
        <v>155.65</v>
      </c>
      <c r="F3" s="3" t="s">
        <v>16</v>
      </c>
    </row>
    <row r="4" spans="1:8" s="52" customFormat="1" x14ac:dyDescent="0.25">
      <c r="A4" s="11" t="s">
        <v>17</v>
      </c>
      <c r="B4" s="24">
        <v>0.56000000000000005</v>
      </c>
      <c r="C4" s="25">
        <v>0.75</v>
      </c>
      <c r="D4" s="1">
        <f>B1*B4</f>
        <v>158.48000000000002</v>
      </c>
      <c r="E4" s="1">
        <f>B1*C4</f>
        <v>212.25</v>
      </c>
      <c r="F4" s="1" t="s">
        <v>18</v>
      </c>
    </row>
    <row r="5" spans="1:8" s="52" customFormat="1" x14ac:dyDescent="0.25">
      <c r="A5" s="11" t="s">
        <v>19</v>
      </c>
      <c r="B5" s="24">
        <v>0.76</v>
      </c>
      <c r="C5" s="25">
        <v>0.9</v>
      </c>
      <c r="D5" s="1">
        <f>B1*B5</f>
        <v>215.08</v>
      </c>
      <c r="E5" s="1">
        <f>B1*C5</f>
        <v>254.70000000000002</v>
      </c>
      <c r="F5" s="1" t="s">
        <v>20</v>
      </c>
    </row>
    <row r="6" spans="1:8" s="52" customFormat="1" x14ac:dyDescent="0.25">
      <c r="A6" s="11" t="s">
        <v>21</v>
      </c>
      <c r="B6" s="24">
        <v>0.91</v>
      </c>
      <c r="C6" s="25">
        <v>1.05</v>
      </c>
      <c r="D6" s="1">
        <f>B1*B6</f>
        <v>257.53000000000003</v>
      </c>
      <c r="E6" s="1">
        <f>B1*C6</f>
        <v>297.15000000000003</v>
      </c>
      <c r="F6" s="1" t="s">
        <v>22</v>
      </c>
    </row>
    <row r="7" spans="1:8" s="52" customFormat="1" x14ac:dyDescent="0.25">
      <c r="A7" s="11" t="s">
        <v>23</v>
      </c>
      <c r="B7" s="24">
        <v>1.06</v>
      </c>
      <c r="C7" s="25">
        <v>1.2</v>
      </c>
      <c r="D7" s="1">
        <f>B1*B7</f>
        <v>299.98</v>
      </c>
      <c r="E7" s="1">
        <f>B1*C7</f>
        <v>339.59999999999997</v>
      </c>
      <c r="F7" s="1" t="s">
        <v>24</v>
      </c>
    </row>
    <row r="8" spans="1:8" s="52" customFormat="1" x14ac:dyDescent="0.25">
      <c r="A8" s="11" t="s">
        <v>25</v>
      </c>
      <c r="B8" s="24">
        <v>1.21</v>
      </c>
      <c r="C8" s="26">
        <v>1.5</v>
      </c>
      <c r="D8" s="1">
        <f>B1*B8</f>
        <v>342.43</v>
      </c>
      <c r="E8" s="27">
        <f>B1*C8</f>
        <v>424.5</v>
      </c>
      <c r="F8" s="1" t="s">
        <v>26</v>
      </c>
    </row>
    <row r="9" spans="1:8" s="52" customFormat="1" x14ac:dyDescent="0.25">
      <c r="A9" s="11" t="s">
        <v>27</v>
      </c>
      <c r="B9" s="40" t="s">
        <v>28</v>
      </c>
      <c r="C9" s="27" t="s">
        <v>28</v>
      </c>
      <c r="D9" s="27" t="s">
        <v>28</v>
      </c>
      <c r="E9" s="27" t="s">
        <v>28</v>
      </c>
      <c r="F9" s="1" t="s">
        <v>29</v>
      </c>
    </row>
    <row r="10" spans="1:8" s="52" customFormat="1" x14ac:dyDescent="0.25"/>
    <row r="11" spans="1:8" s="52" customFormat="1" x14ac:dyDescent="0.25">
      <c r="A11" s="28" t="s">
        <v>3</v>
      </c>
      <c r="B11" s="29">
        <v>355</v>
      </c>
      <c r="C11" s="30"/>
      <c r="D11" s="30"/>
      <c r="E11" s="30"/>
      <c r="F11" s="30"/>
      <c r="G11" s="30"/>
      <c r="H11" s="54"/>
    </row>
    <row r="12" spans="1:8" s="52" customFormat="1" ht="15.75" thickBot="1" x14ac:dyDescent="0.3">
      <c r="A12" s="31"/>
      <c r="B12" s="16" t="s">
        <v>50</v>
      </c>
      <c r="C12" s="5" t="s">
        <v>51</v>
      </c>
      <c r="D12" s="5" t="s">
        <v>48</v>
      </c>
      <c r="E12" s="5" t="s">
        <v>49</v>
      </c>
      <c r="F12" s="5" t="s">
        <v>52</v>
      </c>
      <c r="G12" s="5" t="s">
        <v>30</v>
      </c>
      <c r="H12" s="54"/>
    </row>
    <row r="13" spans="1:8" s="52" customFormat="1" ht="15.75" thickTop="1" x14ac:dyDescent="0.25">
      <c r="A13" s="10" t="s">
        <v>15</v>
      </c>
      <c r="B13" s="22">
        <v>0.3</v>
      </c>
      <c r="C13" s="23">
        <v>0.5</v>
      </c>
      <c r="D13" s="3">
        <f>B11*B13</f>
        <v>106.5</v>
      </c>
      <c r="E13" s="3">
        <f>B11*C13</f>
        <v>177.5</v>
      </c>
      <c r="F13" s="3" t="s">
        <v>31</v>
      </c>
      <c r="G13" s="3" t="s">
        <v>32</v>
      </c>
      <c r="H13" s="55"/>
    </row>
    <row r="14" spans="1:8" s="52" customFormat="1" x14ac:dyDescent="0.25">
      <c r="A14" s="11" t="s">
        <v>17</v>
      </c>
      <c r="B14" s="24">
        <v>0.5</v>
      </c>
      <c r="C14" s="25">
        <v>0.6</v>
      </c>
      <c r="D14" s="1">
        <f>B11*B14</f>
        <v>177.5</v>
      </c>
      <c r="E14" s="1">
        <f>B11*C14</f>
        <v>213</v>
      </c>
      <c r="F14" s="1" t="s">
        <v>33</v>
      </c>
      <c r="G14" s="32" t="s">
        <v>34</v>
      </c>
      <c r="H14" s="55"/>
    </row>
    <row r="15" spans="1:8" s="52" customFormat="1" x14ac:dyDescent="0.25">
      <c r="A15" s="11" t="s">
        <v>19</v>
      </c>
      <c r="B15" s="24">
        <v>0.6</v>
      </c>
      <c r="C15" s="25">
        <v>0.75</v>
      </c>
      <c r="D15" s="1">
        <f>B11*B15</f>
        <v>213</v>
      </c>
      <c r="E15" s="1">
        <f>B11*C15</f>
        <v>266.25</v>
      </c>
      <c r="F15" s="1" t="s">
        <v>35</v>
      </c>
      <c r="G15" s="32" t="s">
        <v>36</v>
      </c>
      <c r="H15" s="55"/>
    </row>
    <row r="16" spans="1:8" s="52" customFormat="1" x14ac:dyDescent="0.25">
      <c r="A16" s="11" t="s">
        <v>21</v>
      </c>
      <c r="B16" s="24">
        <v>0.75</v>
      </c>
      <c r="C16" s="25">
        <v>0.85</v>
      </c>
      <c r="D16" s="1">
        <f>B11*B16</f>
        <v>266.25</v>
      </c>
      <c r="E16" s="1">
        <f>B11*C16</f>
        <v>301.75</v>
      </c>
      <c r="F16" s="1" t="s">
        <v>37</v>
      </c>
      <c r="G16" s="32" t="s">
        <v>38</v>
      </c>
      <c r="H16" s="55"/>
    </row>
    <row r="17" spans="1:8" s="52" customFormat="1" x14ac:dyDescent="0.25">
      <c r="A17" s="11" t="s">
        <v>23</v>
      </c>
      <c r="B17" s="24">
        <v>0.85</v>
      </c>
      <c r="C17" s="25">
        <v>1</v>
      </c>
      <c r="D17" s="1">
        <f>B11*B17</f>
        <v>301.75</v>
      </c>
      <c r="E17" s="1">
        <f>B11*C17</f>
        <v>355</v>
      </c>
      <c r="F17" s="1" t="s">
        <v>39</v>
      </c>
      <c r="G17" s="32" t="s">
        <v>40</v>
      </c>
      <c r="H17" s="55"/>
    </row>
    <row r="18" spans="1:8" s="52" customFormat="1" x14ac:dyDescent="0.25">
      <c r="A18" s="11" t="s">
        <v>41</v>
      </c>
      <c r="B18" s="24">
        <v>1</v>
      </c>
      <c r="C18" s="25">
        <v>2</v>
      </c>
      <c r="D18" s="1">
        <f>B11*B18</f>
        <v>355</v>
      </c>
      <c r="E18" s="1">
        <f>B11*C18</f>
        <v>710</v>
      </c>
      <c r="F18" s="1" t="s">
        <v>42</v>
      </c>
      <c r="G18" s="32">
        <v>10</v>
      </c>
      <c r="H18" s="54"/>
    </row>
    <row r="19" spans="1:8" s="52" customFormat="1" x14ac:dyDescent="0.25">
      <c r="A19" s="11" t="s">
        <v>27</v>
      </c>
      <c r="B19" s="24">
        <v>2</v>
      </c>
      <c r="C19" s="25">
        <v>3</v>
      </c>
      <c r="D19" s="1">
        <f>B11*B19</f>
        <v>710</v>
      </c>
      <c r="E19" s="1">
        <f>B11*C19</f>
        <v>1065</v>
      </c>
      <c r="F19" s="1" t="s">
        <v>43</v>
      </c>
      <c r="G19" s="1" t="s">
        <v>31</v>
      </c>
      <c r="H19" s="54"/>
    </row>
    <row r="20" spans="1:8" s="52" customFormat="1" x14ac:dyDescent="0.25"/>
    <row r="21" spans="1:8" s="52" customFormat="1" x14ac:dyDescent="0.25">
      <c r="A21" s="38" t="s">
        <v>56</v>
      </c>
      <c r="B21" s="29">
        <v>203</v>
      </c>
      <c r="C21" s="34"/>
      <c r="D21" s="34"/>
      <c r="E21" s="34"/>
      <c r="F21" s="34"/>
    </row>
    <row r="22" spans="1:8" s="52" customFormat="1" ht="15.75" thickBot="1" x14ac:dyDescent="0.3">
      <c r="A22" s="35"/>
      <c r="B22" s="36" t="s">
        <v>53</v>
      </c>
      <c r="C22" s="37" t="s">
        <v>54</v>
      </c>
      <c r="D22" s="37" t="s">
        <v>62</v>
      </c>
      <c r="E22" s="37" t="s">
        <v>63</v>
      </c>
      <c r="F22" s="5" t="s">
        <v>55</v>
      </c>
    </row>
    <row r="23" spans="1:8" s="52" customFormat="1" ht="15.75" thickTop="1" x14ac:dyDescent="0.25">
      <c r="A23" s="33" t="s">
        <v>15</v>
      </c>
      <c r="B23" s="22">
        <v>0.6</v>
      </c>
      <c r="C23" s="23">
        <v>0.65</v>
      </c>
      <c r="D23" s="3">
        <f>B21*B23</f>
        <v>121.8</v>
      </c>
      <c r="E23" s="3">
        <f>B21*C23</f>
        <v>131.95000000000002</v>
      </c>
      <c r="F23" s="3" t="s">
        <v>16</v>
      </c>
    </row>
    <row r="24" spans="1:8" s="52" customFormat="1" x14ac:dyDescent="0.25">
      <c r="A24" s="38" t="s">
        <v>17</v>
      </c>
      <c r="B24" s="24">
        <v>0.65</v>
      </c>
      <c r="C24" s="25">
        <v>0.75</v>
      </c>
      <c r="D24" s="1">
        <f>B21*B24</f>
        <v>131.95000000000002</v>
      </c>
      <c r="E24" s="1">
        <f>B21*C24</f>
        <v>152.25</v>
      </c>
      <c r="F24" s="1" t="s">
        <v>18</v>
      </c>
    </row>
    <row r="25" spans="1:8" s="52" customFormat="1" x14ac:dyDescent="0.25">
      <c r="A25" s="38" t="s">
        <v>19</v>
      </c>
      <c r="B25" s="24">
        <v>0.75</v>
      </c>
      <c r="C25" s="25">
        <v>0.82</v>
      </c>
      <c r="D25" s="1">
        <f>B21*B25</f>
        <v>152.25</v>
      </c>
      <c r="E25" s="1">
        <f>B21*C25</f>
        <v>166.45999999999998</v>
      </c>
      <c r="F25" s="1" t="s">
        <v>20</v>
      </c>
    </row>
    <row r="26" spans="1:8" s="52" customFormat="1" x14ac:dyDescent="0.25">
      <c r="A26" s="38" t="s">
        <v>21</v>
      </c>
      <c r="B26" s="24">
        <v>0.82</v>
      </c>
      <c r="C26" s="25">
        <v>0.89</v>
      </c>
      <c r="D26" s="1">
        <f>B21*B26</f>
        <v>166.45999999999998</v>
      </c>
      <c r="E26" s="1">
        <f>B21*C26</f>
        <v>180.67000000000002</v>
      </c>
      <c r="F26" s="1" t="s">
        <v>44</v>
      </c>
    </row>
    <row r="27" spans="1:8" s="52" customFormat="1" x14ac:dyDescent="0.25">
      <c r="A27" s="38" t="s">
        <v>23</v>
      </c>
      <c r="B27" s="24">
        <v>0.89</v>
      </c>
      <c r="C27" s="25">
        <v>1</v>
      </c>
      <c r="D27" s="1">
        <f>B21*B27</f>
        <v>180.67000000000002</v>
      </c>
      <c r="E27" s="1">
        <f>B21*C27</f>
        <v>203</v>
      </c>
      <c r="F27" s="1" t="s">
        <v>45</v>
      </c>
    </row>
    <row r="28" spans="1:8" s="52" customFormat="1" x14ac:dyDescent="0.25">
      <c r="A28" s="53"/>
      <c r="B28" s="53"/>
      <c r="C28" s="53"/>
      <c r="D28" s="53"/>
      <c r="E28" s="53"/>
      <c r="F28" s="53"/>
    </row>
    <row r="29" spans="1:8" s="52" customFormat="1" x14ac:dyDescent="0.25">
      <c r="A29" s="39" t="s">
        <v>58</v>
      </c>
      <c r="B29" s="14">
        <v>183</v>
      </c>
      <c r="C29" s="20"/>
      <c r="D29" s="20"/>
      <c r="E29" s="20"/>
      <c r="F29" s="34"/>
    </row>
    <row r="30" spans="1:8" s="52" customFormat="1" ht="15.75" thickBot="1" x14ac:dyDescent="0.3">
      <c r="A30" s="35"/>
      <c r="B30" s="16" t="s">
        <v>57</v>
      </c>
      <c r="C30" s="5" t="s">
        <v>59</v>
      </c>
      <c r="D30" s="5" t="s">
        <v>60</v>
      </c>
      <c r="E30" s="5" t="s">
        <v>61</v>
      </c>
      <c r="F30" s="5" t="s">
        <v>14</v>
      </c>
    </row>
    <row r="31" spans="1:8" s="52" customFormat="1" ht="15.75" thickTop="1" x14ac:dyDescent="0.25">
      <c r="A31" s="33" t="s">
        <v>15</v>
      </c>
      <c r="B31" s="22">
        <v>0</v>
      </c>
      <c r="C31" s="23">
        <v>0.68</v>
      </c>
      <c r="D31" s="3">
        <f>B29*B31</f>
        <v>0</v>
      </c>
      <c r="E31" s="3">
        <f>B29*C31</f>
        <v>124.44000000000001</v>
      </c>
      <c r="F31" s="3" t="s">
        <v>16</v>
      </c>
    </row>
    <row r="32" spans="1:8" s="52" customFormat="1" x14ac:dyDescent="0.25">
      <c r="A32" s="38" t="s">
        <v>17</v>
      </c>
      <c r="B32" s="24">
        <v>0.69</v>
      </c>
      <c r="C32" s="25">
        <v>0.83</v>
      </c>
      <c r="D32" s="1">
        <f>B29*B32</f>
        <v>126.27</v>
      </c>
      <c r="E32" s="1">
        <f>B29*C32</f>
        <v>151.88999999999999</v>
      </c>
      <c r="F32" s="1" t="s">
        <v>18</v>
      </c>
    </row>
    <row r="33" spans="1:6" s="52" customFormat="1" x14ac:dyDescent="0.25">
      <c r="A33" s="38" t="s">
        <v>19</v>
      </c>
      <c r="B33" s="24">
        <v>0.84</v>
      </c>
      <c r="C33" s="25">
        <v>0.94</v>
      </c>
      <c r="D33" s="1">
        <f>B29*B33</f>
        <v>153.72</v>
      </c>
      <c r="E33" s="1">
        <f>B29*C33</f>
        <v>172.01999999999998</v>
      </c>
      <c r="F33" s="1" t="s">
        <v>20</v>
      </c>
    </row>
    <row r="34" spans="1:6" s="52" customFormat="1" x14ac:dyDescent="0.25">
      <c r="A34" s="38" t="s">
        <v>21</v>
      </c>
      <c r="B34" s="24">
        <v>0.95</v>
      </c>
      <c r="C34" s="25">
        <v>1.05</v>
      </c>
      <c r="D34" s="1">
        <f>B29*B34</f>
        <v>173.85</v>
      </c>
      <c r="E34" s="1">
        <f>B29*C34</f>
        <v>192.15</v>
      </c>
      <c r="F34" s="1" t="s">
        <v>44</v>
      </c>
    </row>
    <row r="35" spans="1:6" s="52" customFormat="1" x14ac:dyDescent="0.25">
      <c r="A35" s="38" t="s">
        <v>23</v>
      </c>
      <c r="B35" s="24">
        <v>1.06</v>
      </c>
      <c r="C35" s="26" t="s">
        <v>31</v>
      </c>
      <c r="D35" s="1">
        <f>B29*B35</f>
        <v>193.98000000000002</v>
      </c>
      <c r="E35" s="27" t="s">
        <v>31</v>
      </c>
      <c r="F35" s="1" t="s">
        <v>45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Regneark</vt:lpstr>
      </vt:variant>
      <vt:variant>
        <vt:i4>2</vt:i4>
      </vt:variant>
    </vt:vector>
  </HeadingPairs>
  <TitlesOfParts>
    <vt:vector size="2" baseType="lpstr">
      <vt:lpstr>Test Calculator</vt:lpstr>
      <vt:lpstr>Training Zones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Sivert Jakobsen</dc:creator>
  <cp:lastModifiedBy>Sivert Jakobsen</cp:lastModifiedBy>
  <dcterms:created xsi:type="dcterms:W3CDTF">2021-02-21T11:39:38Z</dcterms:created>
  <dcterms:modified xsi:type="dcterms:W3CDTF">2021-02-21T12:21:08Z</dcterms:modified>
</cp:coreProperties>
</file>