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U:\59011-95-06\EVAL_BDD_Steeven\"/>
    </mc:Choice>
  </mc:AlternateContent>
  <bookViews>
    <workbookView xWindow="0" yWindow="0" windowWidth="28800" windowHeight="12300"/>
  </bookViews>
  <sheets>
    <sheet name="Hotel" sheetId="1" r:id="rId1"/>
    <sheet name="Chambres" sheetId="2" r:id="rId2"/>
    <sheet name="Clients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3" l="1"/>
  <c r="F4" i="3"/>
  <c r="F3" i="3"/>
  <c r="F2" i="3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2" i="2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2" i="1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" i="3"/>
</calcChain>
</file>

<file path=xl/sharedStrings.xml><?xml version="1.0" encoding="utf-8"?>
<sst xmlns="http://schemas.openxmlformats.org/spreadsheetml/2006/main" count="257" uniqueCount="132">
  <si>
    <t>Station</t>
  </si>
  <si>
    <t>La Montagne</t>
  </si>
  <si>
    <t>Le Sud</t>
  </si>
  <si>
    <t>La Plage</t>
  </si>
  <si>
    <t>Alpe d Huez</t>
  </si>
  <si>
    <t>Areches</t>
  </si>
  <si>
    <t>Beaufort</t>
  </si>
  <si>
    <t>Aussois</t>
  </si>
  <si>
    <t>Avoriaz</t>
  </si>
  <si>
    <t>Hotels</t>
  </si>
  <si>
    <t>idHotel</t>
  </si>
  <si>
    <t>Nom</t>
  </si>
  <si>
    <t>Categorie</t>
  </si>
  <si>
    <t>Adresse</t>
  </si>
  <si>
    <t>Ville</t>
  </si>
  <si>
    <t>Le Magnifique</t>
  </si>
  <si>
    <t>rue du bas</t>
  </si>
  <si>
    <t>Pralo</t>
  </si>
  <si>
    <t>Hotel du haut</t>
  </si>
  <si>
    <t>rue du haut</t>
  </si>
  <si>
    <t>Le Narval</t>
  </si>
  <si>
    <t>place de la liberation</t>
  </si>
  <si>
    <t>Vonten</t>
  </si>
  <si>
    <t>Les Pissenlis</t>
  </si>
  <si>
    <t>place du 14 juillet</t>
  </si>
  <si>
    <t>Bretou</t>
  </si>
  <si>
    <t>RR Hotel</t>
  </si>
  <si>
    <t>place du bas</t>
  </si>
  <si>
    <t>La Brique</t>
  </si>
  <si>
    <t>place du haut</t>
  </si>
  <si>
    <t>Le Beau Rivage</t>
  </si>
  <si>
    <t>place du centre</t>
  </si>
  <si>
    <t>Toras</t>
  </si>
  <si>
    <t>Residence les marmottes</t>
  </si>
  <si>
    <t>1 Chemin des randonneurs</t>
  </si>
  <si>
    <t>Residence les edelweiss</t>
  </si>
  <si>
    <t>2 Rue des sapins</t>
  </si>
  <si>
    <t>Residence les panoramas</t>
  </si>
  <si>
    <t>7 Avenue de la neige</t>
  </si>
  <si>
    <t>Residence les sapins</t>
  </si>
  <si>
    <t>8 Chemin des pissenlits</t>
  </si>
  <si>
    <t>Chalets les marmottes</t>
  </si>
  <si>
    <t>10 Rue des etables</t>
  </si>
  <si>
    <t>Chalets les edelweiss</t>
  </si>
  <si>
    <t>8 Avenue des sapins</t>
  </si>
  <si>
    <t>Chalets les panoramas</t>
  </si>
  <si>
    <t>3 Chemin de la neige</t>
  </si>
  <si>
    <t>Chalets les sapins</t>
  </si>
  <si>
    <t>3 Rue des pissenlits</t>
  </si>
  <si>
    <t>idStation</t>
  </si>
  <si>
    <t>Chambres</t>
  </si>
  <si>
    <t>identifiant</t>
  </si>
  <si>
    <t>Hotel</t>
  </si>
  <si>
    <t>Numero de chambre</t>
  </si>
  <si>
    <t>Capacite</t>
  </si>
  <si>
    <t>Type</t>
  </si>
  <si>
    <t>idClient</t>
  </si>
  <si>
    <t>typeChambre</t>
  </si>
  <si>
    <t>soft</t>
  </si>
  <si>
    <t>luxe</t>
  </si>
  <si>
    <t>inove</t>
  </si>
  <si>
    <t>moderne</t>
  </si>
  <si>
    <t>atypique</t>
  </si>
  <si>
    <t>Client</t>
  </si>
  <si>
    <t>Prénom</t>
  </si>
  <si>
    <t>DOE</t>
  </si>
  <si>
    <t>John</t>
  </si>
  <si>
    <t>Rue Du General Leclerc</t>
  </si>
  <si>
    <t>Chatenay Malabry</t>
  </si>
  <si>
    <t>HOMME</t>
  </si>
  <si>
    <t>Josh</t>
  </si>
  <si>
    <t>Rue Danton</t>
  </si>
  <si>
    <t>Palm Desert</t>
  </si>
  <si>
    <t>PAUL</t>
  </si>
  <si>
    <t>Weller</t>
  </si>
  <si>
    <t>Rue Hoche</t>
  </si>
  <si>
    <t>Londres</t>
  </si>
  <si>
    <t>WHITE</t>
  </si>
  <si>
    <t>Jack</t>
  </si>
  <si>
    <t>Allee Gustave Eiffel</t>
  </si>
  <si>
    <t>Detroit</t>
  </si>
  <si>
    <t>CLAYPOOL</t>
  </si>
  <si>
    <t>Les</t>
  </si>
  <si>
    <t>Rue Jean Pierre Timbaud</t>
  </si>
  <si>
    <t>San Francisco</t>
  </si>
  <si>
    <t>SQUIRE</t>
  </si>
  <si>
    <t>Chris</t>
  </si>
  <si>
    <t>Place Paul Vaillant Couturier</t>
  </si>
  <si>
    <t>WOOD</t>
  </si>
  <si>
    <t>Ronnie</t>
  </si>
  <si>
    <t>Rue Erevan</t>
  </si>
  <si>
    <t>THUNDERS</t>
  </si>
  <si>
    <t>Johnny</t>
  </si>
  <si>
    <t>New York</t>
  </si>
  <si>
    <t>JEUNEMAITRE</t>
  </si>
  <si>
    <t>Eric</t>
  </si>
  <si>
    <t>Chaville</t>
  </si>
  <si>
    <t>KARAM</t>
  </si>
  <si>
    <t>Patrick</t>
  </si>
  <si>
    <t>Courbevoie</t>
  </si>
  <si>
    <t>RUFET</t>
  </si>
  <si>
    <t>Corinne</t>
  </si>
  <si>
    <t>Le Plessis Robinson</t>
  </si>
  <si>
    <t xml:space="preserve">SAINT JUST </t>
  </si>
  <si>
    <t>Wallerand</t>
  </si>
  <si>
    <t>Marnes La Coquette</t>
  </si>
  <si>
    <t>SANTINI</t>
  </si>
  <si>
    <t>Jean-Luc</t>
  </si>
  <si>
    <t>AIT</t>
  </si>
  <si>
    <t>Eddie</t>
  </si>
  <si>
    <t>BARBOTIN</t>
  </si>
  <si>
    <t>BERESSI</t>
  </si>
  <si>
    <t>Isabelle</t>
  </si>
  <si>
    <t>CAMARA</t>
  </si>
  <si>
    <t>Lamine</t>
  </si>
  <si>
    <t>Rue Ernest Renan</t>
  </si>
  <si>
    <t>Antony</t>
  </si>
  <si>
    <t>CECCONI</t>
  </si>
  <si>
    <t>Frank</t>
  </si>
  <si>
    <t>Rue Georges Marie</t>
  </si>
  <si>
    <t>CHEVRON</t>
  </si>
  <si>
    <t>Boulevard Gallieni</t>
  </si>
  <si>
    <t>Suresnes</t>
  </si>
  <si>
    <t>CIUNTU</t>
  </si>
  <si>
    <t>Marie-Carole</t>
  </si>
  <si>
    <t>Esplanade Du Belvedere</t>
  </si>
  <si>
    <t>Meudon</t>
  </si>
  <si>
    <t>Date reservation</t>
  </si>
  <si>
    <t>Date debut sejour</t>
  </si>
  <si>
    <t>Date fin sejour</t>
  </si>
  <si>
    <t>Prix</t>
  </si>
  <si>
    <t>arrhes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</si>
</sst>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7" fillId="4" borderId="0" applyNumberFormat="0" applyBorder="0" applyAlignment="0" applyProtection="0"/>
    <xf numFmtId="0" fontId="8" fillId="5" borderId="4" applyNumberFormat="0" applyAlignment="0" applyProtection="0"/>
    <xf numFmtId="0" fontId="9" fillId="6" borderId="5" applyNumberFormat="0" applyAlignment="0" applyProtection="0"/>
    <xf numFmtId="0" fontId="10" fillId="6" borderId="4" applyNumberFormat="0" applyAlignment="0" applyProtection="0"/>
    <xf numFmtId="0" fontId="11" fillId="0" borderId="6" applyNumberFormat="0" applyFill="0" applyAlignment="0" applyProtection="0"/>
    <xf numFmtId="0" fontId="12" fillId="7" borderId="7" applyNumberFormat="0" applyAlignment="0" applyProtection="0"/>
    <xf numFmtId="0" fontId="13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6" fillId="12" borderId="0" applyNumberFormat="0" applyBorder="0" applyAlignment="0" applyProtection="0"/>
    <xf numFmtId="0" fontId="16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6" fillId="16" borderId="0" applyNumberFormat="0" applyBorder="0" applyAlignment="0" applyProtection="0"/>
    <xf numFmtId="0" fontId="16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6" fillId="20" borderId="0" applyNumberFormat="0" applyBorder="0" applyAlignment="0" applyProtection="0"/>
    <xf numFmtId="0" fontId="16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6" fillId="24" borderId="0" applyNumberFormat="0" applyBorder="0" applyAlignment="0" applyProtection="0"/>
    <xf numFmtId="0" fontId="16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6" fillId="28" borderId="0" applyNumberFormat="0" applyBorder="0" applyAlignment="0" applyProtection="0"/>
    <xf numFmtId="0" fontId="16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6" fillId="32" borderId="0" applyNumberFormat="0" applyBorder="0" applyAlignment="0" applyProtection="0"/>
    <xf numFmtId="0" fontId="17" fillId="0" borderId="0" applyNumberFormat="0" applyFill="0" applyBorder="0" applyAlignment="0" applyProtection="0"/>
  </cellStyleXfs>
  <cellXfs count="43"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4" fontId="0" fillId="0" borderId="0" xfId="0" applyNumberFormat="1"/>
    <xf numFmtId="0" fontId="0" fillId="0" borderId="0" xfId="0"/>
    <xf numFmtId="14" fontId="0" fillId="0" borderId="0" xfId="0" applyNumberFormat="1"/>
    <xf numFmtId="0" fontId="0" fillId="0" borderId="0" xfId="0"/>
    <xf numFmtId="14" fontId="0" fillId="0" borderId="0" xfId="0" applyNumberFormat="1"/>
    <xf numFmtId="0" fontId="0" fillId="0" borderId="0" xfId="0"/>
    <xf numFmtId="14" fontId="0" fillId="0" borderId="0" xfId="0" applyNumberFormat="1"/>
    <xf numFmtId="0" fontId="0" fillId="0" borderId="0" xfId="0"/>
    <xf numFmtId="14" fontId="0" fillId="0" borderId="0" xfId="0" applyNumberFormat="1"/>
    <xf numFmtId="0" fontId="0" fillId="0" borderId="0" xfId="0"/>
    <xf numFmtId="14" fontId="0" fillId="0" borderId="0" xfId="0" applyNumberFormat="1"/>
    <xf numFmtId="0" fontId="0" fillId="0" borderId="0" xfId="0"/>
    <xf numFmtId="14" fontId="0" fillId="0" borderId="0" xfId="0" applyNumberFormat="1"/>
    <xf numFmtId="0" fontId="0" fillId="0" borderId="0" xfId="0"/>
    <xf numFmtId="14" fontId="0" fillId="0" borderId="0" xfId="0" applyNumberFormat="1"/>
    <xf numFmtId="0" fontId="0" fillId="0" borderId="0" xfId="0"/>
    <xf numFmtId="14" fontId="0" fillId="0" borderId="0" xfId="0" applyNumberFormat="1"/>
    <xf numFmtId="0" fontId="0" fillId="0" borderId="0" xfId="0"/>
    <xf numFmtId="14" fontId="0" fillId="0" borderId="0" xfId="0" applyNumberFormat="1"/>
    <xf numFmtId="0" fontId="0" fillId="0" borderId="0" xfId="0"/>
    <xf numFmtId="14" fontId="0" fillId="0" borderId="0" xfId="0" applyNumberFormat="1"/>
    <xf numFmtId="0" fontId="0" fillId="0" borderId="0" xfId="0"/>
    <xf numFmtId="14" fontId="0" fillId="0" borderId="0" xfId="0" applyNumberFormat="1"/>
    <xf numFmtId="0" fontId="0" fillId="0" borderId="0" xfId="0"/>
    <xf numFmtId="14" fontId="0" fillId="0" borderId="0" xfId="0" applyNumberFormat="1"/>
    <xf numFmtId="0" fontId="0" fillId="0" borderId="0" xfId="0"/>
    <xf numFmtId="14" fontId="0" fillId="0" borderId="0" xfId="0" applyNumberFormat="1"/>
    <xf numFmtId="0" fontId="0" fillId="0" borderId="0" xfId="0"/>
    <xf numFmtId="14" fontId="0" fillId="0" borderId="0" xfId="0" applyNumberFormat="1"/>
    <xf numFmtId="0" fontId="0" fillId="0" borderId="0" xfId="0"/>
    <xf numFmtId="14" fontId="0" fillId="0" borderId="0" xfId="0" applyNumberFormat="1"/>
    <xf numFmtId="0" fontId="0" fillId="0" borderId="0" xfId="0"/>
    <xf numFmtId="14" fontId="0" fillId="0" borderId="0" xfId="0" applyNumberFormat="1"/>
    <xf numFmtId="0" fontId="0" fillId="0" borderId="0" xfId="0"/>
    <xf numFmtId="14" fontId="0" fillId="0" borderId="0" xfId="0" applyNumberFormat="1"/>
    <xf numFmtId="0" fontId="0" fillId="0" borderId="0" xfId="0"/>
    <xf numFmtId="14" fontId="0" fillId="0" borderId="0" xfId="0" applyNumberFormat="1"/>
  </cellXfs>
  <cellStyles count="42">
    <cellStyle name="20 % - Accent1" xfId="18" builtinId="30" customBuiltin="1"/>
    <cellStyle name="20 % - Accent2" xfId="22" builtinId="34" customBuiltin="1"/>
    <cellStyle name="20 % - Accent3" xfId="26" builtinId="38" customBuiltin="1"/>
    <cellStyle name="20 % - Accent4" xfId="30" builtinId="42" customBuiltin="1"/>
    <cellStyle name="20 % - Accent5" xfId="34" builtinId="46" customBuiltin="1"/>
    <cellStyle name="20 % - Accent6" xfId="38" builtinId="50" customBuiltin="1"/>
    <cellStyle name="40 % - Accent1" xfId="19" builtinId="31" customBuiltin="1"/>
    <cellStyle name="40 % - Accent2" xfId="23" builtinId="35" customBuiltin="1"/>
    <cellStyle name="40 % - Accent3" xfId="27" builtinId="39" customBuiltin="1"/>
    <cellStyle name="40 % - Accent4" xfId="31" builtinId="43" customBuiltin="1"/>
    <cellStyle name="40 % - Accent5" xfId="35" builtinId="47" customBuiltin="1"/>
    <cellStyle name="40 % - Accent6" xfId="39" builtinId="51" customBuiltin="1"/>
    <cellStyle name="60 % - Accent1" xfId="20" builtinId="32" customBuiltin="1"/>
    <cellStyle name="60 % - Accent2" xfId="24" builtinId="36" customBuiltin="1"/>
    <cellStyle name="60 % - Accent3" xfId="28" builtinId="40" customBuiltin="1"/>
    <cellStyle name="60 % - Accent4" xfId="32" builtinId="44" customBuiltin="1"/>
    <cellStyle name="60 % - Accent5" xfId="36" builtinId="48" customBuiltin="1"/>
    <cellStyle name="60 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Avertissement" xfId="13" builtinId="11" customBuiltin="1"/>
    <cellStyle name="Calcul" xfId="10" builtinId="22" customBuiltin="1"/>
    <cellStyle name="Cellule liée" xfId="11" builtinId="24" customBuiltin="1"/>
    <cellStyle name="Entrée" xfId="8" builtinId="20" customBuiltin="1"/>
    <cellStyle name="Insatisfaisant" xfId="6" builtinId="27" customBuiltin="1"/>
    <cellStyle name="Neutre" xfId="7" builtinId="28" customBuiltin="1"/>
    <cellStyle name="Normal" xfId="0" builtinId="0"/>
    <cellStyle name="Note" xfId="14" builtinId="10" customBuiltin="1"/>
    <cellStyle name="Satisfaisant" xfId="5" builtinId="26" customBuiltin="1"/>
    <cellStyle name="Sortie" xfId="9" builtinId="21" customBuiltin="1"/>
    <cellStyle name="Texte explicatif" xfId="15" builtinId="53" customBuiltin="1"/>
    <cellStyle name="Titre 2" xfId="41"/>
    <cellStyle name="Titre 1" xfId="1" builtinId="16" customBuiltin="1"/>
    <cellStyle name="Titre 2" xfId="2" builtinId="17" customBuiltin="1"/>
    <cellStyle name="Titre 3" xfId="3" builtinId="18" customBuiltin="1"/>
    <cellStyle name="Titre 4" xfId="4" builtinId="19" customBuiltin="1"/>
    <cellStyle name="Total" xfId="16" builtinId="25" customBuiltin="1"/>
    <cellStyle name="Vérification" xfId="12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tabSelected="1" workbookViewId="0">
      <selection activeCell="F19" sqref="F19"/>
    </sheetView>
  </sheetViews>
  <sheetFormatPr baseColWidth="10" defaultRowHeight="15" x14ac:dyDescent="0.25"/>
  <cols>
    <col min="2" max="2" width="16.7109375" bestFit="1" customWidth="1"/>
    <col min="4" max="4" width="24.85546875" bestFit="1" customWidth="1"/>
    <col min="5" max="5" width="11.5703125" bestFit="1" customWidth="1"/>
    <col min="6" max="6" width="169.28515625" bestFit="1" customWidth="1"/>
    <col min="8" max="8" width="14.42578125" bestFit="1" customWidth="1"/>
    <col min="9" max="9" width="18.28515625" bestFit="1" customWidth="1"/>
    <col min="10" max="10" width="13" bestFit="1" customWidth="1"/>
  </cols>
  <sheetData>
    <row r="1" spans="1:8" x14ac:dyDescent="0.25">
      <c r="A1" s="1" t="s">
        <v>0</v>
      </c>
      <c r="B1" s="1" t="s">
        <v>11</v>
      </c>
      <c r="C1" s="1" t="s">
        <v>12</v>
      </c>
      <c r="D1" s="1" t="s">
        <v>13</v>
      </c>
      <c r="E1" s="1" t="s">
        <v>14</v>
      </c>
      <c r="F1" t="s">
        <v>9</v>
      </c>
      <c r="G1" t="s">
        <v>10</v>
      </c>
      <c r="H1" t="s">
        <v>49</v>
      </c>
    </row>
    <row r="2" spans="1:8" x14ac:dyDescent="0.25">
      <c r="A2" s="1" t="s">
        <v>1</v>
      </c>
      <c r="B2" s="1" t="s">
        <v>15</v>
      </c>
      <c r="C2" s="1">
        <v>3</v>
      </c>
      <c r="D2" s="1" t="s">
        <v>16</v>
      </c>
      <c r="E2" s="1" t="s">
        <v>17</v>
      </c>
      <c r="F2" t="str">
        <f>"INSERT INTO hotels (idHotel,nomHotel,categorieHotel,adresseHotel,villeHotel,idStation) Values ("&amp;G2&amp;","""&amp;$B2&amp;""","&amp;$C2&amp;","""&amp;$D2&amp;""","""&amp;$E2&amp;""","&amp;H2&amp;");"</f>
        <v>INSERT INTO hotels (idHotel,nomHotel,categorieHotel,adresseHotel,villeHotel,idStation) Values (1,"Le Magnifique",3,"rue du bas","Pralo",3);</v>
      </c>
      <c r="G2">
        <v>1</v>
      </c>
      <c r="H2">
        <v>3</v>
      </c>
    </row>
    <row r="3" spans="1:8" x14ac:dyDescent="0.25">
      <c r="A3" s="1" t="s">
        <v>1</v>
      </c>
      <c r="B3" s="1" t="s">
        <v>18</v>
      </c>
      <c r="C3" s="1">
        <v>1</v>
      </c>
      <c r="D3" s="1" t="s">
        <v>19</v>
      </c>
      <c r="E3" s="1" t="s">
        <v>17</v>
      </c>
      <c r="F3" s="41" t="str">
        <f t="shared" ref="F3:F16" si="0">"INSERT INTO hotels (idHotel,nomHotel,categorieHotel,adresseHotel,villeHotel,idStation) Values ("&amp;G3&amp;","""&amp;$B3&amp;""","&amp;$C3&amp;","""&amp;$D3&amp;""","""&amp;$E3&amp;""","&amp;H3&amp;");"</f>
        <v>INSERT INTO hotels (idHotel,nomHotel,categorieHotel,adresseHotel,villeHotel,idStation) Values (2,"Hotel du haut",1,"rue du haut","Pralo",4);</v>
      </c>
      <c r="G3">
        <v>2</v>
      </c>
      <c r="H3">
        <v>4</v>
      </c>
    </row>
    <row r="4" spans="1:8" x14ac:dyDescent="0.25">
      <c r="A4" s="1" t="s">
        <v>2</v>
      </c>
      <c r="B4" s="1" t="s">
        <v>20</v>
      </c>
      <c r="C4" s="1">
        <v>3</v>
      </c>
      <c r="D4" s="1" t="s">
        <v>21</v>
      </c>
      <c r="E4" s="1" t="s">
        <v>22</v>
      </c>
      <c r="F4" s="41" t="str">
        <f t="shared" si="0"/>
        <v>INSERT INTO hotels (idHotel,nomHotel,categorieHotel,adresseHotel,villeHotel,idStation) Values (3,"Le Narval",3,"place de la liberation","Vonten",5);</v>
      </c>
      <c r="G4" s="1">
        <v>3</v>
      </c>
      <c r="H4" s="1">
        <v>5</v>
      </c>
    </row>
    <row r="5" spans="1:8" x14ac:dyDescent="0.25">
      <c r="A5" s="1" t="s">
        <v>2</v>
      </c>
      <c r="B5" s="1" t="s">
        <v>23</v>
      </c>
      <c r="C5" s="1">
        <v>4</v>
      </c>
      <c r="D5" s="1" t="s">
        <v>24</v>
      </c>
      <c r="E5" s="1" t="s">
        <v>25</v>
      </c>
      <c r="F5" s="41" t="str">
        <f t="shared" si="0"/>
        <v>INSERT INTO hotels (idHotel,nomHotel,categorieHotel,adresseHotel,villeHotel,idStation) Values (4,"Les Pissenlis",4,"place du 14 juillet","Bretou",6);</v>
      </c>
      <c r="G5" s="1">
        <v>4</v>
      </c>
      <c r="H5" s="1">
        <v>6</v>
      </c>
    </row>
    <row r="6" spans="1:8" x14ac:dyDescent="0.25">
      <c r="A6" s="1" t="s">
        <v>2</v>
      </c>
      <c r="B6" s="1" t="s">
        <v>26</v>
      </c>
      <c r="C6" s="1">
        <v>5</v>
      </c>
      <c r="D6" s="1" t="s">
        <v>27</v>
      </c>
      <c r="E6" s="1" t="s">
        <v>25</v>
      </c>
      <c r="F6" s="41" t="str">
        <f t="shared" si="0"/>
        <v>INSERT INTO hotels (idHotel,nomHotel,categorieHotel,adresseHotel,villeHotel,idStation) Values (5,"RR Hotel",5,"place du bas","Bretou",7);</v>
      </c>
      <c r="G6" s="1">
        <v>5</v>
      </c>
      <c r="H6" s="1">
        <v>7</v>
      </c>
    </row>
    <row r="7" spans="1:8" x14ac:dyDescent="0.25">
      <c r="A7" s="1" t="s">
        <v>2</v>
      </c>
      <c r="B7" s="1" t="s">
        <v>28</v>
      </c>
      <c r="C7" s="1">
        <v>2</v>
      </c>
      <c r="D7" s="1" t="s">
        <v>29</v>
      </c>
      <c r="E7" s="1" t="s">
        <v>25</v>
      </c>
      <c r="F7" s="41" t="str">
        <f t="shared" si="0"/>
        <v>INSERT INTO hotels (idHotel,nomHotel,categorieHotel,adresseHotel,villeHotel,idStation) Values (6,"La Brique",2,"place du haut","Bretou",8);</v>
      </c>
      <c r="G7" s="1">
        <v>6</v>
      </c>
      <c r="H7" s="1">
        <v>8</v>
      </c>
    </row>
    <row r="8" spans="1:8" x14ac:dyDescent="0.25">
      <c r="A8" s="1" t="s">
        <v>3</v>
      </c>
      <c r="B8" s="1" t="s">
        <v>30</v>
      </c>
      <c r="C8" s="1">
        <v>3</v>
      </c>
      <c r="D8" s="1" t="s">
        <v>31</v>
      </c>
      <c r="E8" s="1" t="s">
        <v>32</v>
      </c>
      <c r="F8" s="41" t="str">
        <f t="shared" si="0"/>
        <v>INSERT INTO hotels (idHotel,nomHotel,categorieHotel,adresseHotel,villeHotel,idStation) Values (7,"Le Beau Rivage",3,"place du centre","Toras",9);</v>
      </c>
      <c r="G8" s="1">
        <v>7</v>
      </c>
      <c r="H8" s="1">
        <v>9</v>
      </c>
    </row>
    <row r="9" spans="1:8" x14ac:dyDescent="0.25">
      <c r="A9" s="1" t="s">
        <v>6</v>
      </c>
      <c r="B9" s="1" t="s">
        <v>33</v>
      </c>
      <c r="C9" s="1">
        <v>1</v>
      </c>
      <c r="D9" s="1" t="s">
        <v>34</v>
      </c>
      <c r="E9" s="1" t="s">
        <v>4</v>
      </c>
      <c r="F9" s="41" t="str">
        <f t="shared" si="0"/>
        <v>INSERT INTO hotels (idHotel,nomHotel,categorieHotel,adresseHotel,villeHotel,idStation) Values (8,"Residence les marmottes",1,"1 Chemin des randonneurs","Alpe d Huez",10);</v>
      </c>
      <c r="G9" s="1">
        <v>8</v>
      </c>
      <c r="H9" s="1">
        <v>10</v>
      </c>
    </row>
    <row r="10" spans="1:8" x14ac:dyDescent="0.25">
      <c r="A10" s="1" t="s">
        <v>2</v>
      </c>
      <c r="B10" s="1" t="s">
        <v>35</v>
      </c>
      <c r="C10" s="1">
        <v>5</v>
      </c>
      <c r="D10" s="1" t="s">
        <v>36</v>
      </c>
      <c r="E10" s="1" t="s">
        <v>5</v>
      </c>
      <c r="F10" s="41" t="str">
        <f t="shared" si="0"/>
        <v>INSERT INTO hotels (idHotel,nomHotel,categorieHotel,adresseHotel,villeHotel,idStation) Values (9,"Residence les edelweiss",5,"2 Rue des sapins","Areches",11);</v>
      </c>
      <c r="G10" s="1">
        <v>9</v>
      </c>
      <c r="H10" s="1">
        <v>11</v>
      </c>
    </row>
    <row r="11" spans="1:8" x14ac:dyDescent="0.25">
      <c r="A11" s="1" t="s">
        <v>2</v>
      </c>
      <c r="B11" s="1" t="s">
        <v>37</v>
      </c>
      <c r="C11" s="1">
        <v>4</v>
      </c>
      <c r="D11" s="1" t="s">
        <v>38</v>
      </c>
      <c r="E11" s="1" t="s">
        <v>6</v>
      </c>
      <c r="F11" s="41" t="str">
        <f t="shared" si="0"/>
        <v>INSERT INTO hotels (idHotel,nomHotel,categorieHotel,adresseHotel,villeHotel,idStation) Values (10,"Residence les panoramas",4,"7 Avenue de la neige","Beaufort",12);</v>
      </c>
      <c r="G11" s="1">
        <v>10</v>
      </c>
      <c r="H11" s="1">
        <v>12</v>
      </c>
    </row>
    <row r="12" spans="1:8" x14ac:dyDescent="0.25">
      <c r="A12" s="1" t="s">
        <v>4</v>
      </c>
      <c r="B12" s="1" t="s">
        <v>39</v>
      </c>
      <c r="C12" s="1">
        <v>5</v>
      </c>
      <c r="D12" s="1" t="s">
        <v>40</v>
      </c>
      <c r="E12" s="1" t="s">
        <v>7</v>
      </c>
      <c r="F12" s="41" t="str">
        <f t="shared" si="0"/>
        <v>INSERT INTO hotels (idHotel,nomHotel,categorieHotel,adresseHotel,villeHotel,idStation) Values (11,"Residence les sapins",5,"8 Chemin des pissenlits","Aussois",13);</v>
      </c>
      <c r="G12" s="1">
        <v>11</v>
      </c>
      <c r="H12" s="1">
        <v>13</v>
      </c>
    </row>
    <row r="13" spans="1:8" x14ac:dyDescent="0.25">
      <c r="A13" s="1" t="s">
        <v>3</v>
      </c>
      <c r="B13" s="1" t="s">
        <v>41</v>
      </c>
      <c r="C13" s="1">
        <v>3</v>
      </c>
      <c r="D13" s="1" t="s">
        <v>42</v>
      </c>
      <c r="E13" s="1" t="s">
        <v>8</v>
      </c>
      <c r="F13" s="41" t="str">
        <f t="shared" si="0"/>
        <v>INSERT INTO hotels (idHotel,nomHotel,categorieHotel,adresseHotel,villeHotel,idStation) Values (12,"Chalets les marmottes",3,"10 Rue des etables","Avoriaz",14);</v>
      </c>
      <c r="G13" s="1">
        <v>12</v>
      </c>
      <c r="H13" s="1">
        <v>14</v>
      </c>
    </row>
    <row r="14" spans="1:8" x14ac:dyDescent="0.25">
      <c r="A14" s="1" t="s">
        <v>8</v>
      </c>
      <c r="B14" s="1" t="s">
        <v>43</v>
      </c>
      <c r="C14" s="1">
        <v>3</v>
      </c>
      <c r="D14" s="1" t="s">
        <v>44</v>
      </c>
      <c r="E14" s="1" t="s">
        <v>4</v>
      </c>
      <c r="F14" s="41" t="str">
        <f t="shared" si="0"/>
        <v>INSERT INTO hotels (idHotel,nomHotel,categorieHotel,adresseHotel,villeHotel,idStation) Values (13,"Chalets les edelweiss",3,"8 Avenue des sapins","Alpe d Huez",15);</v>
      </c>
      <c r="G14" s="1">
        <v>13</v>
      </c>
      <c r="H14" s="1">
        <v>15</v>
      </c>
    </row>
    <row r="15" spans="1:8" x14ac:dyDescent="0.25">
      <c r="A15" s="1" t="s">
        <v>6</v>
      </c>
      <c r="B15" s="1" t="s">
        <v>45</v>
      </c>
      <c r="C15" s="1">
        <v>2</v>
      </c>
      <c r="D15" s="1" t="s">
        <v>46</v>
      </c>
      <c r="E15" s="1" t="s">
        <v>5</v>
      </c>
      <c r="F15" s="41" t="str">
        <f t="shared" si="0"/>
        <v>INSERT INTO hotels (idHotel,nomHotel,categorieHotel,adresseHotel,villeHotel,idStation) Values (14,"Chalets les panoramas",2,"3 Chemin de la neige","Areches",16);</v>
      </c>
      <c r="G15" s="1">
        <v>14</v>
      </c>
      <c r="H15" s="1">
        <v>16</v>
      </c>
    </row>
    <row r="16" spans="1:8" x14ac:dyDescent="0.25">
      <c r="A16" s="1" t="s">
        <v>8</v>
      </c>
      <c r="B16" s="1" t="s">
        <v>47</v>
      </c>
      <c r="C16" s="1">
        <v>5</v>
      </c>
      <c r="D16" s="1" t="s">
        <v>48</v>
      </c>
      <c r="E16" s="1" t="s">
        <v>6</v>
      </c>
      <c r="F16" s="41" t="str">
        <f t="shared" si="0"/>
        <v>INSERT INTO hotels (idHotel,nomHotel,categorieHotel,adresseHotel,villeHotel,idStation) Values (15,"Chalets les sapins",5,"3 Rue des pissenlits","Beaufort",17);</v>
      </c>
      <c r="G16" s="1">
        <v>15</v>
      </c>
      <c r="H16" s="1">
        <v>17</v>
      </c>
    </row>
    <row r="18" spans="6:6" x14ac:dyDescent="0.25">
      <c r="F18" s="4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"/>
  <sheetViews>
    <sheetView workbookViewId="0">
      <selection activeCell="L23" sqref="L23"/>
    </sheetView>
  </sheetViews>
  <sheetFormatPr baseColWidth="10" defaultRowHeight="15" x14ac:dyDescent="0.25"/>
  <cols>
    <col min="3" max="3" width="23.5703125" bestFit="1" customWidth="1"/>
    <col min="4" max="4" width="19.28515625" bestFit="1" customWidth="1"/>
    <col min="6" max="6" width="110.42578125" bestFit="1" customWidth="1"/>
    <col min="8" max="8" width="13" bestFit="1" customWidth="1"/>
  </cols>
  <sheetData>
    <row r="1" spans="1:9" x14ac:dyDescent="0.25">
      <c r="A1" s="2" t="s">
        <v>50</v>
      </c>
      <c r="B1" s="2" t="s">
        <v>51</v>
      </c>
      <c r="C1" s="2" t="s">
        <v>52</v>
      </c>
      <c r="D1" s="2" t="s">
        <v>53</v>
      </c>
      <c r="E1" s="2" t="s">
        <v>54</v>
      </c>
      <c r="F1" s="2" t="s">
        <v>55</v>
      </c>
      <c r="G1" t="s">
        <v>56</v>
      </c>
      <c r="H1" t="s">
        <v>57</v>
      </c>
      <c r="I1" s="2" t="s">
        <v>10</v>
      </c>
    </row>
    <row r="2" spans="1:9" x14ac:dyDescent="0.25">
      <c r="A2" s="2">
        <v>35</v>
      </c>
      <c r="B2" s="2">
        <v>1</v>
      </c>
      <c r="C2" s="2" t="s">
        <v>15</v>
      </c>
      <c r="D2" s="2">
        <v>101</v>
      </c>
      <c r="E2" s="2">
        <v>1</v>
      </c>
      <c r="F2" s="2" t="str">
        <f>"INSERT INTO chambres (idChambre,noChambre,typeChambre,capaciteChambre,idHotel) Values ("&amp;B2&amp;","&amp;$D2&amp;","""&amp;$H2&amp;""","&amp;$E2&amp;","&amp;$I2&amp;");"</f>
        <v>INSERT INTO chambres (idChambre,noChambre,typeChambre,capaciteChambre,idHotel) Values (1,101,"soft",1,1);</v>
      </c>
      <c r="G2">
        <v>1</v>
      </c>
      <c r="H2" t="s">
        <v>58</v>
      </c>
      <c r="I2" s="2">
        <v>1</v>
      </c>
    </row>
    <row r="3" spans="1:9" x14ac:dyDescent="0.25">
      <c r="A3" s="2">
        <v>36</v>
      </c>
      <c r="B3" s="2">
        <v>2</v>
      </c>
      <c r="C3" s="2" t="s">
        <v>15</v>
      </c>
      <c r="D3" s="2">
        <v>102</v>
      </c>
      <c r="E3" s="2">
        <v>2</v>
      </c>
      <c r="F3" s="41" t="str">
        <f t="shared" ref="F3:F40" si="0">"INSERT INTO chambres (idChambre,noChambre,typeChambre,capaciteChambre,idHotel) Values ("&amp;B3&amp;","&amp;$D3&amp;","""&amp;$H3&amp;""","&amp;$E3&amp;","&amp;$I3&amp;");"</f>
        <v>INSERT INTO chambres (idChambre,noChambre,typeChambre,capaciteChambre,idHotel) Values (2,102,"luxe",2,2);</v>
      </c>
      <c r="G3">
        <v>2</v>
      </c>
      <c r="H3" t="s">
        <v>59</v>
      </c>
      <c r="I3" s="2">
        <v>2</v>
      </c>
    </row>
    <row r="4" spans="1:9" x14ac:dyDescent="0.25">
      <c r="A4" s="2">
        <v>37</v>
      </c>
      <c r="B4" s="2">
        <v>3</v>
      </c>
      <c r="C4" s="2" t="s">
        <v>15</v>
      </c>
      <c r="D4" s="2">
        <v>103</v>
      </c>
      <c r="E4" s="2">
        <v>1</v>
      </c>
      <c r="F4" s="41" t="str">
        <f t="shared" si="0"/>
        <v>INSERT INTO chambres (idChambre,noChambre,typeChambre,capaciteChambre,idHotel) Values (3,103,"inove",1,3);</v>
      </c>
      <c r="G4" s="2">
        <v>3</v>
      </c>
      <c r="H4" t="s">
        <v>60</v>
      </c>
      <c r="I4" s="2">
        <v>3</v>
      </c>
    </row>
    <row r="5" spans="1:9" x14ac:dyDescent="0.25">
      <c r="A5" s="2">
        <v>38</v>
      </c>
      <c r="B5" s="2">
        <v>4</v>
      </c>
      <c r="C5" s="2" t="s">
        <v>18</v>
      </c>
      <c r="D5" s="2">
        <v>104</v>
      </c>
      <c r="E5" s="2">
        <v>2</v>
      </c>
      <c r="F5" s="41" t="str">
        <f t="shared" si="0"/>
        <v>INSERT INTO chambres (idChambre,noChambre,typeChambre,capaciteChambre,idHotel) Values (4,104,"moderne",2,4);</v>
      </c>
      <c r="G5" s="2">
        <v>4</v>
      </c>
      <c r="H5" t="s">
        <v>61</v>
      </c>
      <c r="I5" s="2">
        <v>4</v>
      </c>
    </row>
    <row r="6" spans="1:9" x14ac:dyDescent="0.25">
      <c r="A6" s="2">
        <v>39</v>
      </c>
      <c r="B6" s="2">
        <v>5</v>
      </c>
      <c r="C6" s="2" t="s">
        <v>18</v>
      </c>
      <c r="D6" s="2">
        <v>105</v>
      </c>
      <c r="E6" s="2">
        <v>2</v>
      </c>
      <c r="F6" s="41" t="str">
        <f t="shared" si="0"/>
        <v>INSERT INTO chambres (idChambre,noChambre,typeChambre,capaciteChambre,idHotel) Values (5,105,"atypique",2,5);</v>
      </c>
      <c r="G6" s="2">
        <v>5</v>
      </c>
      <c r="H6" t="s">
        <v>62</v>
      </c>
      <c r="I6" s="2">
        <v>5</v>
      </c>
    </row>
    <row r="7" spans="1:9" x14ac:dyDescent="0.25">
      <c r="A7" s="2">
        <v>40</v>
      </c>
      <c r="B7" s="2">
        <v>6</v>
      </c>
      <c r="C7" s="2" t="s">
        <v>18</v>
      </c>
      <c r="D7" s="2">
        <v>106</v>
      </c>
      <c r="E7" s="2">
        <v>1</v>
      </c>
      <c r="F7" s="41" t="str">
        <f t="shared" si="0"/>
        <v>INSERT INTO chambres (idChambre,noChambre,typeChambre,capaciteChambre,idHotel) Values (6,106,"moderne",1,6);</v>
      </c>
      <c r="G7" s="2">
        <v>6</v>
      </c>
      <c r="H7" t="s">
        <v>61</v>
      </c>
      <c r="I7" s="2">
        <v>6</v>
      </c>
    </row>
    <row r="8" spans="1:9" x14ac:dyDescent="0.25">
      <c r="A8" s="2">
        <v>41</v>
      </c>
      <c r="B8" s="2">
        <v>7</v>
      </c>
      <c r="C8" s="2" t="s">
        <v>20</v>
      </c>
      <c r="D8" s="2">
        <v>107</v>
      </c>
      <c r="E8" s="2">
        <v>3</v>
      </c>
      <c r="F8" s="41" t="str">
        <f t="shared" si="0"/>
        <v>INSERT INTO chambres (idChambre,noChambre,typeChambre,capaciteChambre,idHotel) Values (7,107,"luxe",3,7);</v>
      </c>
      <c r="G8" s="2">
        <v>7</v>
      </c>
      <c r="H8" t="s">
        <v>59</v>
      </c>
      <c r="I8" s="2">
        <v>7</v>
      </c>
    </row>
    <row r="9" spans="1:9" x14ac:dyDescent="0.25">
      <c r="A9" s="2">
        <v>42</v>
      </c>
      <c r="B9" s="2">
        <v>8</v>
      </c>
      <c r="C9" s="2" t="s">
        <v>20</v>
      </c>
      <c r="D9" s="2">
        <v>108</v>
      </c>
      <c r="E9" s="2">
        <v>1</v>
      </c>
      <c r="F9" s="41" t="str">
        <f t="shared" si="0"/>
        <v>INSERT INTO chambres (idChambre,noChambre,typeChambre,capaciteChambre,idHotel) Values (8,108,"moderne",1,8);</v>
      </c>
      <c r="G9" s="2">
        <v>8</v>
      </c>
      <c r="H9" t="s">
        <v>61</v>
      </c>
      <c r="I9" s="2">
        <v>8</v>
      </c>
    </row>
    <row r="10" spans="1:9" x14ac:dyDescent="0.25">
      <c r="A10" s="2">
        <v>43</v>
      </c>
      <c r="B10" s="2">
        <v>9</v>
      </c>
      <c r="C10" s="2" t="s">
        <v>20</v>
      </c>
      <c r="D10" s="2">
        <v>109</v>
      </c>
      <c r="E10" s="2">
        <v>2</v>
      </c>
      <c r="F10" s="41" t="str">
        <f t="shared" si="0"/>
        <v>INSERT INTO chambres (idChambre,noChambre,typeChambre,capaciteChambre,idHotel) Values (9,109,"soft",2,9);</v>
      </c>
      <c r="G10" s="2">
        <v>9</v>
      </c>
      <c r="H10" t="s">
        <v>58</v>
      </c>
      <c r="I10" s="2">
        <v>9</v>
      </c>
    </row>
    <row r="11" spans="1:9" x14ac:dyDescent="0.25">
      <c r="A11" s="2">
        <v>44</v>
      </c>
      <c r="B11" s="2">
        <v>10</v>
      </c>
      <c r="C11" s="2" t="s">
        <v>23</v>
      </c>
      <c r="D11" s="2">
        <v>235</v>
      </c>
      <c r="E11" s="2">
        <v>1</v>
      </c>
      <c r="F11" s="41" t="str">
        <f t="shared" si="0"/>
        <v>INSERT INTO chambres (idChambre,noChambre,typeChambre,capaciteChambre,idHotel) Values (10,235,"inove",1,10);</v>
      </c>
      <c r="G11" s="2">
        <v>4</v>
      </c>
      <c r="H11" t="s">
        <v>60</v>
      </c>
      <c r="I11" s="2">
        <v>10</v>
      </c>
    </row>
    <row r="12" spans="1:9" x14ac:dyDescent="0.25">
      <c r="A12" s="2">
        <v>45</v>
      </c>
      <c r="B12" s="2">
        <v>11</v>
      </c>
      <c r="C12" s="2" t="s">
        <v>23</v>
      </c>
      <c r="D12" s="2">
        <v>157</v>
      </c>
      <c r="E12" s="2">
        <v>1</v>
      </c>
      <c r="F12" s="41" t="str">
        <f t="shared" si="0"/>
        <v>INSERT INTO chambres (idChambre,noChambre,typeChambre,capaciteChambre,idHotel) Values (11,157,"atypique",1,11);</v>
      </c>
      <c r="G12" s="2">
        <v>11</v>
      </c>
      <c r="H12" t="s">
        <v>62</v>
      </c>
      <c r="I12" s="2">
        <v>11</v>
      </c>
    </row>
    <row r="13" spans="1:9" x14ac:dyDescent="0.25">
      <c r="A13" s="2">
        <v>46</v>
      </c>
      <c r="B13" s="2">
        <v>12</v>
      </c>
      <c r="C13" s="2" t="s">
        <v>30</v>
      </c>
      <c r="D13" s="2">
        <v>874</v>
      </c>
      <c r="E13" s="2">
        <v>1</v>
      </c>
      <c r="F13" s="41" t="str">
        <f t="shared" si="0"/>
        <v>INSERT INTO chambres (idChambre,noChambre,typeChambre,capaciteChambre,idHotel) Values (12,874,"luxe",1,12);</v>
      </c>
      <c r="G13" s="2">
        <v>4</v>
      </c>
      <c r="H13" t="s">
        <v>59</v>
      </c>
      <c r="I13" s="2">
        <v>12</v>
      </c>
    </row>
    <row r="14" spans="1:9" x14ac:dyDescent="0.25">
      <c r="A14" s="2">
        <v>47</v>
      </c>
      <c r="B14" s="2">
        <v>13</v>
      </c>
      <c r="C14" s="2" t="s">
        <v>30</v>
      </c>
      <c r="D14" s="2">
        <v>125</v>
      </c>
      <c r="E14" s="2">
        <v>5</v>
      </c>
      <c r="F14" s="41" t="str">
        <f t="shared" si="0"/>
        <v>INSERT INTO chambres (idChambre,noChambre,typeChambre,capaciteChambre,idHotel) Values (13,125,"soft",5,13);</v>
      </c>
      <c r="G14" s="2">
        <v>13</v>
      </c>
      <c r="H14" t="s">
        <v>58</v>
      </c>
      <c r="I14" s="2">
        <v>13</v>
      </c>
    </row>
    <row r="15" spans="1:9" x14ac:dyDescent="0.25">
      <c r="A15" s="2">
        <v>48</v>
      </c>
      <c r="B15" s="2">
        <v>14</v>
      </c>
      <c r="C15" s="2" t="s">
        <v>28</v>
      </c>
      <c r="D15" s="2">
        <v>101</v>
      </c>
      <c r="E15" s="2">
        <v>3</v>
      </c>
      <c r="F15" s="41" t="str">
        <f t="shared" si="0"/>
        <v>INSERT INTO chambres (idChambre,noChambre,typeChambre,capaciteChambre,idHotel) Values (14,101,"atypique",3,14);</v>
      </c>
      <c r="G15" s="2">
        <v>14</v>
      </c>
      <c r="H15" t="s">
        <v>62</v>
      </c>
      <c r="I15" s="2">
        <v>14</v>
      </c>
    </row>
    <row r="16" spans="1:9" x14ac:dyDescent="0.25">
      <c r="A16" s="2">
        <v>49</v>
      </c>
      <c r="B16" s="2">
        <v>15</v>
      </c>
      <c r="C16" s="2" t="s">
        <v>28</v>
      </c>
      <c r="D16" s="2">
        <v>102</v>
      </c>
      <c r="E16" s="2">
        <v>3</v>
      </c>
      <c r="F16" s="41" t="str">
        <f t="shared" si="0"/>
        <v>INSERT INTO chambres (idChambre,noChambre,typeChambre,capaciteChambre,idHotel) Values (15,102,"soft",3,15);</v>
      </c>
      <c r="G16" s="2">
        <v>15</v>
      </c>
      <c r="H16" t="s">
        <v>58</v>
      </c>
      <c r="I16" s="2">
        <v>15</v>
      </c>
    </row>
    <row r="17" spans="1:8" x14ac:dyDescent="0.25">
      <c r="A17" s="2">
        <v>50</v>
      </c>
      <c r="B17" s="2">
        <v>16</v>
      </c>
      <c r="C17" s="2" t="s">
        <v>37</v>
      </c>
      <c r="D17" s="2">
        <v>103</v>
      </c>
      <c r="E17" s="2">
        <v>2</v>
      </c>
      <c r="F17" s="41" t="str">
        <f t="shared" si="0"/>
        <v>INSERT INTO chambres (idChambre,noChambre,typeChambre,capaciteChambre,idHotel) Values (16,103,"inove",2,);</v>
      </c>
      <c r="G17" s="2">
        <v>16</v>
      </c>
      <c r="H17" t="s">
        <v>60</v>
      </c>
    </row>
    <row r="18" spans="1:8" x14ac:dyDescent="0.25">
      <c r="A18" s="2">
        <v>51</v>
      </c>
      <c r="B18" s="2">
        <v>17</v>
      </c>
      <c r="C18" s="2" t="s">
        <v>47</v>
      </c>
      <c r="D18" s="2">
        <v>104</v>
      </c>
      <c r="E18" s="2">
        <v>3</v>
      </c>
      <c r="F18" s="41" t="str">
        <f t="shared" si="0"/>
        <v>INSERT INTO chambres (idChambre,noChambre,typeChambre,capaciteChambre,idHotel) Values (17,104,"moderne",3,);</v>
      </c>
      <c r="G18" s="2">
        <v>17</v>
      </c>
      <c r="H18" t="s">
        <v>61</v>
      </c>
    </row>
    <row r="19" spans="1:8" x14ac:dyDescent="0.25">
      <c r="A19" s="2">
        <v>52</v>
      </c>
      <c r="B19" s="2">
        <v>18</v>
      </c>
      <c r="C19" s="2" t="s">
        <v>28</v>
      </c>
      <c r="D19" s="2">
        <v>105</v>
      </c>
      <c r="E19" s="2">
        <v>3</v>
      </c>
      <c r="F19" s="41" t="str">
        <f t="shared" si="0"/>
        <v>INSERT INTO chambres (idChambre,noChambre,typeChambre,capaciteChambre,idHotel) Values (18,105,"atypique",3,);</v>
      </c>
      <c r="G19" s="2">
        <v>2</v>
      </c>
      <c r="H19" t="s">
        <v>62</v>
      </c>
    </row>
    <row r="20" spans="1:8" x14ac:dyDescent="0.25">
      <c r="A20" s="2">
        <v>53</v>
      </c>
      <c r="B20" s="2">
        <v>19</v>
      </c>
      <c r="C20" s="2" t="s">
        <v>47</v>
      </c>
      <c r="D20" s="2">
        <v>106</v>
      </c>
      <c r="E20" s="2">
        <v>1</v>
      </c>
      <c r="F20" s="41" t="str">
        <f t="shared" si="0"/>
        <v>INSERT INTO chambres (idChambre,noChambre,typeChambre,capaciteChambre,idHotel) Values (19,106,"soft",1,);</v>
      </c>
      <c r="G20" s="2">
        <v>19</v>
      </c>
      <c r="H20" t="s">
        <v>58</v>
      </c>
    </row>
    <row r="21" spans="1:8" x14ac:dyDescent="0.25">
      <c r="A21" s="2">
        <v>54</v>
      </c>
      <c r="B21" s="2">
        <v>20</v>
      </c>
      <c r="C21" s="2" t="s">
        <v>39</v>
      </c>
      <c r="D21" s="2">
        <v>107</v>
      </c>
      <c r="E21" s="2">
        <v>1</v>
      </c>
      <c r="F21" s="41" t="str">
        <f t="shared" si="0"/>
        <v>INSERT INTO chambres (idChambre,noChambre,typeChambre,capaciteChambre,idHotel) Values (20,107,"moderne",1,);</v>
      </c>
      <c r="G21" s="2">
        <v>20</v>
      </c>
      <c r="H21" t="s">
        <v>61</v>
      </c>
    </row>
    <row r="22" spans="1:8" x14ac:dyDescent="0.25">
      <c r="A22" s="2">
        <v>55</v>
      </c>
      <c r="B22" s="2">
        <v>21</v>
      </c>
      <c r="C22" s="2" t="s">
        <v>43</v>
      </c>
      <c r="D22" s="2">
        <v>108</v>
      </c>
      <c r="E22" s="2">
        <v>2</v>
      </c>
      <c r="F22" s="41" t="str">
        <f t="shared" si="0"/>
        <v>INSERT INTO chambres (idChambre,noChambre,typeChambre,capaciteChambre,idHotel) Values (21,108,"luxe",2,);</v>
      </c>
      <c r="G22" s="2">
        <v>21</v>
      </c>
      <c r="H22" t="s">
        <v>59</v>
      </c>
    </row>
    <row r="23" spans="1:8" x14ac:dyDescent="0.25">
      <c r="A23" s="2">
        <v>56</v>
      </c>
      <c r="B23" s="2">
        <v>22</v>
      </c>
      <c r="C23" s="2" t="s">
        <v>37</v>
      </c>
      <c r="D23" s="2">
        <v>109</v>
      </c>
      <c r="E23" s="2">
        <v>2</v>
      </c>
      <c r="F23" s="41" t="str">
        <f t="shared" si="0"/>
        <v>INSERT INTO chambres (idChambre,noChambre,typeChambre,capaciteChambre,idHotel) Values (22,109,"atypique",2,);</v>
      </c>
      <c r="G23" s="2">
        <v>22</v>
      </c>
      <c r="H23" t="s">
        <v>62</v>
      </c>
    </row>
    <row r="24" spans="1:8" x14ac:dyDescent="0.25">
      <c r="A24" s="2">
        <v>57</v>
      </c>
      <c r="B24" s="2">
        <v>23</v>
      </c>
      <c r="C24" s="2" t="s">
        <v>41</v>
      </c>
      <c r="D24" s="2">
        <v>235</v>
      </c>
      <c r="E24" s="2">
        <v>3</v>
      </c>
      <c r="F24" s="41" t="str">
        <f t="shared" si="0"/>
        <v>INSERT INTO chambres (idChambre,noChambre,typeChambre,capaciteChambre,idHotel) Values (23,235,"soft",3,);</v>
      </c>
      <c r="G24" s="2">
        <v>23</v>
      </c>
      <c r="H24" t="s">
        <v>58</v>
      </c>
    </row>
    <row r="25" spans="1:8" x14ac:dyDescent="0.25">
      <c r="A25" s="2">
        <v>58</v>
      </c>
      <c r="B25" s="2">
        <v>24</v>
      </c>
      <c r="C25" s="2" t="s">
        <v>39</v>
      </c>
      <c r="D25" s="2">
        <v>157</v>
      </c>
      <c r="E25" s="2">
        <v>1</v>
      </c>
      <c r="F25" s="41" t="str">
        <f t="shared" si="0"/>
        <v>INSERT INTO chambres (idChambre,noChambre,typeChambre,capaciteChambre,idHotel) Values (24,157,"soft",1,);</v>
      </c>
      <c r="G25" s="2">
        <v>24</v>
      </c>
      <c r="H25" t="s">
        <v>58</v>
      </c>
    </row>
    <row r="26" spans="1:8" x14ac:dyDescent="0.25">
      <c r="A26" s="2">
        <v>59</v>
      </c>
      <c r="B26" s="2">
        <v>25</v>
      </c>
      <c r="C26" s="2" t="s">
        <v>30</v>
      </c>
      <c r="D26" s="2">
        <v>874</v>
      </c>
      <c r="E26" s="2">
        <v>2</v>
      </c>
      <c r="F26" s="41" t="str">
        <f t="shared" si="0"/>
        <v>INSERT INTO chambres (idChambre,noChambre,typeChambre,capaciteChambre,idHotel) Values (25,874,"soft",2,);</v>
      </c>
      <c r="G26" s="2">
        <v>25</v>
      </c>
      <c r="H26" t="s">
        <v>58</v>
      </c>
    </row>
    <row r="27" spans="1:8" x14ac:dyDescent="0.25">
      <c r="A27" s="2">
        <v>60</v>
      </c>
      <c r="B27" s="2">
        <v>26</v>
      </c>
      <c r="C27" s="2" t="s">
        <v>35</v>
      </c>
      <c r="D27" s="2">
        <v>125</v>
      </c>
      <c r="E27" s="2">
        <v>1</v>
      </c>
      <c r="F27" s="41" t="str">
        <f t="shared" si="0"/>
        <v>INSERT INTO chambres (idChambre,noChambre,typeChambre,capaciteChambre,idHotel) Values (26,125,"atypique",1,);</v>
      </c>
      <c r="G27" s="2">
        <v>26</v>
      </c>
      <c r="H27" t="s">
        <v>62</v>
      </c>
    </row>
    <row r="28" spans="1:8" x14ac:dyDescent="0.25">
      <c r="A28" s="2">
        <v>61</v>
      </c>
      <c r="B28" s="2">
        <v>27</v>
      </c>
      <c r="C28" s="2" t="s">
        <v>33</v>
      </c>
      <c r="D28" s="2">
        <v>101</v>
      </c>
      <c r="E28" s="2">
        <v>3</v>
      </c>
      <c r="F28" s="41" t="str">
        <f t="shared" si="0"/>
        <v>INSERT INTO chambres (idChambre,noChambre,typeChambre,capaciteChambre,idHotel) Values (27,101,"soft",3,);</v>
      </c>
      <c r="G28" s="2">
        <v>27</v>
      </c>
      <c r="H28" t="s">
        <v>58</v>
      </c>
    </row>
    <row r="29" spans="1:8" x14ac:dyDescent="0.25">
      <c r="A29" s="2">
        <v>62</v>
      </c>
      <c r="B29" s="2">
        <v>28</v>
      </c>
      <c r="C29" s="2" t="s">
        <v>47</v>
      </c>
      <c r="D29" s="2">
        <v>102</v>
      </c>
      <c r="E29" s="2">
        <v>3</v>
      </c>
      <c r="F29" s="41" t="str">
        <f t="shared" si="0"/>
        <v>INSERT INTO chambres (idChambre,noChambre,typeChambre,capaciteChambre,idHotel) Values (28,102,"soft",3,);</v>
      </c>
      <c r="G29" s="2">
        <v>28</v>
      </c>
      <c r="H29" t="s">
        <v>58</v>
      </c>
    </row>
    <row r="30" spans="1:8" x14ac:dyDescent="0.25">
      <c r="A30" s="2">
        <v>63</v>
      </c>
      <c r="B30" s="2">
        <v>29</v>
      </c>
      <c r="C30" s="2" t="s">
        <v>39</v>
      </c>
      <c r="D30" s="2">
        <v>103</v>
      </c>
      <c r="E30" s="2">
        <v>1</v>
      </c>
      <c r="F30" s="41" t="str">
        <f t="shared" si="0"/>
        <v>INSERT INTO chambres (idChambre,noChambre,typeChambre,capaciteChambre,idHotel) Values (29,103,"luxe",1,);</v>
      </c>
      <c r="G30" s="2">
        <v>7</v>
      </c>
      <c r="H30" t="s">
        <v>59</v>
      </c>
    </row>
    <row r="31" spans="1:8" x14ac:dyDescent="0.25">
      <c r="A31" s="2">
        <v>64</v>
      </c>
      <c r="B31" s="2">
        <v>30</v>
      </c>
      <c r="C31" s="2" t="s">
        <v>39</v>
      </c>
      <c r="D31" s="2">
        <v>104</v>
      </c>
      <c r="E31" s="2">
        <v>1</v>
      </c>
      <c r="F31" s="41" t="str">
        <f t="shared" si="0"/>
        <v>INSERT INTO chambres (idChambre,noChambre,typeChambre,capaciteChambre,idHotel) Values (30,104,"atypique",1,);</v>
      </c>
      <c r="G31" s="2">
        <v>30</v>
      </c>
      <c r="H31" t="s">
        <v>62</v>
      </c>
    </row>
    <row r="32" spans="1:8" x14ac:dyDescent="0.25">
      <c r="A32" s="2">
        <v>65</v>
      </c>
      <c r="B32" s="2">
        <v>31</v>
      </c>
      <c r="C32" s="2" t="s">
        <v>43</v>
      </c>
      <c r="D32" s="2">
        <v>105</v>
      </c>
      <c r="E32" s="2">
        <v>1</v>
      </c>
      <c r="F32" s="41" t="str">
        <f t="shared" si="0"/>
        <v>INSERT INTO chambres (idChambre,noChambre,typeChambre,capaciteChambre,idHotel) Values (31,105,"soft",1,);</v>
      </c>
      <c r="G32" s="2">
        <v>31</v>
      </c>
      <c r="H32" t="s">
        <v>58</v>
      </c>
    </row>
    <row r="33" spans="1:8" x14ac:dyDescent="0.25">
      <c r="A33" s="2">
        <v>66</v>
      </c>
      <c r="B33" s="2">
        <v>32</v>
      </c>
      <c r="C33" s="2" t="s">
        <v>47</v>
      </c>
      <c r="D33" s="2">
        <v>106</v>
      </c>
      <c r="E33" s="2">
        <v>2</v>
      </c>
      <c r="F33" s="41" t="str">
        <f t="shared" si="0"/>
        <v>INSERT INTO chambres (idChambre,noChambre,typeChambre,capaciteChambre,idHotel) Values (32,106,"luxe",2,);</v>
      </c>
      <c r="G33" s="2">
        <v>32</v>
      </c>
      <c r="H33" t="s">
        <v>59</v>
      </c>
    </row>
    <row r="34" spans="1:8" x14ac:dyDescent="0.25">
      <c r="A34" s="2">
        <v>67</v>
      </c>
      <c r="B34" s="2">
        <v>33</v>
      </c>
      <c r="C34" s="2" t="s">
        <v>41</v>
      </c>
      <c r="D34" s="2">
        <v>107</v>
      </c>
      <c r="E34" s="2">
        <v>2</v>
      </c>
      <c r="F34" s="41" t="str">
        <f t="shared" si="0"/>
        <v>INSERT INTO chambres (idChambre,noChambre,typeChambre,capaciteChambre,idHotel) Values (33,107,"moderne",2,);</v>
      </c>
      <c r="G34" s="2">
        <v>33</v>
      </c>
      <c r="H34" t="s">
        <v>61</v>
      </c>
    </row>
    <row r="35" spans="1:8" x14ac:dyDescent="0.25">
      <c r="A35" s="2">
        <v>68</v>
      </c>
      <c r="B35" s="2">
        <v>34</v>
      </c>
      <c r="C35" s="2" t="s">
        <v>35</v>
      </c>
      <c r="D35" s="2">
        <v>108</v>
      </c>
      <c r="E35" s="2">
        <v>1</v>
      </c>
      <c r="F35" s="41" t="str">
        <f t="shared" si="0"/>
        <v>INSERT INTO chambres (idChambre,noChambre,typeChambre,capaciteChambre,idHotel) Values (34,108,"atypique",1,);</v>
      </c>
      <c r="G35" s="2">
        <v>9</v>
      </c>
      <c r="H35" t="s">
        <v>62</v>
      </c>
    </row>
    <row r="36" spans="1:8" x14ac:dyDescent="0.25">
      <c r="A36" s="2">
        <v>69</v>
      </c>
      <c r="B36" s="2">
        <v>35</v>
      </c>
      <c r="C36" s="2" t="s">
        <v>43</v>
      </c>
      <c r="D36" s="2">
        <v>109</v>
      </c>
      <c r="E36" s="2">
        <v>3</v>
      </c>
      <c r="F36" s="41" t="str">
        <f t="shared" si="0"/>
        <v>INSERT INTO chambres (idChambre,noChambre,typeChambre,capaciteChambre,idHotel) Values (35,109,"inove",3,);</v>
      </c>
      <c r="G36" s="2">
        <v>35</v>
      </c>
      <c r="H36" t="s">
        <v>60</v>
      </c>
    </row>
    <row r="37" spans="1:8" x14ac:dyDescent="0.25">
      <c r="A37" s="2">
        <v>70</v>
      </c>
      <c r="B37" s="2">
        <v>36</v>
      </c>
      <c r="C37" s="2" t="s">
        <v>33</v>
      </c>
      <c r="D37" s="2">
        <v>235</v>
      </c>
      <c r="E37" s="2">
        <v>3</v>
      </c>
      <c r="F37" s="41" t="str">
        <f t="shared" si="0"/>
        <v>INSERT INTO chambres (idChambre,noChambre,typeChambre,capaciteChambre,idHotel) Values (36,235,"moderne",3,);</v>
      </c>
      <c r="G37" s="2">
        <v>36</v>
      </c>
      <c r="H37" t="s">
        <v>61</v>
      </c>
    </row>
    <row r="38" spans="1:8" x14ac:dyDescent="0.25">
      <c r="A38" s="2">
        <v>71</v>
      </c>
      <c r="B38" s="2">
        <v>37</v>
      </c>
      <c r="C38" s="2" t="s">
        <v>45</v>
      </c>
      <c r="D38" s="2">
        <v>157</v>
      </c>
      <c r="E38" s="2">
        <v>3</v>
      </c>
      <c r="F38" s="41" t="str">
        <f t="shared" si="0"/>
        <v>INSERT INTO chambres (idChambre,noChambre,typeChambre,capaciteChambre,idHotel) Values (37,157,"atypique",3,);</v>
      </c>
      <c r="G38" s="2">
        <v>37</v>
      </c>
      <c r="H38" t="s">
        <v>62</v>
      </c>
    </row>
    <row r="39" spans="1:8" x14ac:dyDescent="0.25">
      <c r="A39" s="2">
        <v>72</v>
      </c>
      <c r="B39" s="2">
        <v>38</v>
      </c>
      <c r="C39" s="2" t="s">
        <v>33</v>
      </c>
      <c r="D39" s="2">
        <v>874</v>
      </c>
      <c r="E39" s="2">
        <v>1</v>
      </c>
      <c r="F39" s="41" t="str">
        <f t="shared" si="0"/>
        <v>INSERT INTO chambres (idChambre,noChambre,typeChambre,capaciteChambre,idHotel) Values (38,874,"soft",1,);</v>
      </c>
      <c r="G39" s="2">
        <v>18</v>
      </c>
      <c r="H39" t="s">
        <v>58</v>
      </c>
    </row>
    <row r="40" spans="1:8" x14ac:dyDescent="0.25">
      <c r="A40" s="2">
        <v>73</v>
      </c>
      <c r="B40" s="2">
        <v>39</v>
      </c>
      <c r="C40" s="2" t="s">
        <v>37</v>
      </c>
      <c r="D40" s="2">
        <v>125</v>
      </c>
      <c r="E40" s="2">
        <v>2</v>
      </c>
      <c r="F40" s="41" t="str">
        <f t="shared" si="0"/>
        <v>INSERT INTO chambres (idChambre,noChambre,typeChambre,capaciteChambre,idHotel) Values (39,125,"moderne",2,);</v>
      </c>
      <c r="G40" s="2">
        <v>39</v>
      </c>
      <c r="H40" t="s">
        <v>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workbookViewId="0">
      <selection activeCell="H26" sqref="H26"/>
    </sheetView>
  </sheetViews>
  <sheetFormatPr baseColWidth="10" defaultRowHeight="15" x14ac:dyDescent="0.25"/>
  <cols>
    <col min="2" max="2" width="13.140625" bestFit="1" customWidth="1"/>
    <col min="3" max="3" width="12.5703125" bestFit="1" customWidth="1"/>
    <col min="4" max="4" width="26.5703125" bestFit="1" customWidth="1"/>
    <col min="5" max="5" width="18.7109375" bestFit="1" customWidth="1"/>
    <col min="6" max="6" width="15.7109375" bestFit="1" customWidth="1"/>
    <col min="7" max="7" width="17" bestFit="1" customWidth="1"/>
    <col min="8" max="8" width="14" bestFit="1" customWidth="1"/>
    <col min="12" max="12" width="255.7109375" bestFit="1" customWidth="1"/>
  </cols>
  <sheetData>
    <row r="1" spans="1:12" x14ac:dyDescent="0.25">
      <c r="A1" s="3" t="s">
        <v>63</v>
      </c>
      <c r="B1" s="3" t="s">
        <v>11</v>
      </c>
      <c r="C1" s="3" t="s">
        <v>64</v>
      </c>
      <c r="D1" s="3" t="s">
        <v>13</v>
      </c>
      <c r="E1" s="3" t="s">
        <v>14</v>
      </c>
      <c r="F1" s="4" t="s">
        <v>127</v>
      </c>
      <c r="G1" s="4" t="s">
        <v>128</v>
      </c>
      <c r="H1" s="4" t="s">
        <v>129</v>
      </c>
      <c r="I1" s="4" t="s">
        <v>130</v>
      </c>
      <c r="J1" s="4" t="s">
        <v>131</v>
      </c>
    </row>
    <row r="2" spans="1:12" x14ac:dyDescent="0.25">
      <c r="A2" s="3">
        <v>1</v>
      </c>
      <c r="B2" s="3" t="s">
        <v>65</v>
      </c>
      <c r="C2" s="3" t="s">
        <v>66</v>
      </c>
      <c r="D2" s="3" t="s">
        <v>67</v>
      </c>
      <c r="E2" s="3" t="s">
        <v>68</v>
      </c>
      <c r="F2" s="6">
        <f>DATE(2019,4,20)</f>
        <v>43575</v>
      </c>
      <c r="G2" s="6">
        <v>43592.884323879553</v>
      </c>
      <c r="H2" s="6">
        <v>43594.663580799323</v>
      </c>
      <c r="I2" s="5">
        <v>2400</v>
      </c>
      <c r="J2" s="5">
        <v>800</v>
      </c>
      <c r="L2" t="str">
        <f>"INSERT INTO clients (idClient,nomClient,prenomClient,adresseClient,villeClient,dateDebutSejour,dateFinSejour,arrhesReservation,DateReservation) Values ("""&amp;A2&amp;""","""&amp;$B2&amp;""","""&amp;$C2&amp;""","""&amp;$D2&amp;""","""&amp;$E2&amp;""","""&amp;$G2&amp;""","""&amp;$H2&amp;""","""&amp;$J2&amp;""","""&amp;$F2&amp;""",);"</f>
        <v>INSERT INTO clients (idClient,nomClient,prenomClient,adresseClient,villeClient,dateDebutSejour,dateFinSejour,arrhesReservation,DateReservation) Values ("1","DOE","John","Rue Du General Leclerc","Chatenay Malabry","43592,8843238796","43594,6635807993","800","43575",);</v>
      </c>
    </row>
    <row r="3" spans="1:12" x14ac:dyDescent="0.25">
      <c r="A3" s="3">
        <v>2</v>
      </c>
      <c r="B3" s="3" t="s">
        <v>69</v>
      </c>
      <c r="C3" s="3" t="s">
        <v>70</v>
      </c>
      <c r="D3" s="3" t="s">
        <v>71</v>
      </c>
      <c r="E3" s="3" t="s">
        <v>72</v>
      </c>
      <c r="F3" s="8">
        <f>DATE(2019,1,11)</f>
        <v>43476</v>
      </c>
      <c r="G3" s="8">
        <v>43873.387060673849</v>
      </c>
      <c r="H3" s="8">
        <v>43879.655554145684</v>
      </c>
      <c r="I3" s="7">
        <v>3400</v>
      </c>
      <c r="J3" s="7">
        <v>100</v>
      </c>
      <c r="L3" s="41" t="str">
        <f t="shared" ref="L3:L25" si="0">"INSERT INTO clients (idClient,nomClient,prenomClient,adresseClient,villeClient,dateDebutSejour,dateFinSejour,arrhesReservation,DateReservation) Values ("""&amp;A3&amp;""","""&amp;$B3&amp;""","""&amp;$C3&amp;""","""&amp;$D3&amp;""","""&amp;$E3&amp;""","""&amp;$G3&amp;""","""&amp;$H3&amp;""","""&amp;$J3&amp;""","""&amp;$F3&amp;""",);"</f>
        <v>INSERT INTO clients (idClient,nomClient,prenomClient,adresseClient,villeClient,dateDebutSejour,dateFinSejour,arrhesReservation,DateReservation) Values ("2","HOMME","Josh","Rue Danton","Palm Desert","43873,3870606738","43879,6555541457","100","43476",);</v>
      </c>
    </row>
    <row r="4" spans="1:12" x14ac:dyDescent="0.25">
      <c r="A4" s="41">
        <v>3</v>
      </c>
      <c r="B4" s="3" t="s">
        <v>73</v>
      </c>
      <c r="C4" s="3" t="s">
        <v>74</v>
      </c>
      <c r="D4" s="3" t="s">
        <v>75</v>
      </c>
      <c r="E4" s="3" t="s">
        <v>76</v>
      </c>
      <c r="F4" s="10">
        <f>DATE(2019,11,4)</f>
        <v>43773</v>
      </c>
      <c r="G4" s="10">
        <v>43782.62501025157</v>
      </c>
      <c r="H4" s="10">
        <v>43786.354144812714</v>
      </c>
      <c r="I4" s="9">
        <v>400</v>
      </c>
      <c r="J4" s="9">
        <v>50</v>
      </c>
      <c r="L4" s="41" t="str">
        <f t="shared" si="0"/>
        <v>INSERT INTO clients (idClient,nomClient,prenomClient,adresseClient,villeClient,dateDebutSejour,dateFinSejour,arrhesReservation,DateReservation) Values ("3","PAUL","Weller","Rue Hoche","Londres","43782,6250102516","43786,3541448127","50","43773",);</v>
      </c>
    </row>
    <row r="5" spans="1:12" x14ac:dyDescent="0.25">
      <c r="A5" s="41">
        <v>4</v>
      </c>
      <c r="B5" s="3" t="s">
        <v>77</v>
      </c>
      <c r="C5" s="3" t="s">
        <v>78</v>
      </c>
      <c r="D5" s="3" t="s">
        <v>79</v>
      </c>
      <c r="E5" s="3" t="s">
        <v>80</v>
      </c>
      <c r="F5" s="12">
        <f>DATE(2019,6,19)</f>
        <v>43635</v>
      </c>
      <c r="G5" s="12">
        <v>43682.676707269959</v>
      </c>
      <c r="H5" s="12">
        <v>43695.584964539645</v>
      </c>
      <c r="I5" s="11">
        <v>7200</v>
      </c>
      <c r="J5" s="11">
        <v>180</v>
      </c>
      <c r="L5" s="41" t="str">
        <f t="shared" si="0"/>
        <v>INSERT INTO clients (idClient,nomClient,prenomClient,adresseClient,villeClient,dateDebutSejour,dateFinSejour,arrhesReservation,DateReservation) Values ("4","WHITE","Jack","Allee Gustave Eiffel","Detroit","43682,67670727","43695,5849645396","180","43635",);</v>
      </c>
    </row>
    <row r="6" spans="1:12" x14ac:dyDescent="0.25">
      <c r="A6" s="41">
        <v>5</v>
      </c>
      <c r="B6" s="3" t="s">
        <v>81</v>
      </c>
      <c r="C6" s="3" t="s">
        <v>82</v>
      </c>
      <c r="D6" s="3" t="s">
        <v>83</v>
      </c>
      <c r="E6" s="3" t="s">
        <v>84</v>
      </c>
      <c r="F6" s="14">
        <v>43557.812914564543</v>
      </c>
      <c r="G6" s="14">
        <v>43584.716760789597</v>
      </c>
      <c r="H6" s="14">
        <v>43588.099829370003</v>
      </c>
      <c r="I6" s="13">
        <v>1400</v>
      </c>
      <c r="J6" s="13">
        <v>450</v>
      </c>
      <c r="L6" s="41" t="str">
        <f t="shared" si="0"/>
        <v>INSERT INTO clients (idClient,nomClient,prenomClient,adresseClient,villeClient,dateDebutSejour,dateFinSejour,arrhesReservation,DateReservation) Values ("5","CLAYPOOL","Les","Rue Jean Pierre Timbaud","San Francisco","43584,7167607896","43588,09982937","450","43557,8129145645",);</v>
      </c>
    </row>
    <row r="7" spans="1:12" x14ac:dyDescent="0.25">
      <c r="A7" s="41">
        <v>6</v>
      </c>
      <c r="B7" s="3" t="s">
        <v>85</v>
      </c>
      <c r="C7" s="3" t="s">
        <v>86</v>
      </c>
      <c r="D7" s="3" t="s">
        <v>87</v>
      </c>
      <c r="E7" s="3" t="s">
        <v>76</v>
      </c>
      <c r="F7" s="16">
        <v>43758.573031665983</v>
      </c>
      <c r="G7" s="16">
        <v>43800.948470552248</v>
      </c>
      <c r="H7" s="16">
        <v>43814.133372242926</v>
      </c>
      <c r="I7" s="15">
        <v>2400</v>
      </c>
      <c r="J7" s="15">
        <v>780</v>
      </c>
      <c r="L7" s="41" t="str">
        <f t="shared" si="0"/>
        <v>INSERT INTO clients (idClient,nomClient,prenomClient,adresseClient,villeClient,dateDebutSejour,dateFinSejour,arrhesReservation,DateReservation) Values ("6","SQUIRE","Chris","Place Paul Vaillant Couturier","Londres","43800,9484705522","43814,1333722429","780","43758,573031666",);</v>
      </c>
    </row>
    <row r="8" spans="1:12" x14ac:dyDescent="0.25">
      <c r="A8" s="41">
        <v>6</v>
      </c>
      <c r="B8" s="15" t="s">
        <v>85</v>
      </c>
      <c r="C8" s="15" t="s">
        <v>86</v>
      </c>
      <c r="D8" s="15" t="s">
        <v>87</v>
      </c>
      <c r="E8" s="15" t="s">
        <v>76</v>
      </c>
      <c r="F8" s="18">
        <v>43523.01846121678</v>
      </c>
      <c r="G8" s="18">
        <v>43555.561690915551</v>
      </c>
      <c r="H8" s="18">
        <v>43559.659462155192</v>
      </c>
      <c r="I8" s="17">
        <v>500</v>
      </c>
      <c r="J8" s="17">
        <v>80</v>
      </c>
      <c r="L8" s="41" t="str">
        <f t="shared" si="0"/>
        <v>INSERT INTO clients (idClient,nomClient,prenomClient,adresseClient,villeClient,dateDebutSejour,dateFinSejour,arrhesReservation,DateReservation) Values ("6","SQUIRE","Chris","Place Paul Vaillant Couturier","Londres","43555,5616909156","43559,6594621552","80","43523,0184612168",);</v>
      </c>
    </row>
    <row r="9" spans="1:12" x14ac:dyDescent="0.25">
      <c r="A9" s="41">
        <v>7</v>
      </c>
      <c r="B9" s="3" t="s">
        <v>88</v>
      </c>
      <c r="C9" s="3" t="s">
        <v>89</v>
      </c>
      <c r="D9" s="3" t="s">
        <v>90</v>
      </c>
      <c r="E9" s="3" t="s">
        <v>76</v>
      </c>
      <c r="F9" s="18">
        <v>43536</v>
      </c>
      <c r="G9" s="18">
        <v>43599</v>
      </c>
      <c r="H9" s="18">
        <v>43606</v>
      </c>
      <c r="I9" s="18">
        <v>400</v>
      </c>
      <c r="J9" s="18">
        <v>90</v>
      </c>
      <c r="L9" s="41" t="str">
        <f t="shared" si="0"/>
        <v>INSERT INTO clients (idClient,nomClient,prenomClient,adresseClient,villeClient,dateDebutSejour,dateFinSejour,arrhesReservation,DateReservation) Values ("7","WOOD","Ronnie","Rue Erevan","Londres","43599","43606","90","43536",);</v>
      </c>
    </row>
    <row r="10" spans="1:12" x14ac:dyDescent="0.25">
      <c r="A10" s="41">
        <v>8</v>
      </c>
      <c r="B10" s="3" t="s">
        <v>91</v>
      </c>
      <c r="C10" s="3" t="s">
        <v>92</v>
      </c>
      <c r="D10" s="3" t="s">
        <v>67</v>
      </c>
      <c r="E10" s="3" t="s">
        <v>93</v>
      </c>
      <c r="F10" s="20">
        <v>43667.382417926099</v>
      </c>
      <c r="G10" s="20">
        <v>43693.246396746777</v>
      </c>
      <c r="H10" s="20">
        <v>43693.533942700582</v>
      </c>
      <c r="I10" s="19">
        <v>40</v>
      </c>
      <c r="J10" s="19">
        <v>0</v>
      </c>
      <c r="L10" s="41" t="str">
        <f t="shared" si="0"/>
        <v>INSERT INTO clients (idClient,nomClient,prenomClient,adresseClient,villeClient,dateDebutSejour,dateFinSejour,arrhesReservation,DateReservation) Values ("8","THUNDERS","Johnny","Rue Du General Leclerc","New York","43693,2463967468","43693,5339427006","0","43667,382417926",);</v>
      </c>
    </row>
    <row r="11" spans="1:12" x14ac:dyDescent="0.25">
      <c r="A11" s="41">
        <v>9</v>
      </c>
      <c r="B11" s="3" t="s">
        <v>94</v>
      </c>
      <c r="C11" s="3" t="s">
        <v>95</v>
      </c>
      <c r="D11" s="3" t="s">
        <v>67</v>
      </c>
      <c r="E11" s="3" t="s">
        <v>96</v>
      </c>
      <c r="F11" s="22">
        <v>43642.13925899801</v>
      </c>
      <c r="G11" s="22">
        <v>43661.605960557055</v>
      </c>
      <c r="H11" s="22">
        <v>43667.193376164709</v>
      </c>
      <c r="I11" s="21">
        <v>460</v>
      </c>
      <c r="J11" s="21">
        <v>46</v>
      </c>
      <c r="L11" s="41" t="str">
        <f t="shared" si="0"/>
        <v>INSERT INTO clients (idClient,nomClient,prenomClient,adresseClient,villeClient,dateDebutSejour,dateFinSejour,arrhesReservation,DateReservation) Values ("9","JEUNEMAITRE","Eric","Rue Du General Leclerc","Chaville","43661,6059605571","43667,1933761647","46","43642,139258998",);</v>
      </c>
    </row>
    <row r="12" spans="1:12" x14ac:dyDescent="0.25">
      <c r="A12" s="41">
        <v>10</v>
      </c>
      <c r="B12" s="3" t="s">
        <v>97</v>
      </c>
      <c r="C12" s="3" t="s">
        <v>98</v>
      </c>
      <c r="D12" s="3" t="s">
        <v>71</v>
      </c>
      <c r="E12" s="3" t="s">
        <v>99</v>
      </c>
      <c r="L12" s="41" t="str">
        <f t="shared" si="0"/>
        <v>INSERT INTO clients (idClient,nomClient,prenomClient,adresseClient,villeClient,dateDebutSejour,dateFinSejour,arrhesReservation,DateReservation) Values ("10","KARAM","Patrick","Rue Danton","Courbevoie","","","","",);</v>
      </c>
    </row>
    <row r="13" spans="1:12" x14ac:dyDescent="0.25">
      <c r="A13" s="41">
        <v>11</v>
      </c>
      <c r="B13" s="3" t="s">
        <v>100</v>
      </c>
      <c r="C13" s="3" t="s">
        <v>101</v>
      </c>
      <c r="D13" s="3" t="s">
        <v>75</v>
      </c>
      <c r="E13" s="3" t="s">
        <v>102</v>
      </c>
      <c r="F13" s="24">
        <v>43759.19295784417</v>
      </c>
      <c r="G13" s="24">
        <v>43762.872494197749</v>
      </c>
      <c r="H13" s="24">
        <v>43769.739087977614</v>
      </c>
      <c r="I13" s="23">
        <v>650</v>
      </c>
      <c r="J13" s="23">
        <v>65</v>
      </c>
      <c r="L13" s="41" t="str">
        <f t="shared" si="0"/>
        <v>INSERT INTO clients (idClient,nomClient,prenomClient,adresseClient,villeClient,dateDebutSejour,dateFinSejour,arrhesReservation,DateReservation) Values ("11","RUFET","Corinne","Rue Hoche","Le Plessis Robinson","43762,8724941977","43769,7390879776","65","43759,1929578442",);</v>
      </c>
    </row>
    <row r="14" spans="1:12" x14ac:dyDescent="0.25">
      <c r="A14" s="41">
        <v>12</v>
      </c>
      <c r="B14" s="3" t="s">
        <v>103</v>
      </c>
      <c r="C14" s="3" t="s">
        <v>104</v>
      </c>
      <c r="D14" s="3" t="s">
        <v>79</v>
      </c>
      <c r="E14" s="3" t="s">
        <v>105</v>
      </c>
      <c r="F14" s="26">
        <v>43482.193316909375</v>
      </c>
      <c r="G14" s="26">
        <v>43489.819058679146</v>
      </c>
      <c r="H14" s="26">
        <v>43493.263885665991</v>
      </c>
      <c r="I14" s="25">
        <v>260</v>
      </c>
      <c r="J14" s="25">
        <v>26</v>
      </c>
      <c r="L14" s="41" t="str">
        <f t="shared" si="0"/>
        <v>INSERT INTO clients (idClient,nomClient,prenomClient,adresseClient,villeClient,dateDebutSejour,dateFinSejour,arrhesReservation,DateReservation) Values ("12","SAINT JUST ","Wallerand","Allee Gustave Eiffel","Marnes La Coquette","43489,8190586791","43493,263885666","26","43482,1933169094",);</v>
      </c>
    </row>
    <row r="15" spans="1:12" x14ac:dyDescent="0.25">
      <c r="A15" s="41">
        <v>13</v>
      </c>
      <c r="B15" s="3" t="s">
        <v>106</v>
      </c>
      <c r="C15" s="3" t="s">
        <v>107</v>
      </c>
      <c r="D15" s="3" t="s">
        <v>83</v>
      </c>
      <c r="E15" s="3" t="s">
        <v>68</v>
      </c>
      <c r="F15" s="28">
        <v>43586.616644903654</v>
      </c>
      <c r="G15" s="28">
        <v>43630.818224951334</v>
      </c>
      <c r="H15" s="28">
        <v>43634.362441893754</v>
      </c>
      <c r="I15" s="27">
        <v>140</v>
      </c>
      <c r="J15" s="27">
        <v>14</v>
      </c>
      <c r="L15" s="41" t="str">
        <f t="shared" si="0"/>
        <v>INSERT INTO clients (idClient,nomClient,prenomClient,adresseClient,villeClient,dateDebutSejour,dateFinSejour,arrhesReservation,DateReservation) Values ("13","SANTINI","Jean-Luc","Rue Jean Pierre Timbaud","Chatenay Malabry","43630,8182249513","43634,3624418938","14","43586,6166449037",);</v>
      </c>
    </row>
    <row r="16" spans="1:12" x14ac:dyDescent="0.25">
      <c r="A16" s="41">
        <v>14</v>
      </c>
      <c r="B16" s="3" t="s">
        <v>108</v>
      </c>
      <c r="C16" s="3" t="s">
        <v>109</v>
      </c>
      <c r="D16" s="3" t="s">
        <v>87</v>
      </c>
      <c r="E16" s="3" t="s">
        <v>102</v>
      </c>
      <c r="F16" s="30">
        <v>43842.771249999998</v>
      </c>
      <c r="G16" s="30">
        <v>43894.614465297738</v>
      </c>
      <c r="H16" s="30">
        <v>43899.021477149654</v>
      </c>
      <c r="I16" s="29">
        <v>1290</v>
      </c>
      <c r="J16" s="29">
        <v>129</v>
      </c>
      <c r="L16" s="41" t="str">
        <f t="shared" si="0"/>
        <v>INSERT INTO clients (idClient,nomClient,prenomClient,adresseClient,villeClient,dateDebutSejour,dateFinSejour,arrhesReservation,DateReservation) Values ("14","AIT","Eddie","Place Paul Vaillant Couturier","Le Plessis Robinson","43894,6144652977","43899,0214771497","129","43842,77125",);</v>
      </c>
    </row>
    <row r="17" spans="1:12" x14ac:dyDescent="0.25">
      <c r="A17" s="41">
        <v>14</v>
      </c>
      <c r="B17" s="27" t="s">
        <v>108</v>
      </c>
      <c r="C17" s="27" t="s">
        <v>109</v>
      </c>
      <c r="D17" s="27" t="s">
        <v>87</v>
      </c>
      <c r="E17" s="27" t="s">
        <v>102</v>
      </c>
      <c r="F17" s="32">
        <v>43630.241959429353</v>
      </c>
      <c r="G17" s="32">
        <v>43679.608378964404</v>
      </c>
      <c r="H17" s="32">
        <v>43681.175523274833</v>
      </c>
      <c r="I17" s="31">
        <v>890</v>
      </c>
      <c r="J17" s="31">
        <v>89</v>
      </c>
      <c r="L17" s="41" t="str">
        <f t="shared" si="0"/>
        <v>INSERT INTO clients (idClient,nomClient,prenomClient,adresseClient,villeClient,dateDebutSejour,dateFinSejour,arrhesReservation,DateReservation) Values ("14","AIT","Eddie","Place Paul Vaillant Couturier","Le Plessis Robinson","43679,6083789644","43681,1755232748","89","43630,2419594294",);</v>
      </c>
    </row>
    <row r="18" spans="1:12" x14ac:dyDescent="0.25">
      <c r="A18" s="41">
        <v>14</v>
      </c>
      <c r="B18" s="27" t="s">
        <v>108</v>
      </c>
      <c r="C18" s="27" t="s">
        <v>109</v>
      </c>
      <c r="D18" s="27" t="s">
        <v>87</v>
      </c>
      <c r="E18" s="27" t="s">
        <v>102</v>
      </c>
      <c r="F18" s="32">
        <v>43530.819769845199</v>
      </c>
      <c r="G18" s="32">
        <v>43547.988722229005</v>
      </c>
      <c r="H18" s="32">
        <v>43555.935957235677</v>
      </c>
      <c r="I18" s="31">
        <v>1440</v>
      </c>
      <c r="J18" s="31">
        <v>144</v>
      </c>
      <c r="L18" s="41" t="str">
        <f t="shared" si="0"/>
        <v>INSERT INTO clients (idClient,nomClient,prenomClient,adresseClient,villeClient,dateDebutSejour,dateFinSejour,arrhesReservation,DateReservation) Values ("14","AIT","Eddie","Place Paul Vaillant Couturier","Le Plessis Robinson","43547,988722229","43555,9359572357","144","43530,8197698452",);</v>
      </c>
    </row>
    <row r="19" spans="1:12" x14ac:dyDescent="0.25">
      <c r="A19" s="41">
        <v>15</v>
      </c>
      <c r="B19" s="3" t="s">
        <v>110</v>
      </c>
      <c r="C19" s="3" t="s">
        <v>109</v>
      </c>
      <c r="D19" s="3" t="s">
        <v>90</v>
      </c>
      <c r="E19" s="3" t="s">
        <v>68</v>
      </c>
      <c r="F19" s="34">
        <v>43750.940082529749</v>
      </c>
      <c r="G19" s="34">
        <v>43792.136592280811</v>
      </c>
      <c r="H19" s="34">
        <v>43798.873962494414</v>
      </c>
      <c r="I19" s="33">
        <v>580</v>
      </c>
      <c r="J19" s="33">
        <v>58</v>
      </c>
      <c r="L19" s="41" t="str">
        <f t="shared" si="0"/>
        <v>INSERT INTO clients (idClient,nomClient,prenomClient,adresseClient,villeClient,dateDebutSejour,dateFinSejour,arrhesReservation,DateReservation) Values ("15","BARBOTIN","Eddie","Rue Erevan","Chatenay Malabry","43792,1365922808","43798,8739624944","58","43750,9400825297",);</v>
      </c>
    </row>
    <row r="20" spans="1:12" x14ac:dyDescent="0.25">
      <c r="A20" s="41">
        <v>16</v>
      </c>
      <c r="B20" s="3" t="s">
        <v>111</v>
      </c>
      <c r="C20" s="3" t="s">
        <v>112</v>
      </c>
      <c r="D20" s="3" t="s">
        <v>67</v>
      </c>
      <c r="E20" s="3" t="s">
        <v>76</v>
      </c>
      <c r="F20" s="36">
        <v>43564.873513750012</v>
      </c>
      <c r="G20" s="36">
        <v>43572.690538478986</v>
      </c>
      <c r="H20" s="36">
        <v>43587.529526677245</v>
      </c>
      <c r="I20" s="35">
        <v>420</v>
      </c>
      <c r="J20" s="35">
        <v>42</v>
      </c>
      <c r="L20" s="41" t="str">
        <f t="shared" si="0"/>
        <v>INSERT INTO clients (idClient,nomClient,prenomClient,adresseClient,villeClient,dateDebutSejour,dateFinSejour,arrhesReservation,DateReservation) Values ("16","BERESSI","Isabelle","Rue Du General Leclerc","Londres","43572,690538479","43587,5295266772","42","43564,87351375",);</v>
      </c>
    </row>
    <row r="21" spans="1:12" x14ac:dyDescent="0.25">
      <c r="A21" s="41">
        <v>17</v>
      </c>
      <c r="B21" s="3" t="s">
        <v>113</v>
      </c>
      <c r="C21" s="3" t="s">
        <v>114</v>
      </c>
      <c r="D21" s="3" t="s">
        <v>115</v>
      </c>
      <c r="E21" s="3" t="s">
        <v>116</v>
      </c>
      <c r="F21" s="38">
        <v>43564.381543139076</v>
      </c>
      <c r="G21" s="38">
        <v>43608.352807717762</v>
      </c>
      <c r="H21" s="38">
        <v>43612.742905607927</v>
      </c>
      <c r="I21" s="37">
        <v>350</v>
      </c>
      <c r="J21" s="37">
        <v>35</v>
      </c>
      <c r="L21" s="41" t="str">
        <f t="shared" si="0"/>
        <v>INSERT INTO clients (idClient,nomClient,prenomClient,adresseClient,villeClient,dateDebutSejour,dateFinSejour,arrhesReservation,DateReservation) Values ("17","CAMARA","Lamine","Rue Ernest Renan","Antony","43608,3528077178","43612,7429056079","35","43564,3815431391",);</v>
      </c>
    </row>
    <row r="22" spans="1:12" x14ac:dyDescent="0.25">
      <c r="A22" s="41">
        <v>18</v>
      </c>
      <c r="B22" s="3" t="s">
        <v>117</v>
      </c>
      <c r="C22" s="3" t="s">
        <v>118</v>
      </c>
      <c r="D22" s="3" t="s">
        <v>119</v>
      </c>
      <c r="E22" s="3" t="s">
        <v>68</v>
      </c>
      <c r="L22" s="41" t="str">
        <f t="shared" si="0"/>
        <v>INSERT INTO clients (idClient,nomClient,prenomClient,adresseClient,villeClient,dateDebutSejour,dateFinSejour,arrhesReservation,DateReservation) Values ("18","CECCONI","Frank","Rue Georges Marie","Chatenay Malabry","","","","",);</v>
      </c>
    </row>
    <row r="23" spans="1:12" x14ac:dyDescent="0.25">
      <c r="A23" s="41">
        <v>19</v>
      </c>
      <c r="B23" s="3" t="s">
        <v>120</v>
      </c>
      <c r="C23" s="3" t="s">
        <v>95</v>
      </c>
      <c r="D23" s="3" t="s">
        <v>121</v>
      </c>
      <c r="E23" s="3" t="s">
        <v>122</v>
      </c>
      <c r="F23" s="40">
        <v>43549.367806825547</v>
      </c>
      <c r="G23" s="40">
        <v>43587.155382768782</v>
      </c>
      <c r="H23" s="40">
        <v>43601.581281453393</v>
      </c>
      <c r="I23" s="39">
        <v>660</v>
      </c>
      <c r="J23" s="39">
        <v>66</v>
      </c>
      <c r="L23" s="41" t="str">
        <f t="shared" si="0"/>
        <v>INSERT INTO clients (idClient,nomClient,prenomClient,adresseClient,villeClient,dateDebutSejour,dateFinSejour,arrhesReservation,DateReservation) Values ("19","CHEVRON","Eric","Boulevard Gallieni","Suresnes","43587,1553827688","43601,5812814534","66","43549,3678068255",);</v>
      </c>
    </row>
    <row r="24" spans="1:12" x14ac:dyDescent="0.25">
      <c r="A24" s="41">
        <v>20</v>
      </c>
      <c r="B24" s="3" t="s">
        <v>123</v>
      </c>
      <c r="C24" s="3" t="s">
        <v>124</v>
      </c>
      <c r="D24" s="3" t="s">
        <v>125</v>
      </c>
      <c r="E24" s="3" t="s">
        <v>126</v>
      </c>
      <c r="F24" s="42">
        <v>43475.330180743913</v>
      </c>
      <c r="G24" s="42">
        <v>43516.07683876199</v>
      </c>
      <c r="H24" s="42">
        <v>43525.997274196918</v>
      </c>
      <c r="I24" s="41">
        <v>1380</v>
      </c>
      <c r="J24" s="41">
        <v>138</v>
      </c>
      <c r="L24" s="41" t="str">
        <f t="shared" si="0"/>
        <v>INSERT INTO clients (idClient,nomClient,prenomClient,adresseClient,villeClient,dateDebutSejour,dateFinSejour,arrhesReservation,DateReservation) Values ("20","CIUNTU","Marie-Carole","Esplanade Du Belvedere","Meudon","43516,076838762","43525,9972741969","138","43475,3301807439",);</v>
      </c>
    </row>
    <row r="25" spans="1:12" x14ac:dyDescent="0.25">
      <c r="A25" s="41"/>
      <c r="L25" s="4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Hotel</vt:lpstr>
      <vt:lpstr>Chambres</vt:lpstr>
      <vt:lpstr>Clients</vt:lpstr>
    </vt:vector>
  </TitlesOfParts>
  <Company>AFPA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59011-95-06</dc:creator>
  <cp:lastModifiedBy>59011-95-06</cp:lastModifiedBy>
  <dcterms:created xsi:type="dcterms:W3CDTF">2020-10-27T07:23:43Z</dcterms:created>
  <dcterms:modified xsi:type="dcterms:W3CDTF">2020-10-27T09:44:50Z</dcterms:modified>
</cp:coreProperties>
</file>