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\21-22_Winter\"/>
    </mc:Choice>
  </mc:AlternateContent>
  <xr:revisionPtr revIDLastSave="0" documentId="13_ncr:1_{05F8B35B-4ABD-462B-965F-B194DFAE9F36}" xr6:coauthVersionLast="47" xr6:coauthVersionMax="47" xr10:uidLastSave="{00000000-0000-0000-0000-000000000000}"/>
  <bookViews>
    <workbookView xWindow="13990" yWindow="1820" windowWidth="10220" windowHeight="6000" xr2:uid="{304CA685-E69E-44D5-9D45-A2A04C008B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1" i="1" l="1"/>
  <c r="R132" i="1"/>
  <c r="R131" i="1"/>
  <c r="S126" i="1"/>
  <c r="R125" i="1"/>
  <c r="R128" i="1"/>
  <c r="V128" i="1"/>
  <c r="V125" i="1"/>
  <c r="S129" i="1"/>
  <c r="S128" i="1"/>
  <c r="S125" i="1"/>
  <c r="Q122" i="1"/>
  <c r="P122" i="1"/>
  <c r="V122" i="1"/>
  <c r="T122" i="1"/>
  <c r="U122" i="1"/>
  <c r="S122" i="1"/>
  <c r="T128" i="1" s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4" i="1"/>
  <c r="T125" i="1" l="1"/>
</calcChain>
</file>

<file path=xl/sharedStrings.xml><?xml version="1.0" encoding="utf-8"?>
<sst xmlns="http://schemas.openxmlformats.org/spreadsheetml/2006/main" count="547" uniqueCount="229">
  <si>
    <t>Aliasing</t>
  </si>
  <si>
    <t>Merge1</t>
  </si>
  <si>
    <t>App</t>
  </si>
  <si>
    <t># Leaks</t>
  </si>
  <si>
    <t>AndroidSpecific</t>
  </si>
  <si>
    <t>ApplicationModeling1</t>
  </si>
  <si>
    <t>DirectLeak1</t>
  </si>
  <si>
    <t>InactiveActivity</t>
  </si>
  <si>
    <t>Library1</t>
  </si>
  <si>
    <t>Library2</t>
  </si>
  <si>
    <t>LogNoLeak</t>
  </si>
  <si>
    <t>Obfuscation1</t>
  </si>
  <si>
    <t>Parcel1</t>
  </si>
  <si>
    <t>PrivateDataLeak1</t>
  </si>
  <si>
    <t>PrivateDataLeak2</t>
  </si>
  <si>
    <t>PrivateDataLeak3</t>
  </si>
  <si>
    <t>PublicAPIField1</t>
  </si>
  <si>
    <t>PublicAPIField2</t>
  </si>
  <si>
    <t>Source</t>
  </si>
  <si>
    <t>TelephonyManager.getDeviceId()</t>
  </si>
  <si>
    <t>Sink</t>
  </si>
  <si>
    <t>Log.i(…imei/deviceID)</t>
  </si>
  <si>
    <t>SmsManager.sendTextMessage(…getDevceId())</t>
  </si>
  <si>
    <t>siehe Library2</t>
  </si>
  <si>
    <t>Log.i</t>
  </si>
  <si>
    <t>Between</t>
  </si>
  <si>
    <t>SmsManager.sendTextMessage(…imei)</t>
  </si>
  <si>
    <t>imei (deviceId) saved in string</t>
  </si>
  <si>
    <t>SmsManager.sendTextMessage(…parcelResult)</t>
  </si>
  <si>
    <t>(in: writeParcel(deviceId) out in writeparcel method)</t>
  </si>
  <si>
    <t>passwordText from EditText (findViewById(R.id.password))</t>
  </si>
  <si>
    <t>SmsManager.sendTextMessage(…message with "obfuscated" password)</t>
  </si>
  <si>
    <t>EditText.getText().ToString() from R.id.pwField</t>
  </si>
  <si>
    <t>Log.v(…string)</t>
  </si>
  <si>
    <t>SmsManager.sendTextMessage(… string from filesystem)</t>
  </si>
  <si>
    <t>Log.i(… point.x,y with imei in it)</t>
  </si>
  <si>
    <t>Imei converted in point</t>
  </si>
  <si>
    <t>Intent.set/getAction</t>
  </si>
  <si>
    <t>ArraysAndLists</t>
  </si>
  <si>
    <t>ArrayAccess1</t>
  </si>
  <si>
    <t>ArrayAccess2</t>
  </si>
  <si>
    <t>ArrayCopy1</t>
  </si>
  <si>
    <t>ArrayToString1</t>
  </si>
  <si>
    <t>HashMapAccess1</t>
  </si>
  <si>
    <t>ListAccess1</t>
  </si>
  <si>
    <t>MultidimensionalArray1</t>
  </si>
  <si>
    <t>SmsManager.sendTextMessage</t>
  </si>
  <si>
    <t>Log.i(…array)</t>
  </si>
  <si>
    <t>imei in array</t>
  </si>
  <si>
    <t>Log.i(…array to string)</t>
  </si>
  <si>
    <t>imei in sliced part of array</t>
  </si>
  <si>
    <t>Callbacks</t>
  </si>
  <si>
    <t>AnonymousClass1</t>
  </si>
  <si>
    <t>Button1</t>
  </si>
  <si>
    <t>Button2</t>
  </si>
  <si>
    <t>Button3</t>
  </si>
  <si>
    <t>Button4</t>
  </si>
  <si>
    <t>Button5</t>
  </si>
  <si>
    <t>LocationLeak1</t>
  </si>
  <si>
    <t>LocationLeak2</t>
  </si>
  <si>
    <t>LocationLeak3</t>
  </si>
  <si>
    <t>MethodOverride1</t>
  </si>
  <si>
    <t>MultiHandlers1</t>
  </si>
  <si>
    <t>Ordering1</t>
  </si>
  <si>
    <t>RegisterGlobal1</t>
  </si>
  <si>
    <t>RegisterGlobal2</t>
  </si>
  <si>
    <t>Unregister1</t>
  </si>
  <si>
    <t>android.location.Location.getLatitude(), android.location.Location.getLongitude()</t>
  </si>
  <si>
    <t>Log.i( longotude, latitude)</t>
  </si>
  <si>
    <t>SmsManager.sendTextMessage(… imei (in argument 3/2)</t>
  </si>
  <si>
    <t>SmsManager.sendTextMessage(… imei (in argument 3/2), Log.i(…imei) (2 mal)</t>
  </si>
  <si>
    <t>some depend on button click</t>
  </si>
  <si>
    <t>SmsManager.sendTextMessage(…imei in pos 2)</t>
  </si>
  <si>
    <t>imei saved in action</t>
  </si>
  <si>
    <t>irgendwas mit xml file</t>
  </si>
  <si>
    <t>Log.i(… button hint)</t>
  </si>
  <si>
    <t>button hint set on second click</t>
  </si>
  <si>
    <t>Log.d(..longitude), Log.d(..latitude)</t>
  </si>
  <si>
    <t>werden über IDataProvider.set/getData() weitergekeitet</t>
  </si>
  <si>
    <t>Log.d(..data with pos)</t>
  </si>
  <si>
    <t>Log.d(...deviceId)</t>
  </si>
  <si>
    <t>Log.d</t>
  </si>
  <si>
    <t>Log.d (2 mal)</t>
  </si>
  <si>
    <t>data enthält location, aber wird überschrieben</t>
  </si>
  <si>
    <t>wird deregisteiert(?)</t>
  </si>
  <si>
    <t>EmulatorDetection</t>
  </si>
  <si>
    <t>ContentProvider1</t>
  </si>
  <si>
    <t>IMEI1</t>
  </si>
  <si>
    <t>PlayStore1</t>
  </si>
  <si>
    <t>Log.v(… imei), SmsManager.sendTextMessage(…imei in pos 2)</t>
  </si>
  <si>
    <t>Log.d(… imei), SmsManager.sendTextMessage(…imei in pos 2)</t>
  </si>
  <si>
    <t>FieldAndObjectSensitivity</t>
  </si>
  <si>
    <t>FieldSensitivity1</t>
  </si>
  <si>
    <t>FieldSensitivity2</t>
  </si>
  <si>
    <t>FieldSensitivity3</t>
  </si>
  <si>
    <t>FieldSensitivity4</t>
  </si>
  <si>
    <t>InheritedObjects1</t>
  </si>
  <si>
    <t>ObjectSensitivity1</t>
  </si>
  <si>
    <t>ObjectSensitivity2</t>
  </si>
  <si>
    <t>TelephonyManager.getSimSerialNumber()</t>
  </si>
  <si>
    <t>imei in description von datacontainer</t>
  </si>
  <si>
    <t>taint aus überschriebener methode geerbt</t>
  </si>
  <si>
    <t>GeneralJava</t>
  </si>
  <si>
    <t>Clone1</t>
  </si>
  <si>
    <t>Exceptions1</t>
  </si>
  <si>
    <t>Exceptions2</t>
  </si>
  <si>
    <t>Exceptions3</t>
  </si>
  <si>
    <t>Exceptions4</t>
  </si>
  <si>
    <t>FactoryMethods1</t>
  </si>
  <si>
    <t>Loop1</t>
  </si>
  <si>
    <t>Loop2</t>
  </si>
  <si>
    <t>Serialization1</t>
  </si>
  <si>
    <t>SourceCodeSpecific1</t>
  </si>
  <si>
    <t>StartProcessWithSecret1</t>
  </si>
  <si>
    <t>StaticInitialization1</t>
  </si>
  <si>
    <t>StaticInitialization2</t>
  </si>
  <si>
    <t>StaticInitialization3</t>
  </si>
  <si>
    <t>StringFormatter1</t>
  </si>
  <si>
    <t>StringPatternMatching1</t>
  </si>
  <si>
    <t>StringToCharArray1</t>
  </si>
  <si>
    <t>StringToOutputStream1</t>
  </si>
  <si>
    <t>UnreachableCode</t>
  </si>
  <si>
    <t>VirtualDispatch1</t>
  </si>
  <si>
    <t>VirtualDispatch2</t>
  </si>
  <si>
    <t>VirtualDispatch3</t>
  </si>
  <si>
    <t>VirtualDispatch4</t>
  </si>
  <si>
    <t>Log.i(.., list mit id)</t>
  </si>
  <si>
    <t>clone von list</t>
  </si>
  <si>
    <t>leak in exception</t>
  </si>
  <si>
    <t>LocationManager.getLastKnownLocation(locationManager.getBestProvider(crit, true));</t>
  </si>
  <si>
    <t>obfuscate string</t>
  </si>
  <si>
    <t>Log.i(...imei string)</t>
  </si>
  <si>
    <t>datastream stuff</t>
  </si>
  <si>
    <t>ProcessBuilder.command(…,imei)+ProcessBuilder.start()</t>
  </si>
  <si>
    <t>Log.i(…,imei in var)</t>
  </si>
  <si>
    <t>Log.i(… imei)</t>
  </si>
  <si>
    <t>formatted string</t>
  </si>
  <si>
    <t>datacontainer?, onclick</t>
  </si>
  <si>
    <t>ImplicitFlows</t>
  </si>
  <si>
    <t>ImplicitFlow1</t>
  </si>
  <si>
    <t>ImplicitFlow2</t>
  </si>
  <si>
    <t>ImplicitFlow3</t>
  </si>
  <si>
    <t>ImplicitFlow4</t>
  </si>
  <si>
    <t>obfuscation</t>
  </si>
  <si>
    <t>Log.i(…message w/ id) (2 mal)</t>
  </si>
  <si>
    <t>EditText.getText().ToString() from R.id.password</t>
  </si>
  <si>
    <t>Log.i( whether password correct) (2 mal: ja +nein</t>
  </si>
  <si>
    <t>Log.i( whether password correct) (an verschiedenen stellen)</t>
  </si>
  <si>
    <t>InterAppCommunication</t>
  </si>
  <si>
    <t>Echoer</t>
  </si>
  <si>
    <t>SendSMS</t>
  </si>
  <si>
    <t>StartActivityForResult1</t>
  </si>
  <si>
    <t>LocationManager.getLastKnownLocation(locationManager.GPS_PROVIDER), Intent.getExtras().getString("secret")</t>
  </si>
  <si>
    <t>Log.i(data), outputStream.write(sinkData.getString("secret")</t>
  </si>
  <si>
    <t>?</t>
  </si>
  <si>
    <t>Log.i(Intent.getExtras.getString("secret")</t>
  </si>
  <si>
    <t>InterComponentCommunication</t>
  </si>
  <si>
    <t>ActivityCommunication1</t>
  </si>
  <si>
    <t>ActivityCommunication2</t>
  </si>
  <si>
    <t>ActivityCommunication3</t>
  </si>
  <si>
    <t>ActivityCommunication4</t>
  </si>
  <si>
    <t>ActivityCommunication5</t>
  </si>
  <si>
    <t>ActivityCommunication6</t>
  </si>
  <si>
    <t>ActivityCommunication7</t>
  </si>
  <si>
    <t>ActivityCommunication8</t>
  </si>
  <si>
    <t>BroadcastTaintAndLeak1</t>
  </si>
  <si>
    <t>ComponentNotInManifest1</t>
  </si>
  <si>
    <t>EventOrdering1</t>
  </si>
  <si>
    <t>IntentSink1</t>
  </si>
  <si>
    <t>IntentSink2</t>
  </si>
  <si>
    <t>IntentSource1</t>
  </si>
  <si>
    <t>ServiceCommunication1</t>
  </si>
  <si>
    <t>SharedPreferences1</t>
  </si>
  <si>
    <t>Singletons1</t>
  </si>
  <si>
    <t>UnresolvableIntent1</t>
  </si>
  <si>
    <t>taint saved in Activity.data1</t>
  </si>
  <si>
    <t>Activity.setResult(…intent w/ taint)</t>
  </si>
  <si>
    <t>startActivity(intent w/ taint)</t>
  </si>
  <si>
    <t>Log.i?</t>
  </si>
  <si>
    <t>propagate taint through singleton</t>
  </si>
  <si>
    <t>Log.i(… imei) (2 mal)</t>
  </si>
  <si>
    <t>Lifecycle</t>
  </si>
  <si>
    <t>ActivityLifecycle1</t>
  </si>
  <si>
    <t>ActivityLifecycle2</t>
  </si>
  <si>
    <t>ActivityLifecycle3</t>
  </si>
  <si>
    <t>ActivityLifecycle4</t>
  </si>
  <si>
    <t>ActivitySavedState1</t>
  </si>
  <si>
    <t>ApplicationLifecycle1</t>
  </si>
  <si>
    <t>ApplicationLifecycle2</t>
  </si>
  <si>
    <t>ApplicationLifecycle3</t>
  </si>
  <si>
    <t>AsynchronousEventOrdering1</t>
  </si>
  <si>
    <t>BroadcastReceiverLifecycle1</t>
  </si>
  <si>
    <t>BroadcastReceiverLifecycle2</t>
  </si>
  <si>
    <t>FragmentLifecycle1</t>
  </si>
  <si>
    <t>FragmentLifecycle2</t>
  </si>
  <si>
    <t>ServiceLifecycle1</t>
  </si>
  <si>
    <t>ServiceLifecycle2</t>
  </si>
  <si>
    <t>SharedPreferenceChanged1</t>
  </si>
  <si>
    <t>URL.openConnection(); (URL = tainted w/ imei)</t>
  </si>
  <si>
    <t>Log.d(… imei)</t>
  </si>
  <si>
    <t>SmsManager.sendTextMessage(…serialnr in pos 2)</t>
  </si>
  <si>
    <t>Reflection</t>
  </si>
  <si>
    <t>Reflection1</t>
  </si>
  <si>
    <t>Reflection2</t>
  </si>
  <si>
    <t>Reflection3</t>
  </si>
  <si>
    <t>Reflection4</t>
  </si>
  <si>
    <t>Threading</t>
  </si>
  <si>
    <t>AsyncTask1</t>
  </si>
  <si>
    <t>Executor1</t>
  </si>
  <si>
    <t>JavaThread1</t>
  </si>
  <si>
    <t>JavaThread2</t>
  </si>
  <si>
    <t>Looper1</t>
  </si>
  <si>
    <t xml:space="preserve"> </t>
  </si>
  <si>
    <t>#leaks found NEW</t>
  </si>
  <si>
    <t>Leaks</t>
  </si>
  <si>
    <t>Leaks Found</t>
  </si>
  <si>
    <t>True pos</t>
  </si>
  <si>
    <t>False Neg</t>
  </si>
  <si>
    <t>False pos</t>
  </si>
  <si>
    <t>True neg</t>
  </si>
  <si>
    <t>Real True Pos</t>
  </si>
  <si>
    <t>Pos</t>
  </si>
  <si>
    <t>48+26=74</t>
  </si>
  <si>
    <t>48+65=113</t>
  </si>
  <si>
    <t>Precision= True Pos/all pos(true and false)</t>
  </si>
  <si>
    <t>Recall = True Pos/realpos</t>
  </si>
  <si>
    <t xml:space="preserve">F-measure = </t>
  </si>
  <si>
    <t>2*precision*recall</t>
  </si>
  <si>
    <t>precision+recall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</si>
</sst>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</cellXfs>
  <cellStyles count="1">
    <cellStyle name="Standard" xfId="0" builtinId="0"/>
  </cellStyles>
  <dxfs count="56">
    <dxf>
      <font>
        <color theme="8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9" tint="0.39994506668294322"/>
        </patternFill>
      </fill>
    </dxf>
    <dxf>
      <font>
        <color theme="8" tint="-0.24994659260841701"/>
      </font>
      <fill>
        <patternFill>
          <bgColor theme="7" tint="0.59996337778862885"/>
        </patternFill>
      </fill>
    </dxf>
    <dxf>
      <font>
        <color theme="8" tint="-0.24994659260841701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BA8CDC"/>
        </patternFill>
      </fill>
    </dxf>
    <dxf>
      <font>
        <color auto="1"/>
      </font>
      <fill>
        <patternFill>
          <bgColor rgb="FF75DB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75FFF8"/>
        </patternFill>
      </fill>
    </dxf>
    <dxf>
      <font>
        <color auto="1"/>
      </font>
      <fill>
        <patternFill>
          <bgColor rgb="FFC9FE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9" tint="0.39994506668294322"/>
        </patternFill>
      </fill>
    </dxf>
    <dxf>
      <font>
        <color theme="8" tint="-0.24994659260841701"/>
      </font>
      <fill>
        <patternFill>
          <bgColor theme="7" tint="0.59996337778862885"/>
        </patternFill>
      </fill>
    </dxf>
    <dxf>
      <font>
        <color theme="8" tint="-0.24994659260841701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BA8CDC"/>
        </patternFill>
      </fill>
    </dxf>
    <dxf>
      <font>
        <color auto="1"/>
      </font>
      <fill>
        <patternFill>
          <bgColor rgb="FF75DB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75FFF8"/>
        </patternFill>
      </fill>
    </dxf>
    <dxf>
      <font>
        <color auto="1"/>
      </font>
      <fill>
        <patternFill>
          <bgColor rgb="FFC9FEAC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9" tint="0.39994506668294322"/>
        </patternFill>
      </fill>
    </dxf>
    <dxf>
      <font>
        <color theme="8" tint="-0.24994659260841701"/>
      </font>
      <fill>
        <patternFill>
          <bgColor theme="7" tint="0.59996337778862885"/>
        </patternFill>
      </fill>
    </dxf>
    <dxf>
      <font>
        <color theme="8" tint="-0.24994659260841701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BA8CDC"/>
        </patternFill>
      </fill>
    </dxf>
    <dxf>
      <font>
        <color auto="1"/>
      </font>
      <fill>
        <patternFill>
          <bgColor rgb="FF75DB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75FFF8"/>
        </patternFill>
      </fill>
    </dxf>
    <dxf>
      <font>
        <color auto="1"/>
      </font>
      <fill>
        <patternFill>
          <bgColor rgb="FFC9FEAC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9" tint="0.39994506668294322"/>
        </patternFill>
      </fill>
    </dxf>
    <dxf>
      <font>
        <color theme="8" tint="-0.24994659260841701"/>
      </font>
      <fill>
        <patternFill>
          <bgColor theme="7" tint="0.59996337778862885"/>
        </patternFill>
      </fill>
    </dxf>
    <dxf>
      <font>
        <color theme="8" tint="-0.24994659260841701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BA8CDC"/>
        </patternFill>
      </fill>
    </dxf>
    <dxf>
      <font>
        <color auto="1"/>
      </font>
      <fill>
        <patternFill>
          <bgColor rgb="FF75DB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75FFF8"/>
        </patternFill>
      </fill>
    </dxf>
    <dxf>
      <font>
        <color auto="1"/>
      </font>
      <fill>
        <patternFill>
          <bgColor rgb="FFC9FE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9" tint="0.39994506668294322"/>
        </patternFill>
      </fill>
    </dxf>
    <dxf>
      <font>
        <color theme="8" tint="-0.24994659260841701"/>
      </font>
      <fill>
        <patternFill>
          <bgColor theme="7" tint="0.59996337778862885"/>
        </patternFill>
      </fill>
    </dxf>
    <dxf>
      <font>
        <color theme="8" tint="-0.24994659260841701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BA8CDC"/>
        </patternFill>
      </fill>
    </dxf>
    <dxf>
      <font>
        <color auto="1"/>
      </font>
      <fill>
        <patternFill>
          <bgColor rgb="FF75DB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75FFF8"/>
        </patternFill>
      </fill>
    </dxf>
    <dxf>
      <font>
        <color auto="1"/>
      </font>
      <fill>
        <patternFill>
          <bgColor rgb="FFC9FEAC"/>
        </patternFill>
      </fill>
    </dxf>
  </dxfs>
  <tableStyles count="0" defaultTableStyle="TableStyleMedium2" defaultPivotStyle="PivotStyleLight16"/>
  <colors>
    <mruColors>
      <color rgb="FFC9FEAC"/>
      <color rgb="FF75FFF8"/>
      <color rgb="FF77FDF7"/>
      <color rgb="FFFF99CC"/>
      <color rgb="FF75DBFF"/>
      <color rgb="FFBA8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# Leaks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Tabelle1!$C$4:$C$72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2-4500-A4A0-D7456B66F033}"/>
            </c:ext>
          </c:extLst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#leaks found 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Tabelle1!$D$4:$D$72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2-4500-A4A0-D7456B66F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023680"/>
        <c:axId val="176031584"/>
        <c:axId val="368807072"/>
      </c:bar3DChart>
      <c:catAx>
        <c:axId val="17602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31584"/>
        <c:crosses val="autoZero"/>
        <c:auto val="1"/>
        <c:lblAlgn val="ctr"/>
        <c:lblOffset val="100"/>
        <c:noMultiLvlLbl val="0"/>
      </c:catAx>
      <c:valAx>
        <c:axId val="1760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23680"/>
        <c:crosses val="autoZero"/>
        <c:crossBetween val="between"/>
      </c:valAx>
      <c:serAx>
        <c:axId val="3688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315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70603674540682E-2"/>
          <c:y val="6.4814814814814811E-2"/>
          <c:w val="0.75427274715660542"/>
          <c:h val="0.42157990667833189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Tabelle1!$N$44:$N$82</c:f>
              <c:strCache>
                <c:ptCount val="39"/>
                <c:pt idx="0">
                  <c:v>FieldSensitivity2</c:v>
                </c:pt>
                <c:pt idx="1">
                  <c:v>FieldSensitivity3</c:v>
                </c:pt>
                <c:pt idx="2">
                  <c:v>FieldSensitivity4</c:v>
                </c:pt>
                <c:pt idx="3">
                  <c:v>InheritedObjects1</c:v>
                </c:pt>
                <c:pt idx="4">
                  <c:v>ObjectSensitivity1</c:v>
                </c:pt>
                <c:pt idx="5">
                  <c:v>ObjectSensitivity2</c:v>
                </c:pt>
                <c:pt idx="6">
                  <c:v>Clone1</c:v>
                </c:pt>
                <c:pt idx="7">
                  <c:v>Exceptions1</c:v>
                </c:pt>
                <c:pt idx="8">
                  <c:v>Exceptions2</c:v>
                </c:pt>
                <c:pt idx="9">
                  <c:v>Exceptions3</c:v>
                </c:pt>
                <c:pt idx="10">
                  <c:v>Exceptions4</c:v>
                </c:pt>
                <c:pt idx="11">
                  <c:v>FactoryMethods1</c:v>
                </c:pt>
                <c:pt idx="12">
                  <c:v>Loop1</c:v>
                </c:pt>
                <c:pt idx="13">
                  <c:v>Loop2</c:v>
                </c:pt>
                <c:pt idx="14">
                  <c:v>Serialization1</c:v>
                </c:pt>
                <c:pt idx="15">
                  <c:v>SourceCodeSpecific1</c:v>
                </c:pt>
                <c:pt idx="16">
                  <c:v>StartProcessWithSecret1</c:v>
                </c:pt>
                <c:pt idx="17">
                  <c:v>StaticInitialization1</c:v>
                </c:pt>
                <c:pt idx="18">
                  <c:v>StaticInitialization2</c:v>
                </c:pt>
                <c:pt idx="19">
                  <c:v>StaticInitialization3</c:v>
                </c:pt>
                <c:pt idx="20">
                  <c:v>StringFormatter1</c:v>
                </c:pt>
                <c:pt idx="21">
                  <c:v>StringPatternMatching1</c:v>
                </c:pt>
                <c:pt idx="22">
                  <c:v>StringToCharArray1</c:v>
                </c:pt>
                <c:pt idx="23">
                  <c:v>StringToOutputStream1</c:v>
                </c:pt>
                <c:pt idx="24">
                  <c:v>UnreachableCode</c:v>
                </c:pt>
                <c:pt idx="25">
                  <c:v>VirtualDispatch1</c:v>
                </c:pt>
                <c:pt idx="26">
                  <c:v>VirtualDispatch2</c:v>
                </c:pt>
                <c:pt idx="27">
                  <c:v>VirtualDispatch3</c:v>
                </c:pt>
                <c:pt idx="28">
                  <c:v>VirtualDispatch4</c:v>
                </c:pt>
                <c:pt idx="29">
                  <c:v>ImplicitFlow1</c:v>
                </c:pt>
                <c:pt idx="30">
                  <c:v>ImplicitFlow2</c:v>
                </c:pt>
                <c:pt idx="31">
                  <c:v>ImplicitFlow3</c:v>
                </c:pt>
                <c:pt idx="32">
                  <c:v>ImplicitFlow4</c:v>
                </c:pt>
                <c:pt idx="33">
                  <c:v>StartActivityForResult1</c:v>
                </c:pt>
                <c:pt idx="34">
                  <c:v>ActivityCommunication1</c:v>
                </c:pt>
                <c:pt idx="35">
                  <c:v>ActivityCommunication2</c:v>
                </c:pt>
                <c:pt idx="36">
                  <c:v>ActivityCommunication3</c:v>
                </c:pt>
                <c:pt idx="37">
                  <c:v>ActivityCommunication4</c:v>
                </c:pt>
                <c:pt idx="38">
                  <c:v>ActivityCommunication5</c:v>
                </c:pt>
              </c:strCache>
            </c:strRef>
          </c:cat>
          <c:val>
            <c:numRef>
              <c:f>Tabelle1!$P$44:$P$82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E-40CC-8D4A-BD3163E71B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Tabelle1!$N$44:$N$82</c:f>
              <c:strCache>
                <c:ptCount val="39"/>
                <c:pt idx="0">
                  <c:v>FieldSensitivity2</c:v>
                </c:pt>
                <c:pt idx="1">
                  <c:v>FieldSensitivity3</c:v>
                </c:pt>
                <c:pt idx="2">
                  <c:v>FieldSensitivity4</c:v>
                </c:pt>
                <c:pt idx="3">
                  <c:v>InheritedObjects1</c:v>
                </c:pt>
                <c:pt idx="4">
                  <c:v>ObjectSensitivity1</c:v>
                </c:pt>
                <c:pt idx="5">
                  <c:v>ObjectSensitivity2</c:v>
                </c:pt>
                <c:pt idx="6">
                  <c:v>Clone1</c:v>
                </c:pt>
                <c:pt idx="7">
                  <c:v>Exceptions1</c:v>
                </c:pt>
                <c:pt idx="8">
                  <c:v>Exceptions2</c:v>
                </c:pt>
                <c:pt idx="9">
                  <c:v>Exceptions3</c:v>
                </c:pt>
                <c:pt idx="10">
                  <c:v>Exceptions4</c:v>
                </c:pt>
                <c:pt idx="11">
                  <c:v>FactoryMethods1</c:v>
                </c:pt>
                <c:pt idx="12">
                  <c:v>Loop1</c:v>
                </c:pt>
                <c:pt idx="13">
                  <c:v>Loop2</c:v>
                </c:pt>
                <c:pt idx="14">
                  <c:v>Serialization1</c:v>
                </c:pt>
                <c:pt idx="15">
                  <c:v>SourceCodeSpecific1</c:v>
                </c:pt>
                <c:pt idx="16">
                  <c:v>StartProcessWithSecret1</c:v>
                </c:pt>
                <c:pt idx="17">
                  <c:v>StaticInitialization1</c:v>
                </c:pt>
                <c:pt idx="18">
                  <c:v>StaticInitialization2</c:v>
                </c:pt>
                <c:pt idx="19">
                  <c:v>StaticInitialization3</c:v>
                </c:pt>
                <c:pt idx="20">
                  <c:v>StringFormatter1</c:v>
                </c:pt>
                <c:pt idx="21">
                  <c:v>StringPatternMatching1</c:v>
                </c:pt>
                <c:pt idx="22">
                  <c:v>StringToCharArray1</c:v>
                </c:pt>
                <c:pt idx="23">
                  <c:v>StringToOutputStream1</c:v>
                </c:pt>
                <c:pt idx="24">
                  <c:v>UnreachableCode</c:v>
                </c:pt>
                <c:pt idx="25">
                  <c:v>VirtualDispatch1</c:v>
                </c:pt>
                <c:pt idx="26">
                  <c:v>VirtualDispatch2</c:v>
                </c:pt>
                <c:pt idx="27">
                  <c:v>VirtualDispatch3</c:v>
                </c:pt>
                <c:pt idx="28">
                  <c:v>VirtualDispatch4</c:v>
                </c:pt>
                <c:pt idx="29">
                  <c:v>ImplicitFlow1</c:v>
                </c:pt>
                <c:pt idx="30">
                  <c:v>ImplicitFlow2</c:v>
                </c:pt>
                <c:pt idx="31">
                  <c:v>ImplicitFlow3</c:v>
                </c:pt>
                <c:pt idx="32">
                  <c:v>ImplicitFlow4</c:v>
                </c:pt>
                <c:pt idx="33">
                  <c:v>StartActivityForResult1</c:v>
                </c:pt>
                <c:pt idx="34">
                  <c:v>ActivityCommunication1</c:v>
                </c:pt>
                <c:pt idx="35">
                  <c:v>ActivityCommunication2</c:v>
                </c:pt>
                <c:pt idx="36">
                  <c:v>ActivityCommunication3</c:v>
                </c:pt>
                <c:pt idx="37">
                  <c:v>ActivityCommunication4</c:v>
                </c:pt>
                <c:pt idx="38">
                  <c:v>ActivityCommunication5</c:v>
                </c:pt>
              </c:strCache>
            </c:strRef>
          </c:cat>
          <c:val>
            <c:numRef>
              <c:f>Tabelle1!$Q$44:$Q$82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E-40CC-8D4A-BD3163E71B9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Tabelle1!$N$44:$N$82</c:f>
              <c:strCache>
                <c:ptCount val="39"/>
                <c:pt idx="0">
                  <c:v>FieldSensitivity2</c:v>
                </c:pt>
                <c:pt idx="1">
                  <c:v>FieldSensitivity3</c:v>
                </c:pt>
                <c:pt idx="2">
                  <c:v>FieldSensitivity4</c:v>
                </c:pt>
                <c:pt idx="3">
                  <c:v>InheritedObjects1</c:v>
                </c:pt>
                <c:pt idx="4">
                  <c:v>ObjectSensitivity1</c:v>
                </c:pt>
                <c:pt idx="5">
                  <c:v>ObjectSensitivity2</c:v>
                </c:pt>
                <c:pt idx="6">
                  <c:v>Clone1</c:v>
                </c:pt>
                <c:pt idx="7">
                  <c:v>Exceptions1</c:v>
                </c:pt>
                <c:pt idx="8">
                  <c:v>Exceptions2</c:v>
                </c:pt>
                <c:pt idx="9">
                  <c:v>Exceptions3</c:v>
                </c:pt>
                <c:pt idx="10">
                  <c:v>Exceptions4</c:v>
                </c:pt>
                <c:pt idx="11">
                  <c:v>FactoryMethods1</c:v>
                </c:pt>
                <c:pt idx="12">
                  <c:v>Loop1</c:v>
                </c:pt>
                <c:pt idx="13">
                  <c:v>Loop2</c:v>
                </c:pt>
                <c:pt idx="14">
                  <c:v>Serialization1</c:v>
                </c:pt>
                <c:pt idx="15">
                  <c:v>SourceCodeSpecific1</c:v>
                </c:pt>
                <c:pt idx="16">
                  <c:v>StartProcessWithSecret1</c:v>
                </c:pt>
                <c:pt idx="17">
                  <c:v>StaticInitialization1</c:v>
                </c:pt>
                <c:pt idx="18">
                  <c:v>StaticInitialization2</c:v>
                </c:pt>
                <c:pt idx="19">
                  <c:v>StaticInitialization3</c:v>
                </c:pt>
                <c:pt idx="20">
                  <c:v>StringFormatter1</c:v>
                </c:pt>
                <c:pt idx="21">
                  <c:v>StringPatternMatching1</c:v>
                </c:pt>
                <c:pt idx="22">
                  <c:v>StringToCharArray1</c:v>
                </c:pt>
                <c:pt idx="23">
                  <c:v>StringToOutputStream1</c:v>
                </c:pt>
                <c:pt idx="24">
                  <c:v>UnreachableCode</c:v>
                </c:pt>
                <c:pt idx="25">
                  <c:v>VirtualDispatch1</c:v>
                </c:pt>
                <c:pt idx="26">
                  <c:v>VirtualDispatch2</c:v>
                </c:pt>
                <c:pt idx="27">
                  <c:v>VirtualDispatch3</c:v>
                </c:pt>
                <c:pt idx="28">
                  <c:v>VirtualDispatch4</c:v>
                </c:pt>
                <c:pt idx="29">
                  <c:v>ImplicitFlow1</c:v>
                </c:pt>
                <c:pt idx="30">
                  <c:v>ImplicitFlow2</c:v>
                </c:pt>
                <c:pt idx="31">
                  <c:v>ImplicitFlow3</c:v>
                </c:pt>
                <c:pt idx="32">
                  <c:v>ImplicitFlow4</c:v>
                </c:pt>
                <c:pt idx="33">
                  <c:v>StartActivityForResult1</c:v>
                </c:pt>
                <c:pt idx="34">
                  <c:v>ActivityCommunication1</c:v>
                </c:pt>
                <c:pt idx="35">
                  <c:v>ActivityCommunication2</c:v>
                </c:pt>
                <c:pt idx="36">
                  <c:v>ActivityCommunication3</c:v>
                </c:pt>
                <c:pt idx="37">
                  <c:v>ActivityCommunication4</c:v>
                </c:pt>
                <c:pt idx="38">
                  <c:v>ActivityCommunication5</c:v>
                </c:pt>
              </c:strCache>
            </c:strRef>
          </c:cat>
          <c:val>
            <c:numRef>
              <c:f>Tabelle1!$P$4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E-40CC-8D4A-BD3163E71B9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Tabelle1!$N$44:$N$82</c:f>
              <c:strCache>
                <c:ptCount val="39"/>
                <c:pt idx="0">
                  <c:v>FieldSensitivity2</c:v>
                </c:pt>
                <c:pt idx="1">
                  <c:v>FieldSensitivity3</c:v>
                </c:pt>
                <c:pt idx="2">
                  <c:v>FieldSensitivity4</c:v>
                </c:pt>
                <c:pt idx="3">
                  <c:v>InheritedObjects1</c:v>
                </c:pt>
                <c:pt idx="4">
                  <c:v>ObjectSensitivity1</c:v>
                </c:pt>
                <c:pt idx="5">
                  <c:v>ObjectSensitivity2</c:v>
                </c:pt>
                <c:pt idx="6">
                  <c:v>Clone1</c:v>
                </c:pt>
                <c:pt idx="7">
                  <c:v>Exceptions1</c:v>
                </c:pt>
                <c:pt idx="8">
                  <c:v>Exceptions2</c:v>
                </c:pt>
                <c:pt idx="9">
                  <c:v>Exceptions3</c:v>
                </c:pt>
                <c:pt idx="10">
                  <c:v>Exceptions4</c:v>
                </c:pt>
                <c:pt idx="11">
                  <c:v>FactoryMethods1</c:v>
                </c:pt>
                <c:pt idx="12">
                  <c:v>Loop1</c:v>
                </c:pt>
                <c:pt idx="13">
                  <c:v>Loop2</c:v>
                </c:pt>
                <c:pt idx="14">
                  <c:v>Serialization1</c:v>
                </c:pt>
                <c:pt idx="15">
                  <c:v>SourceCodeSpecific1</c:v>
                </c:pt>
                <c:pt idx="16">
                  <c:v>StartProcessWithSecret1</c:v>
                </c:pt>
                <c:pt idx="17">
                  <c:v>StaticInitialization1</c:v>
                </c:pt>
                <c:pt idx="18">
                  <c:v>StaticInitialization2</c:v>
                </c:pt>
                <c:pt idx="19">
                  <c:v>StaticInitialization3</c:v>
                </c:pt>
                <c:pt idx="20">
                  <c:v>StringFormatter1</c:v>
                </c:pt>
                <c:pt idx="21">
                  <c:v>StringPatternMatching1</c:v>
                </c:pt>
                <c:pt idx="22">
                  <c:v>StringToCharArray1</c:v>
                </c:pt>
                <c:pt idx="23">
                  <c:v>StringToOutputStream1</c:v>
                </c:pt>
                <c:pt idx="24">
                  <c:v>UnreachableCode</c:v>
                </c:pt>
                <c:pt idx="25">
                  <c:v>VirtualDispatch1</c:v>
                </c:pt>
                <c:pt idx="26">
                  <c:v>VirtualDispatch2</c:v>
                </c:pt>
                <c:pt idx="27">
                  <c:v>VirtualDispatch3</c:v>
                </c:pt>
                <c:pt idx="28">
                  <c:v>VirtualDispatch4</c:v>
                </c:pt>
                <c:pt idx="29">
                  <c:v>ImplicitFlow1</c:v>
                </c:pt>
                <c:pt idx="30">
                  <c:v>ImplicitFlow2</c:v>
                </c:pt>
                <c:pt idx="31">
                  <c:v>ImplicitFlow3</c:v>
                </c:pt>
                <c:pt idx="32">
                  <c:v>ImplicitFlow4</c:v>
                </c:pt>
                <c:pt idx="33">
                  <c:v>StartActivityForResult1</c:v>
                </c:pt>
                <c:pt idx="34">
                  <c:v>ActivityCommunication1</c:v>
                </c:pt>
                <c:pt idx="35">
                  <c:v>ActivityCommunication2</c:v>
                </c:pt>
                <c:pt idx="36">
                  <c:v>ActivityCommunication3</c:v>
                </c:pt>
                <c:pt idx="37">
                  <c:v>ActivityCommunication4</c:v>
                </c:pt>
                <c:pt idx="38">
                  <c:v>ActivityCommunication5</c:v>
                </c:pt>
              </c:strCache>
            </c:strRef>
          </c:cat>
          <c:val>
            <c:numRef>
              <c:f>Tabelle1!$Q$4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E-40CC-8D4A-BD3163E7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098144"/>
        <c:axId val="65098560"/>
        <c:axId val="371663088"/>
      </c:bar3DChart>
      <c:catAx>
        <c:axId val="650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8560"/>
        <c:crosses val="autoZero"/>
        <c:auto val="1"/>
        <c:lblAlgn val="ctr"/>
        <c:lblOffset val="100"/>
        <c:noMultiLvlLbl val="0"/>
      </c:catAx>
      <c:valAx>
        <c:axId val="650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8144"/>
        <c:crosses val="autoZero"/>
        <c:crossBetween val="between"/>
      </c:valAx>
      <c:serAx>
        <c:axId val="37166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85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247594050743642E-2"/>
          <c:y val="0.17634259259259263"/>
          <c:w val="0.83860629921259844"/>
          <c:h val="0.3421810294546515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Tabelle1!$P$4</c:f>
              <c:strCache>
                <c:ptCount val="1"/>
                <c:pt idx="0">
                  <c:v>Leaks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Tabelle1!$N$5:$N$63</c:f>
              <c:strCache>
                <c:ptCount val="59"/>
                <c:pt idx="0">
                  <c:v>Merge1</c:v>
                </c:pt>
                <c:pt idx="1">
                  <c:v>ApplicationModeling1</c:v>
                </c:pt>
                <c:pt idx="2">
                  <c:v>DirectLeak1</c:v>
                </c:pt>
                <c:pt idx="3">
                  <c:v>InactiveActivity</c:v>
                </c:pt>
                <c:pt idx="4">
                  <c:v>Library2</c:v>
                </c:pt>
                <c:pt idx="5">
                  <c:v>LogNoLeak</c:v>
                </c:pt>
                <c:pt idx="6">
                  <c:v>Obfuscation1</c:v>
                </c:pt>
                <c:pt idx="7">
                  <c:v>Parcel1</c:v>
                </c:pt>
                <c:pt idx="8">
                  <c:v>PrivateDataLeak1</c:v>
                </c:pt>
                <c:pt idx="9">
                  <c:v>PrivateDataLeak2</c:v>
                </c:pt>
                <c:pt idx="10">
                  <c:v>PrivateDataLeak3</c:v>
                </c:pt>
                <c:pt idx="11">
                  <c:v>PublicAPIField1</c:v>
                </c:pt>
                <c:pt idx="12">
                  <c:v>PublicAPIField2</c:v>
                </c:pt>
                <c:pt idx="13">
                  <c:v>ArrayAccess1</c:v>
                </c:pt>
                <c:pt idx="14">
                  <c:v>ArrayAccess2</c:v>
                </c:pt>
                <c:pt idx="15">
                  <c:v>ArrayCopy1</c:v>
                </c:pt>
                <c:pt idx="16">
                  <c:v>ArrayToString1</c:v>
                </c:pt>
                <c:pt idx="17">
                  <c:v>HashMapAccess1</c:v>
                </c:pt>
                <c:pt idx="18">
                  <c:v>ListAccess1</c:v>
                </c:pt>
                <c:pt idx="19">
                  <c:v>MultidimensionalArray1</c:v>
                </c:pt>
                <c:pt idx="20">
                  <c:v>AnonymousClass1</c:v>
                </c:pt>
                <c:pt idx="21">
                  <c:v>Button1</c:v>
                </c:pt>
                <c:pt idx="22">
                  <c:v>Button2</c:v>
                </c:pt>
                <c:pt idx="23">
                  <c:v>Button3</c:v>
                </c:pt>
                <c:pt idx="24">
                  <c:v>Button4</c:v>
                </c:pt>
                <c:pt idx="25">
                  <c:v>Button5</c:v>
                </c:pt>
                <c:pt idx="26">
                  <c:v>LocationLeak1</c:v>
                </c:pt>
                <c:pt idx="27">
                  <c:v>LocationLeak2</c:v>
                </c:pt>
                <c:pt idx="28">
                  <c:v>LocationLeak3</c:v>
                </c:pt>
                <c:pt idx="29">
                  <c:v>MethodOverride1</c:v>
                </c:pt>
                <c:pt idx="30">
                  <c:v>MultiHandlers1</c:v>
                </c:pt>
                <c:pt idx="31">
                  <c:v>Ordering1</c:v>
                </c:pt>
                <c:pt idx="32">
                  <c:v>RegisterGlobal1</c:v>
                </c:pt>
                <c:pt idx="33">
                  <c:v>RegisterGlobal2</c:v>
                </c:pt>
                <c:pt idx="34">
                  <c:v>Unregister1</c:v>
                </c:pt>
                <c:pt idx="35">
                  <c:v>ContentProvider1</c:v>
                </c:pt>
                <c:pt idx="36">
                  <c:v>IMEI1</c:v>
                </c:pt>
                <c:pt idx="37">
                  <c:v>PlayStore1</c:v>
                </c:pt>
                <c:pt idx="38">
                  <c:v>FieldSensitivity1</c:v>
                </c:pt>
                <c:pt idx="39">
                  <c:v>FieldSensitivity2</c:v>
                </c:pt>
                <c:pt idx="40">
                  <c:v>FieldSensitivity3</c:v>
                </c:pt>
                <c:pt idx="41">
                  <c:v>FieldSensitivity4</c:v>
                </c:pt>
                <c:pt idx="42">
                  <c:v>InheritedObjects1</c:v>
                </c:pt>
                <c:pt idx="43">
                  <c:v>ObjectSensitivity1</c:v>
                </c:pt>
                <c:pt idx="44">
                  <c:v>ObjectSensitivity2</c:v>
                </c:pt>
                <c:pt idx="45">
                  <c:v>Clone1</c:v>
                </c:pt>
                <c:pt idx="46">
                  <c:v>Exceptions1</c:v>
                </c:pt>
                <c:pt idx="47">
                  <c:v>Exceptions2</c:v>
                </c:pt>
                <c:pt idx="48">
                  <c:v>Exceptions3</c:v>
                </c:pt>
                <c:pt idx="49">
                  <c:v>Exceptions4</c:v>
                </c:pt>
                <c:pt idx="50">
                  <c:v>FactoryMethods1</c:v>
                </c:pt>
                <c:pt idx="51">
                  <c:v>Loop1</c:v>
                </c:pt>
                <c:pt idx="52">
                  <c:v>Loop2</c:v>
                </c:pt>
                <c:pt idx="53">
                  <c:v>Serialization1</c:v>
                </c:pt>
                <c:pt idx="54">
                  <c:v>SourceCodeSpecific1</c:v>
                </c:pt>
                <c:pt idx="55">
                  <c:v>StartProcessWithSecret1</c:v>
                </c:pt>
                <c:pt idx="56">
                  <c:v>StaticInitialization1</c:v>
                </c:pt>
                <c:pt idx="57">
                  <c:v>StaticInitialization2</c:v>
                </c:pt>
                <c:pt idx="58">
                  <c:v>StaticInitialization3</c:v>
                </c:pt>
              </c:strCache>
            </c:strRef>
          </c:cat>
          <c:val>
            <c:numRef>
              <c:f>Tabelle1!$P$5:$P$63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92B-BF69-0A7734822CD1}"/>
            </c:ext>
          </c:extLst>
        </c:ser>
        <c:ser>
          <c:idx val="1"/>
          <c:order val="1"/>
          <c:tx>
            <c:strRef>
              <c:f>Tabelle1!$Q$4</c:f>
              <c:strCache>
                <c:ptCount val="1"/>
                <c:pt idx="0">
                  <c:v>Leaks Found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Tabelle1!$N$5:$N$63</c:f>
              <c:strCache>
                <c:ptCount val="59"/>
                <c:pt idx="0">
                  <c:v>Merge1</c:v>
                </c:pt>
                <c:pt idx="1">
                  <c:v>ApplicationModeling1</c:v>
                </c:pt>
                <c:pt idx="2">
                  <c:v>DirectLeak1</c:v>
                </c:pt>
                <c:pt idx="3">
                  <c:v>InactiveActivity</c:v>
                </c:pt>
                <c:pt idx="4">
                  <c:v>Library2</c:v>
                </c:pt>
                <c:pt idx="5">
                  <c:v>LogNoLeak</c:v>
                </c:pt>
                <c:pt idx="6">
                  <c:v>Obfuscation1</c:v>
                </c:pt>
                <c:pt idx="7">
                  <c:v>Parcel1</c:v>
                </c:pt>
                <c:pt idx="8">
                  <c:v>PrivateDataLeak1</c:v>
                </c:pt>
                <c:pt idx="9">
                  <c:v>PrivateDataLeak2</c:v>
                </c:pt>
                <c:pt idx="10">
                  <c:v>PrivateDataLeak3</c:v>
                </c:pt>
                <c:pt idx="11">
                  <c:v>PublicAPIField1</c:v>
                </c:pt>
                <c:pt idx="12">
                  <c:v>PublicAPIField2</c:v>
                </c:pt>
                <c:pt idx="13">
                  <c:v>ArrayAccess1</c:v>
                </c:pt>
                <c:pt idx="14">
                  <c:v>ArrayAccess2</c:v>
                </c:pt>
                <c:pt idx="15">
                  <c:v>ArrayCopy1</c:v>
                </c:pt>
                <c:pt idx="16">
                  <c:v>ArrayToString1</c:v>
                </c:pt>
                <c:pt idx="17">
                  <c:v>HashMapAccess1</c:v>
                </c:pt>
                <c:pt idx="18">
                  <c:v>ListAccess1</c:v>
                </c:pt>
                <c:pt idx="19">
                  <c:v>MultidimensionalArray1</c:v>
                </c:pt>
                <c:pt idx="20">
                  <c:v>AnonymousClass1</c:v>
                </c:pt>
                <c:pt idx="21">
                  <c:v>Button1</c:v>
                </c:pt>
                <c:pt idx="22">
                  <c:v>Button2</c:v>
                </c:pt>
                <c:pt idx="23">
                  <c:v>Button3</c:v>
                </c:pt>
                <c:pt idx="24">
                  <c:v>Button4</c:v>
                </c:pt>
                <c:pt idx="25">
                  <c:v>Button5</c:v>
                </c:pt>
                <c:pt idx="26">
                  <c:v>LocationLeak1</c:v>
                </c:pt>
                <c:pt idx="27">
                  <c:v>LocationLeak2</c:v>
                </c:pt>
                <c:pt idx="28">
                  <c:v>LocationLeak3</c:v>
                </c:pt>
                <c:pt idx="29">
                  <c:v>MethodOverride1</c:v>
                </c:pt>
                <c:pt idx="30">
                  <c:v>MultiHandlers1</c:v>
                </c:pt>
                <c:pt idx="31">
                  <c:v>Ordering1</c:v>
                </c:pt>
                <c:pt idx="32">
                  <c:v>RegisterGlobal1</c:v>
                </c:pt>
                <c:pt idx="33">
                  <c:v>RegisterGlobal2</c:v>
                </c:pt>
                <c:pt idx="34">
                  <c:v>Unregister1</c:v>
                </c:pt>
                <c:pt idx="35">
                  <c:v>ContentProvider1</c:v>
                </c:pt>
                <c:pt idx="36">
                  <c:v>IMEI1</c:v>
                </c:pt>
                <c:pt idx="37">
                  <c:v>PlayStore1</c:v>
                </c:pt>
                <c:pt idx="38">
                  <c:v>FieldSensitivity1</c:v>
                </c:pt>
                <c:pt idx="39">
                  <c:v>FieldSensitivity2</c:v>
                </c:pt>
                <c:pt idx="40">
                  <c:v>FieldSensitivity3</c:v>
                </c:pt>
                <c:pt idx="41">
                  <c:v>FieldSensitivity4</c:v>
                </c:pt>
                <c:pt idx="42">
                  <c:v>InheritedObjects1</c:v>
                </c:pt>
                <c:pt idx="43">
                  <c:v>ObjectSensitivity1</c:v>
                </c:pt>
                <c:pt idx="44">
                  <c:v>ObjectSensitivity2</c:v>
                </c:pt>
                <c:pt idx="45">
                  <c:v>Clone1</c:v>
                </c:pt>
                <c:pt idx="46">
                  <c:v>Exceptions1</c:v>
                </c:pt>
                <c:pt idx="47">
                  <c:v>Exceptions2</c:v>
                </c:pt>
                <c:pt idx="48">
                  <c:v>Exceptions3</c:v>
                </c:pt>
                <c:pt idx="49">
                  <c:v>Exceptions4</c:v>
                </c:pt>
                <c:pt idx="50">
                  <c:v>FactoryMethods1</c:v>
                </c:pt>
                <c:pt idx="51">
                  <c:v>Loop1</c:v>
                </c:pt>
                <c:pt idx="52">
                  <c:v>Loop2</c:v>
                </c:pt>
                <c:pt idx="53">
                  <c:v>Serialization1</c:v>
                </c:pt>
                <c:pt idx="54">
                  <c:v>SourceCodeSpecific1</c:v>
                </c:pt>
                <c:pt idx="55">
                  <c:v>StartProcessWithSecret1</c:v>
                </c:pt>
                <c:pt idx="56">
                  <c:v>StaticInitialization1</c:v>
                </c:pt>
                <c:pt idx="57">
                  <c:v>StaticInitialization2</c:v>
                </c:pt>
                <c:pt idx="58">
                  <c:v>StaticInitialization3</c:v>
                </c:pt>
              </c:strCache>
            </c:strRef>
          </c:cat>
          <c:val>
            <c:numRef>
              <c:f>Tabelle1!$Q$5:$Q$63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5-492B-BF69-0A773482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302816"/>
        <c:axId val="167303232"/>
        <c:axId val="174610832"/>
      </c:bar3DChart>
      <c:catAx>
        <c:axId val="1673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303232"/>
        <c:crosses val="autoZero"/>
        <c:auto val="1"/>
        <c:lblAlgn val="ctr"/>
        <c:lblOffset val="100"/>
        <c:noMultiLvlLbl val="0"/>
      </c:catAx>
      <c:valAx>
        <c:axId val="1673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302816"/>
        <c:crosses val="autoZero"/>
        <c:crossBetween val="between"/>
      </c:valAx>
      <c:serAx>
        <c:axId val="17461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3032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803149606299212E-2"/>
          <c:y val="0.20875000000000005"/>
          <c:w val="0.77317563429571301"/>
          <c:h val="0.33667249927092446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Tabelle1!$N$64:$N$121</c:f>
              <c:strCache>
                <c:ptCount val="58"/>
                <c:pt idx="0">
                  <c:v>StringFormatter1</c:v>
                </c:pt>
                <c:pt idx="1">
                  <c:v>StringPatternMatching1</c:v>
                </c:pt>
                <c:pt idx="2">
                  <c:v>StringToCharArray1</c:v>
                </c:pt>
                <c:pt idx="3">
                  <c:v>StringToOutputStream1</c:v>
                </c:pt>
                <c:pt idx="4">
                  <c:v>UnreachableCode</c:v>
                </c:pt>
                <c:pt idx="5">
                  <c:v>VirtualDispatch1</c:v>
                </c:pt>
                <c:pt idx="6">
                  <c:v>VirtualDispatch2</c:v>
                </c:pt>
                <c:pt idx="7">
                  <c:v>VirtualDispatch3</c:v>
                </c:pt>
                <c:pt idx="8">
                  <c:v>VirtualDispatch4</c:v>
                </c:pt>
                <c:pt idx="9">
                  <c:v>ImplicitFlow1</c:v>
                </c:pt>
                <c:pt idx="10">
                  <c:v>ImplicitFlow2</c:v>
                </c:pt>
                <c:pt idx="11">
                  <c:v>ImplicitFlow3</c:v>
                </c:pt>
                <c:pt idx="12">
                  <c:v>ImplicitFlow4</c:v>
                </c:pt>
                <c:pt idx="13">
                  <c:v>StartActivityForResult1</c:v>
                </c:pt>
                <c:pt idx="14">
                  <c:v>ActivityCommunication1</c:v>
                </c:pt>
                <c:pt idx="15">
                  <c:v>ActivityCommunication2</c:v>
                </c:pt>
                <c:pt idx="16">
                  <c:v>ActivityCommunication3</c:v>
                </c:pt>
                <c:pt idx="17">
                  <c:v>ActivityCommunication4</c:v>
                </c:pt>
                <c:pt idx="18">
                  <c:v>ActivityCommunication5</c:v>
                </c:pt>
                <c:pt idx="19">
                  <c:v>ActivityCommunication6</c:v>
                </c:pt>
                <c:pt idx="20">
                  <c:v>ActivityCommunication7</c:v>
                </c:pt>
                <c:pt idx="21">
                  <c:v>ActivityCommunication8</c:v>
                </c:pt>
                <c:pt idx="22">
                  <c:v>BroadcastTaintAndLeak1</c:v>
                </c:pt>
                <c:pt idx="23">
                  <c:v>ComponentNotInManifest1</c:v>
                </c:pt>
                <c:pt idx="24">
                  <c:v>EventOrdering1</c:v>
                </c:pt>
                <c:pt idx="25">
                  <c:v>IntentSink1</c:v>
                </c:pt>
                <c:pt idx="26">
                  <c:v>IntentSink2</c:v>
                </c:pt>
                <c:pt idx="27">
                  <c:v>IntentSource1</c:v>
                </c:pt>
                <c:pt idx="28">
                  <c:v>ServiceCommunication1</c:v>
                </c:pt>
                <c:pt idx="29">
                  <c:v>SharedPreferences1</c:v>
                </c:pt>
                <c:pt idx="30">
                  <c:v>Singletons1</c:v>
                </c:pt>
                <c:pt idx="31">
                  <c:v>UnresolvableIntent1</c:v>
                </c:pt>
                <c:pt idx="32">
                  <c:v>ActivityLifecycle1</c:v>
                </c:pt>
                <c:pt idx="33">
                  <c:v>ActivityLifecycle2</c:v>
                </c:pt>
                <c:pt idx="34">
                  <c:v>ActivityLifecycle3</c:v>
                </c:pt>
                <c:pt idx="35">
                  <c:v>ActivityLifecycle4</c:v>
                </c:pt>
                <c:pt idx="36">
                  <c:v>ActivitySavedState1</c:v>
                </c:pt>
                <c:pt idx="37">
                  <c:v>ApplicationLifecycle1</c:v>
                </c:pt>
                <c:pt idx="38">
                  <c:v>ApplicationLifecycle2</c:v>
                </c:pt>
                <c:pt idx="39">
                  <c:v>ApplicationLifecycle3</c:v>
                </c:pt>
                <c:pt idx="40">
                  <c:v>AsynchronousEventOrdering1</c:v>
                </c:pt>
                <c:pt idx="41">
                  <c:v>BroadcastReceiverLifecycle1</c:v>
                </c:pt>
                <c:pt idx="42">
                  <c:v>BroadcastReceiverLifecycle2</c:v>
                </c:pt>
                <c:pt idx="43">
                  <c:v>EventOrdering1</c:v>
                </c:pt>
                <c:pt idx="44">
                  <c:v>FragmentLifecycle1</c:v>
                </c:pt>
                <c:pt idx="45">
                  <c:v>FragmentLifecycle2</c:v>
                </c:pt>
                <c:pt idx="46">
                  <c:v>ServiceLifecycle1</c:v>
                </c:pt>
                <c:pt idx="47">
                  <c:v>ServiceLifecycle2</c:v>
                </c:pt>
                <c:pt idx="48">
                  <c:v>SharedPreferenceChanged1</c:v>
                </c:pt>
                <c:pt idx="49">
                  <c:v>Reflection1</c:v>
                </c:pt>
                <c:pt idx="50">
                  <c:v>Reflection2</c:v>
                </c:pt>
                <c:pt idx="51">
                  <c:v>Reflection3</c:v>
                </c:pt>
                <c:pt idx="52">
                  <c:v>Reflection4</c:v>
                </c:pt>
                <c:pt idx="53">
                  <c:v>AsyncTask1</c:v>
                </c:pt>
                <c:pt idx="54">
                  <c:v>Executor1</c:v>
                </c:pt>
                <c:pt idx="55">
                  <c:v>JavaThread1</c:v>
                </c:pt>
                <c:pt idx="56">
                  <c:v>JavaThread2</c:v>
                </c:pt>
                <c:pt idx="57">
                  <c:v>Looper1</c:v>
                </c:pt>
              </c:strCache>
            </c:strRef>
          </c:cat>
          <c:val>
            <c:numRef>
              <c:f>Tabelle1!$P$64:$P$121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B-4027-87D0-6890341101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Tabelle1!$N$64:$N$121</c:f>
              <c:strCache>
                <c:ptCount val="58"/>
                <c:pt idx="0">
                  <c:v>StringFormatter1</c:v>
                </c:pt>
                <c:pt idx="1">
                  <c:v>StringPatternMatching1</c:v>
                </c:pt>
                <c:pt idx="2">
                  <c:v>StringToCharArray1</c:v>
                </c:pt>
                <c:pt idx="3">
                  <c:v>StringToOutputStream1</c:v>
                </c:pt>
                <c:pt idx="4">
                  <c:v>UnreachableCode</c:v>
                </c:pt>
                <c:pt idx="5">
                  <c:v>VirtualDispatch1</c:v>
                </c:pt>
                <c:pt idx="6">
                  <c:v>VirtualDispatch2</c:v>
                </c:pt>
                <c:pt idx="7">
                  <c:v>VirtualDispatch3</c:v>
                </c:pt>
                <c:pt idx="8">
                  <c:v>VirtualDispatch4</c:v>
                </c:pt>
                <c:pt idx="9">
                  <c:v>ImplicitFlow1</c:v>
                </c:pt>
                <c:pt idx="10">
                  <c:v>ImplicitFlow2</c:v>
                </c:pt>
                <c:pt idx="11">
                  <c:v>ImplicitFlow3</c:v>
                </c:pt>
                <c:pt idx="12">
                  <c:v>ImplicitFlow4</c:v>
                </c:pt>
                <c:pt idx="13">
                  <c:v>StartActivityForResult1</c:v>
                </c:pt>
                <c:pt idx="14">
                  <c:v>ActivityCommunication1</c:v>
                </c:pt>
                <c:pt idx="15">
                  <c:v>ActivityCommunication2</c:v>
                </c:pt>
                <c:pt idx="16">
                  <c:v>ActivityCommunication3</c:v>
                </c:pt>
                <c:pt idx="17">
                  <c:v>ActivityCommunication4</c:v>
                </c:pt>
                <c:pt idx="18">
                  <c:v>ActivityCommunication5</c:v>
                </c:pt>
                <c:pt idx="19">
                  <c:v>ActivityCommunication6</c:v>
                </c:pt>
                <c:pt idx="20">
                  <c:v>ActivityCommunication7</c:v>
                </c:pt>
                <c:pt idx="21">
                  <c:v>ActivityCommunication8</c:v>
                </c:pt>
                <c:pt idx="22">
                  <c:v>BroadcastTaintAndLeak1</c:v>
                </c:pt>
                <c:pt idx="23">
                  <c:v>ComponentNotInManifest1</c:v>
                </c:pt>
                <c:pt idx="24">
                  <c:v>EventOrdering1</c:v>
                </c:pt>
                <c:pt idx="25">
                  <c:v>IntentSink1</c:v>
                </c:pt>
                <c:pt idx="26">
                  <c:v>IntentSink2</c:v>
                </c:pt>
                <c:pt idx="27">
                  <c:v>IntentSource1</c:v>
                </c:pt>
                <c:pt idx="28">
                  <c:v>ServiceCommunication1</c:v>
                </c:pt>
                <c:pt idx="29">
                  <c:v>SharedPreferences1</c:v>
                </c:pt>
                <c:pt idx="30">
                  <c:v>Singletons1</c:v>
                </c:pt>
                <c:pt idx="31">
                  <c:v>UnresolvableIntent1</c:v>
                </c:pt>
                <c:pt idx="32">
                  <c:v>ActivityLifecycle1</c:v>
                </c:pt>
                <c:pt idx="33">
                  <c:v>ActivityLifecycle2</c:v>
                </c:pt>
                <c:pt idx="34">
                  <c:v>ActivityLifecycle3</c:v>
                </c:pt>
                <c:pt idx="35">
                  <c:v>ActivityLifecycle4</c:v>
                </c:pt>
                <c:pt idx="36">
                  <c:v>ActivitySavedState1</c:v>
                </c:pt>
                <c:pt idx="37">
                  <c:v>ApplicationLifecycle1</c:v>
                </c:pt>
                <c:pt idx="38">
                  <c:v>ApplicationLifecycle2</c:v>
                </c:pt>
                <c:pt idx="39">
                  <c:v>ApplicationLifecycle3</c:v>
                </c:pt>
                <c:pt idx="40">
                  <c:v>AsynchronousEventOrdering1</c:v>
                </c:pt>
                <c:pt idx="41">
                  <c:v>BroadcastReceiverLifecycle1</c:v>
                </c:pt>
                <c:pt idx="42">
                  <c:v>BroadcastReceiverLifecycle2</c:v>
                </c:pt>
                <c:pt idx="43">
                  <c:v>EventOrdering1</c:v>
                </c:pt>
                <c:pt idx="44">
                  <c:v>FragmentLifecycle1</c:v>
                </c:pt>
                <c:pt idx="45">
                  <c:v>FragmentLifecycle2</c:v>
                </c:pt>
                <c:pt idx="46">
                  <c:v>ServiceLifecycle1</c:v>
                </c:pt>
                <c:pt idx="47">
                  <c:v>ServiceLifecycle2</c:v>
                </c:pt>
                <c:pt idx="48">
                  <c:v>SharedPreferenceChanged1</c:v>
                </c:pt>
                <c:pt idx="49">
                  <c:v>Reflection1</c:v>
                </c:pt>
                <c:pt idx="50">
                  <c:v>Reflection2</c:v>
                </c:pt>
                <c:pt idx="51">
                  <c:v>Reflection3</c:v>
                </c:pt>
                <c:pt idx="52">
                  <c:v>Reflection4</c:v>
                </c:pt>
                <c:pt idx="53">
                  <c:v>AsyncTask1</c:v>
                </c:pt>
                <c:pt idx="54">
                  <c:v>Executor1</c:v>
                </c:pt>
                <c:pt idx="55">
                  <c:v>JavaThread1</c:v>
                </c:pt>
                <c:pt idx="56">
                  <c:v>JavaThread2</c:v>
                </c:pt>
                <c:pt idx="57">
                  <c:v>Looper1</c:v>
                </c:pt>
              </c:strCache>
            </c:strRef>
          </c:cat>
          <c:val>
            <c:numRef>
              <c:f>Tabelle1!$Q$64:$Q$121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B-4027-87D0-6890341101B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Tabelle1!$N$64:$N$121</c:f>
              <c:strCache>
                <c:ptCount val="58"/>
                <c:pt idx="0">
                  <c:v>StringFormatter1</c:v>
                </c:pt>
                <c:pt idx="1">
                  <c:v>StringPatternMatching1</c:v>
                </c:pt>
                <c:pt idx="2">
                  <c:v>StringToCharArray1</c:v>
                </c:pt>
                <c:pt idx="3">
                  <c:v>StringToOutputStream1</c:v>
                </c:pt>
                <c:pt idx="4">
                  <c:v>UnreachableCode</c:v>
                </c:pt>
                <c:pt idx="5">
                  <c:v>VirtualDispatch1</c:v>
                </c:pt>
                <c:pt idx="6">
                  <c:v>VirtualDispatch2</c:v>
                </c:pt>
                <c:pt idx="7">
                  <c:v>VirtualDispatch3</c:v>
                </c:pt>
                <c:pt idx="8">
                  <c:v>VirtualDispatch4</c:v>
                </c:pt>
                <c:pt idx="9">
                  <c:v>ImplicitFlow1</c:v>
                </c:pt>
                <c:pt idx="10">
                  <c:v>ImplicitFlow2</c:v>
                </c:pt>
                <c:pt idx="11">
                  <c:v>ImplicitFlow3</c:v>
                </c:pt>
                <c:pt idx="12">
                  <c:v>ImplicitFlow4</c:v>
                </c:pt>
                <c:pt idx="13">
                  <c:v>StartActivityForResult1</c:v>
                </c:pt>
                <c:pt idx="14">
                  <c:v>ActivityCommunication1</c:v>
                </c:pt>
                <c:pt idx="15">
                  <c:v>ActivityCommunication2</c:v>
                </c:pt>
                <c:pt idx="16">
                  <c:v>ActivityCommunication3</c:v>
                </c:pt>
                <c:pt idx="17">
                  <c:v>ActivityCommunication4</c:v>
                </c:pt>
                <c:pt idx="18">
                  <c:v>ActivityCommunication5</c:v>
                </c:pt>
                <c:pt idx="19">
                  <c:v>ActivityCommunication6</c:v>
                </c:pt>
                <c:pt idx="20">
                  <c:v>ActivityCommunication7</c:v>
                </c:pt>
                <c:pt idx="21">
                  <c:v>ActivityCommunication8</c:v>
                </c:pt>
                <c:pt idx="22">
                  <c:v>BroadcastTaintAndLeak1</c:v>
                </c:pt>
                <c:pt idx="23">
                  <c:v>ComponentNotInManifest1</c:v>
                </c:pt>
                <c:pt idx="24">
                  <c:v>EventOrdering1</c:v>
                </c:pt>
                <c:pt idx="25">
                  <c:v>IntentSink1</c:v>
                </c:pt>
                <c:pt idx="26">
                  <c:v>IntentSink2</c:v>
                </c:pt>
                <c:pt idx="27">
                  <c:v>IntentSource1</c:v>
                </c:pt>
                <c:pt idx="28">
                  <c:v>ServiceCommunication1</c:v>
                </c:pt>
                <c:pt idx="29">
                  <c:v>SharedPreferences1</c:v>
                </c:pt>
                <c:pt idx="30">
                  <c:v>Singletons1</c:v>
                </c:pt>
                <c:pt idx="31">
                  <c:v>UnresolvableIntent1</c:v>
                </c:pt>
                <c:pt idx="32">
                  <c:v>ActivityLifecycle1</c:v>
                </c:pt>
                <c:pt idx="33">
                  <c:v>ActivityLifecycle2</c:v>
                </c:pt>
                <c:pt idx="34">
                  <c:v>ActivityLifecycle3</c:v>
                </c:pt>
                <c:pt idx="35">
                  <c:v>ActivityLifecycle4</c:v>
                </c:pt>
                <c:pt idx="36">
                  <c:v>ActivitySavedState1</c:v>
                </c:pt>
                <c:pt idx="37">
                  <c:v>ApplicationLifecycle1</c:v>
                </c:pt>
                <c:pt idx="38">
                  <c:v>ApplicationLifecycle2</c:v>
                </c:pt>
                <c:pt idx="39">
                  <c:v>ApplicationLifecycle3</c:v>
                </c:pt>
                <c:pt idx="40">
                  <c:v>AsynchronousEventOrdering1</c:v>
                </c:pt>
                <c:pt idx="41">
                  <c:v>BroadcastReceiverLifecycle1</c:v>
                </c:pt>
                <c:pt idx="42">
                  <c:v>BroadcastReceiverLifecycle2</c:v>
                </c:pt>
                <c:pt idx="43">
                  <c:v>EventOrdering1</c:v>
                </c:pt>
                <c:pt idx="44">
                  <c:v>FragmentLifecycle1</c:v>
                </c:pt>
                <c:pt idx="45">
                  <c:v>FragmentLifecycle2</c:v>
                </c:pt>
                <c:pt idx="46">
                  <c:v>ServiceLifecycle1</c:v>
                </c:pt>
                <c:pt idx="47">
                  <c:v>ServiceLifecycle2</c:v>
                </c:pt>
                <c:pt idx="48">
                  <c:v>SharedPreferenceChanged1</c:v>
                </c:pt>
                <c:pt idx="49">
                  <c:v>Reflection1</c:v>
                </c:pt>
                <c:pt idx="50">
                  <c:v>Reflection2</c:v>
                </c:pt>
                <c:pt idx="51">
                  <c:v>Reflection3</c:v>
                </c:pt>
                <c:pt idx="52">
                  <c:v>Reflection4</c:v>
                </c:pt>
                <c:pt idx="53">
                  <c:v>AsyncTask1</c:v>
                </c:pt>
                <c:pt idx="54">
                  <c:v>Executor1</c:v>
                </c:pt>
                <c:pt idx="55">
                  <c:v>JavaThread1</c:v>
                </c:pt>
                <c:pt idx="56">
                  <c:v>JavaThread2</c:v>
                </c:pt>
                <c:pt idx="57">
                  <c:v>Looper1</c:v>
                </c:pt>
              </c:strCache>
            </c:strRef>
          </c:cat>
          <c:val>
            <c:numRef>
              <c:f>Tabelle1!$P$4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B-4027-87D0-6890341101B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Tabelle1!$N$64:$N$121</c:f>
              <c:strCache>
                <c:ptCount val="58"/>
                <c:pt idx="0">
                  <c:v>StringFormatter1</c:v>
                </c:pt>
                <c:pt idx="1">
                  <c:v>StringPatternMatching1</c:v>
                </c:pt>
                <c:pt idx="2">
                  <c:v>StringToCharArray1</c:v>
                </c:pt>
                <c:pt idx="3">
                  <c:v>StringToOutputStream1</c:v>
                </c:pt>
                <c:pt idx="4">
                  <c:v>UnreachableCode</c:v>
                </c:pt>
                <c:pt idx="5">
                  <c:v>VirtualDispatch1</c:v>
                </c:pt>
                <c:pt idx="6">
                  <c:v>VirtualDispatch2</c:v>
                </c:pt>
                <c:pt idx="7">
                  <c:v>VirtualDispatch3</c:v>
                </c:pt>
                <c:pt idx="8">
                  <c:v>VirtualDispatch4</c:v>
                </c:pt>
                <c:pt idx="9">
                  <c:v>ImplicitFlow1</c:v>
                </c:pt>
                <c:pt idx="10">
                  <c:v>ImplicitFlow2</c:v>
                </c:pt>
                <c:pt idx="11">
                  <c:v>ImplicitFlow3</c:v>
                </c:pt>
                <c:pt idx="12">
                  <c:v>ImplicitFlow4</c:v>
                </c:pt>
                <c:pt idx="13">
                  <c:v>StartActivityForResult1</c:v>
                </c:pt>
                <c:pt idx="14">
                  <c:v>ActivityCommunication1</c:v>
                </c:pt>
                <c:pt idx="15">
                  <c:v>ActivityCommunication2</c:v>
                </c:pt>
                <c:pt idx="16">
                  <c:v>ActivityCommunication3</c:v>
                </c:pt>
                <c:pt idx="17">
                  <c:v>ActivityCommunication4</c:v>
                </c:pt>
                <c:pt idx="18">
                  <c:v>ActivityCommunication5</c:v>
                </c:pt>
                <c:pt idx="19">
                  <c:v>ActivityCommunication6</c:v>
                </c:pt>
                <c:pt idx="20">
                  <c:v>ActivityCommunication7</c:v>
                </c:pt>
                <c:pt idx="21">
                  <c:v>ActivityCommunication8</c:v>
                </c:pt>
                <c:pt idx="22">
                  <c:v>BroadcastTaintAndLeak1</c:v>
                </c:pt>
                <c:pt idx="23">
                  <c:v>ComponentNotInManifest1</c:v>
                </c:pt>
                <c:pt idx="24">
                  <c:v>EventOrdering1</c:v>
                </c:pt>
                <c:pt idx="25">
                  <c:v>IntentSink1</c:v>
                </c:pt>
                <c:pt idx="26">
                  <c:v>IntentSink2</c:v>
                </c:pt>
                <c:pt idx="27">
                  <c:v>IntentSource1</c:v>
                </c:pt>
                <c:pt idx="28">
                  <c:v>ServiceCommunication1</c:v>
                </c:pt>
                <c:pt idx="29">
                  <c:v>SharedPreferences1</c:v>
                </c:pt>
                <c:pt idx="30">
                  <c:v>Singletons1</c:v>
                </c:pt>
                <c:pt idx="31">
                  <c:v>UnresolvableIntent1</c:v>
                </c:pt>
                <c:pt idx="32">
                  <c:v>ActivityLifecycle1</c:v>
                </c:pt>
                <c:pt idx="33">
                  <c:v>ActivityLifecycle2</c:v>
                </c:pt>
                <c:pt idx="34">
                  <c:v>ActivityLifecycle3</c:v>
                </c:pt>
                <c:pt idx="35">
                  <c:v>ActivityLifecycle4</c:v>
                </c:pt>
                <c:pt idx="36">
                  <c:v>ActivitySavedState1</c:v>
                </c:pt>
                <c:pt idx="37">
                  <c:v>ApplicationLifecycle1</c:v>
                </c:pt>
                <c:pt idx="38">
                  <c:v>ApplicationLifecycle2</c:v>
                </c:pt>
                <c:pt idx="39">
                  <c:v>ApplicationLifecycle3</c:v>
                </c:pt>
                <c:pt idx="40">
                  <c:v>AsynchronousEventOrdering1</c:v>
                </c:pt>
                <c:pt idx="41">
                  <c:v>BroadcastReceiverLifecycle1</c:v>
                </c:pt>
                <c:pt idx="42">
                  <c:v>BroadcastReceiverLifecycle2</c:v>
                </c:pt>
                <c:pt idx="43">
                  <c:v>EventOrdering1</c:v>
                </c:pt>
                <c:pt idx="44">
                  <c:v>FragmentLifecycle1</c:v>
                </c:pt>
                <c:pt idx="45">
                  <c:v>FragmentLifecycle2</c:v>
                </c:pt>
                <c:pt idx="46">
                  <c:v>ServiceLifecycle1</c:v>
                </c:pt>
                <c:pt idx="47">
                  <c:v>ServiceLifecycle2</c:v>
                </c:pt>
                <c:pt idx="48">
                  <c:v>SharedPreferenceChanged1</c:v>
                </c:pt>
                <c:pt idx="49">
                  <c:v>Reflection1</c:v>
                </c:pt>
                <c:pt idx="50">
                  <c:v>Reflection2</c:v>
                </c:pt>
                <c:pt idx="51">
                  <c:v>Reflection3</c:v>
                </c:pt>
                <c:pt idx="52">
                  <c:v>Reflection4</c:v>
                </c:pt>
                <c:pt idx="53">
                  <c:v>AsyncTask1</c:v>
                </c:pt>
                <c:pt idx="54">
                  <c:v>Executor1</c:v>
                </c:pt>
                <c:pt idx="55">
                  <c:v>JavaThread1</c:v>
                </c:pt>
                <c:pt idx="56">
                  <c:v>JavaThread2</c:v>
                </c:pt>
                <c:pt idx="57">
                  <c:v>Looper1</c:v>
                </c:pt>
              </c:strCache>
            </c:strRef>
          </c:cat>
          <c:val>
            <c:numRef>
              <c:f>Tabelle1!$Q$4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B-4027-87D0-68903411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24032"/>
        <c:axId val="9430688"/>
        <c:axId val="371647312"/>
      </c:bar3DChart>
      <c:catAx>
        <c:axId val="94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0688"/>
        <c:crosses val="autoZero"/>
        <c:auto val="1"/>
        <c:lblAlgn val="ctr"/>
        <c:lblOffset val="100"/>
        <c:noMultiLvlLbl val="0"/>
      </c:catAx>
      <c:valAx>
        <c:axId val="9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4032"/>
        <c:crosses val="autoZero"/>
        <c:crossBetween val="between"/>
      </c:valAx>
      <c:serAx>
        <c:axId val="37164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0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Tabelle1!$P$4</c:f>
              <c:strCache>
                <c:ptCount val="1"/>
                <c:pt idx="0">
                  <c:v>Leaks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Tabelle1!$O$5:$O$63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Tabelle1!$P$5:$P$63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0-451F-A7B4-67601B3E0DFC}"/>
            </c:ext>
          </c:extLst>
        </c:ser>
        <c:ser>
          <c:idx val="1"/>
          <c:order val="1"/>
          <c:tx>
            <c:strRef>
              <c:f>Tabelle1!$Q$4</c:f>
              <c:strCache>
                <c:ptCount val="1"/>
                <c:pt idx="0">
                  <c:v>Leaks Found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Tabelle1!$O$5:$O$63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Tabelle1!$Q$5:$Q$63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0-451F-A7B4-67601B3E0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025760"/>
        <c:axId val="176025344"/>
        <c:axId val="387708096"/>
      </c:bar3DChart>
      <c:catAx>
        <c:axId val="1760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25344"/>
        <c:crosses val="autoZero"/>
        <c:auto val="1"/>
        <c:lblAlgn val="ctr"/>
        <c:lblOffset val="100"/>
        <c:noMultiLvlLbl val="0"/>
      </c:catAx>
      <c:valAx>
        <c:axId val="1760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25760"/>
        <c:crosses val="autoZero"/>
        <c:crossBetween val="between"/>
      </c:valAx>
      <c:serAx>
        <c:axId val="38770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25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Tabelle1!$P$4</c:f>
              <c:strCache>
                <c:ptCount val="1"/>
                <c:pt idx="0">
                  <c:v>Leaks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Tabelle1!$O$64:$O$121</c:f>
              <c:numCache>
                <c:formatCode>General</c:formatCode>
                <c:ptCount val="58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</c:numCache>
            </c:numRef>
          </c:cat>
          <c:val>
            <c:numRef>
              <c:f>Tabelle1!$P$64:$P$121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4A1A-92C4-7AE40CC748E0}"/>
            </c:ext>
          </c:extLst>
        </c:ser>
        <c:ser>
          <c:idx val="1"/>
          <c:order val="1"/>
          <c:tx>
            <c:strRef>
              <c:f>Tabelle1!$Q$4</c:f>
              <c:strCache>
                <c:ptCount val="1"/>
                <c:pt idx="0">
                  <c:v>Leaks Found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Tabelle1!$O$64:$O$121</c:f>
              <c:numCache>
                <c:formatCode>General</c:formatCode>
                <c:ptCount val="58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</c:numCache>
            </c:numRef>
          </c:cat>
          <c:val>
            <c:numRef>
              <c:f>Tabelle1!$Q$64:$Q$121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4A1A-92C4-7AE40CC7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0290464"/>
        <c:axId val="510290880"/>
        <c:axId val="510727120"/>
      </c:bar3DChart>
      <c:catAx>
        <c:axId val="5102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290880"/>
        <c:crosses val="autoZero"/>
        <c:auto val="1"/>
        <c:lblAlgn val="ctr"/>
        <c:lblOffset val="100"/>
        <c:noMultiLvlLbl val="0"/>
      </c:catAx>
      <c:valAx>
        <c:axId val="5102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290464"/>
        <c:crosses val="autoZero"/>
        <c:crossBetween val="between"/>
      </c:valAx>
      <c:serAx>
        <c:axId val="51072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290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530678</xdr:colOff>
      <xdr:row>50</xdr:row>
      <xdr:rowOff>20863</xdr:rowOff>
    </xdr:from>
    <xdr:to>
      <xdr:col>7</xdr:col>
      <xdr:colOff>267607</xdr:colOff>
      <xdr:row>65</xdr:row>
      <xdr:rowOff>42635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A0B265-B9C5-4307-BE57-2B885E385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385536</xdr:colOff>
      <xdr:row>46</xdr:row>
      <xdr:rowOff>11793</xdr:rowOff>
    </xdr:from>
    <xdr:to>
      <xdr:col>28</xdr:col>
      <xdr:colOff>385536</xdr:colOff>
      <xdr:row>61</xdr:row>
      <xdr:rowOff>33564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83A18CD-865B-4C41-9AF8-F29E1E77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58964</xdr:colOff>
      <xdr:row>9</xdr:row>
      <xdr:rowOff>175079</xdr:rowOff>
    </xdr:from>
    <xdr:to>
      <xdr:col>28</xdr:col>
      <xdr:colOff>58964</xdr:colOff>
      <xdr:row>25</xdr:row>
      <xdr:rowOff>15422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0E9B4C2-F630-4345-B9FB-907ED85D4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86177</xdr:colOff>
      <xdr:row>62</xdr:row>
      <xdr:rowOff>84365</xdr:rowOff>
    </xdr:from>
    <xdr:to>
      <xdr:col>29</xdr:col>
      <xdr:colOff>86177</xdr:colOff>
      <xdr:row>77</xdr:row>
      <xdr:rowOff>97065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7D6765B-19CF-4032-B3BA-8A4AEE848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240393</xdr:colOff>
      <xdr:row>31</xdr:row>
      <xdr:rowOff>20864</xdr:rowOff>
    </xdr:from>
    <xdr:to>
      <xdr:col>28</xdr:col>
      <xdr:colOff>240393</xdr:colOff>
      <xdr:row>46</xdr:row>
      <xdr:rowOff>42636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C234B63-0837-4E29-A56C-4C141A23E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249463</xdr:colOff>
      <xdr:row>90</xdr:row>
      <xdr:rowOff>120651</xdr:rowOff>
    </xdr:from>
    <xdr:to>
      <xdr:col>28</xdr:col>
      <xdr:colOff>249463</xdr:colOff>
      <xdr:row>105</xdr:row>
      <xdr:rowOff>142423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730F6A7-A1BD-4B36-8DFE-8487D7AB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7DA-A196-4B56-85D3-7B81B86DE5D6}">
  <dimension ref="A1:W132"/>
  <sheetViews>
    <sheetView tabSelected="1" topLeftCell="P114" zoomScale="70" zoomScaleNormal="70" workbookViewId="0">
      <selection activeCell="V131" sqref="V131"/>
    </sheetView>
  </sheetViews>
  <sheetFormatPr baseColWidth="10" defaultRowHeight="14.5" x14ac:dyDescent="0.35"/>
  <cols>
    <col min="1" max="1" width="28.26953125" customWidth="1"/>
    <col min="2" max="2" width="26.26953125" customWidth="1"/>
    <col min="6" max="6" width="27.81640625" customWidth="1"/>
    <col min="7" max="7" width="41.453125" customWidth="1"/>
    <col min="9" max="9" width="10.90625" customWidth="1"/>
    <col min="14" max="15" width="22.26953125" customWidth="1"/>
  </cols>
  <sheetData>
    <row r="1" spans="1:22" x14ac:dyDescent="0.35">
      <c r="I1" t="s">
        <v>212</v>
      </c>
    </row>
    <row r="3" spans="1:22" x14ac:dyDescent="0.35">
      <c r="B3" t="s">
        <v>2</v>
      </c>
      <c r="C3" t="s">
        <v>3</v>
      </c>
      <c r="D3" t="s">
        <v>213</v>
      </c>
      <c r="F3" t="s">
        <v>18</v>
      </c>
      <c r="G3" t="s">
        <v>20</v>
      </c>
      <c r="H3" t="s">
        <v>25</v>
      </c>
    </row>
    <row r="4" spans="1:22" x14ac:dyDescent="0.35">
      <c r="A4" t="s">
        <v>0</v>
      </c>
      <c r="B4" t="s">
        <v>1</v>
      </c>
      <c r="C4">
        <v>0</v>
      </c>
      <c r="D4">
        <v>0</v>
      </c>
      <c r="E4">
        <f>C4-D4</f>
        <v>0</v>
      </c>
      <c r="P4" t="s">
        <v>214</v>
      </c>
      <c r="Q4" t="s">
        <v>215</v>
      </c>
      <c r="S4" t="s">
        <v>216</v>
      </c>
      <c r="T4" t="s">
        <v>219</v>
      </c>
      <c r="U4" t="s">
        <v>217</v>
      </c>
      <c r="V4" t="s">
        <v>218</v>
      </c>
    </row>
    <row r="5" spans="1:22" x14ac:dyDescent="0.35">
      <c r="A5" t="s">
        <v>4</v>
      </c>
      <c r="B5" t="s">
        <v>5</v>
      </c>
      <c r="C5">
        <v>1</v>
      </c>
      <c r="D5">
        <v>0</v>
      </c>
      <c r="E5">
        <f t="shared" ref="E5:E68" si="0">C5-D5</f>
        <v>1</v>
      </c>
      <c r="F5" t="s">
        <v>19</v>
      </c>
      <c r="G5" t="s">
        <v>21</v>
      </c>
      <c r="M5" t="s">
        <v>0</v>
      </c>
      <c r="N5" t="s">
        <v>1</v>
      </c>
      <c r="O5">
        <v>1</v>
      </c>
      <c r="P5">
        <v>0</v>
      </c>
      <c r="Q5">
        <v>0</v>
      </c>
      <c r="R5">
        <f t="shared" ref="R5:R68" si="1">P5-Q5</f>
        <v>0</v>
      </c>
      <c r="T5">
        <v>1</v>
      </c>
    </row>
    <row r="6" spans="1:22" x14ac:dyDescent="0.35">
      <c r="B6" t="s">
        <v>6</v>
      </c>
      <c r="C6">
        <v>1</v>
      </c>
      <c r="D6">
        <v>1</v>
      </c>
      <c r="E6">
        <f t="shared" si="0"/>
        <v>0</v>
      </c>
      <c r="F6" t="s">
        <v>19</v>
      </c>
      <c r="G6" t="s">
        <v>22</v>
      </c>
      <c r="M6" t="s">
        <v>4</v>
      </c>
      <c r="N6" t="s">
        <v>5</v>
      </c>
      <c r="O6">
        <v>2</v>
      </c>
      <c r="P6">
        <v>1</v>
      </c>
      <c r="Q6">
        <v>0</v>
      </c>
      <c r="R6">
        <f t="shared" si="1"/>
        <v>1</v>
      </c>
      <c r="U6">
        <v>1</v>
      </c>
    </row>
    <row r="7" spans="1:22" x14ac:dyDescent="0.35">
      <c r="B7" t="s">
        <v>7</v>
      </c>
      <c r="C7">
        <v>0</v>
      </c>
      <c r="D7">
        <v>1</v>
      </c>
      <c r="E7">
        <f t="shared" si="0"/>
        <v>-1</v>
      </c>
      <c r="N7" t="s">
        <v>6</v>
      </c>
      <c r="O7">
        <v>3</v>
      </c>
      <c r="P7">
        <v>1</v>
      </c>
      <c r="Q7">
        <v>1</v>
      </c>
      <c r="R7">
        <f t="shared" si="1"/>
        <v>0</v>
      </c>
      <c r="S7">
        <v>1</v>
      </c>
    </row>
    <row r="8" spans="1:22" x14ac:dyDescent="0.35">
      <c r="B8" t="s">
        <v>8</v>
      </c>
      <c r="C8" t="s">
        <v>23</v>
      </c>
      <c r="E8" t="e">
        <f t="shared" si="0"/>
        <v>#VALUE!</v>
      </c>
      <c r="N8" t="s">
        <v>7</v>
      </c>
      <c r="O8">
        <v>4</v>
      </c>
      <c r="P8">
        <v>0</v>
      </c>
      <c r="Q8">
        <v>1</v>
      </c>
      <c r="R8">
        <f t="shared" si="1"/>
        <v>-1</v>
      </c>
      <c r="V8">
        <v>1</v>
      </c>
    </row>
    <row r="9" spans="1:22" x14ac:dyDescent="0.35">
      <c r="B9" t="s">
        <v>9</v>
      </c>
      <c r="C9">
        <v>1</v>
      </c>
      <c r="D9">
        <v>1</v>
      </c>
      <c r="E9">
        <f t="shared" si="0"/>
        <v>0</v>
      </c>
      <c r="F9" t="s">
        <v>19</v>
      </c>
      <c r="G9" t="s">
        <v>22</v>
      </c>
      <c r="N9" t="s">
        <v>9</v>
      </c>
      <c r="O9">
        <v>5</v>
      </c>
      <c r="P9">
        <v>1</v>
      </c>
      <c r="Q9">
        <v>1</v>
      </c>
      <c r="R9">
        <f t="shared" si="1"/>
        <v>0</v>
      </c>
      <c r="S9">
        <v>1</v>
      </c>
    </row>
    <row r="10" spans="1:22" x14ac:dyDescent="0.35">
      <c r="B10" t="s">
        <v>10</v>
      </c>
      <c r="C10">
        <v>0</v>
      </c>
      <c r="D10">
        <v>0</v>
      </c>
      <c r="E10">
        <f t="shared" si="0"/>
        <v>0</v>
      </c>
      <c r="G10" t="s">
        <v>24</v>
      </c>
      <c r="N10" t="s">
        <v>10</v>
      </c>
      <c r="O10">
        <v>6</v>
      </c>
      <c r="P10">
        <v>0</v>
      </c>
      <c r="Q10">
        <v>0</v>
      </c>
      <c r="R10">
        <f t="shared" si="1"/>
        <v>0</v>
      </c>
      <c r="T10">
        <v>1</v>
      </c>
    </row>
    <row r="11" spans="1:22" x14ac:dyDescent="0.35">
      <c r="B11" t="s">
        <v>11</v>
      </c>
      <c r="C11">
        <v>1</v>
      </c>
      <c r="D11">
        <v>1</v>
      </c>
      <c r="E11">
        <f t="shared" si="0"/>
        <v>0</v>
      </c>
      <c r="F11" t="s">
        <v>19</v>
      </c>
      <c r="G11" t="s">
        <v>26</v>
      </c>
      <c r="H11" t="s">
        <v>27</v>
      </c>
      <c r="N11" t="s">
        <v>11</v>
      </c>
      <c r="O11">
        <v>7</v>
      </c>
      <c r="P11">
        <v>1</v>
      </c>
      <c r="Q11">
        <v>1</v>
      </c>
      <c r="R11">
        <f t="shared" si="1"/>
        <v>0</v>
      </c>
      <c r="S11">
        <v>1</v>
      </c>
    </row>
    <row r="12" spans="1:22" x14ac:dyDescent="0.35">
      <c r="B12" t="s">
        <v>12</v>
      </c>
      <c r="C12">
        <v>1</v>
      </c>
      <c r="D12">
        <v>1</v>
      </c>
      <c r="E12">
        <f t="shared" si="0"/>
        <v>0</v>
      </c>
      <c r="F12" t="s">
        <v>19</v>
      </c>
      <c r="G12" t="s">
        <v>28</v>
      </c>
      <c r="H12" t="s">
        <v>29</v>
      </c>
      <c r="N12" t="s">
        <v>12</v>
      </c>
      <c r="O12">
        <v>8</v>
      </c>
      <c r="P12">
        <v>1</v>
      </c>
      <c r="Q12">
        <v>1</v>
      </c>
      <c r="R12">
        <f t="shared" si="1"/>
        <v>0</v>
      </c>
      <c r="S12">
        <v>1</v>
      </c>
    </row>
    <row r="13" spans="1:22" x14ac:dyDescent="0.35">
      <c r="B13" t="s">
        <v>13</v>
      </c>
      <c r="C13">
        <v>1</v>
      </c>
      <c r="D13">
        <v>0</v>
      </c>
      <c r="E13">
        <f t="shared" si="0"/>
        <v>1</v>
      </c>
      <c r="F13" t="s">
        <v>30</v>
      </c>
      <c r="G13" t="s">
        <v>31</v>
      </c>
      <c r="N13" t="s">
        <v>13</v>
      </c>
      <c r="O13">
        <v>9</v>
      </c>
      <c r="P13">
        <v>1</v>
      </c>
      <c r="Q13">
        <v>0</v>
      </c>
      <c r="R13">
        <f t="shared" si="1"/>
        <v>1</v>
      </c>
      <c r="U13">
        <v>1</v>
      </c>
    </row>
    <row r="14" spans="1:22" x14ac:dyDescent="0.35">
      <c r="B14" t="s">
        <v>14</v>
      </c>
      <c r="C14">
        <v>1</v>
      </c>
      <c r="D14">
        <v>0</v>
      </c>
      <c r="E14">
        <f t="shared" si="0"/>
        <v>1</v>
      </c>
      <c r="F14" t="s">
        <v>32</v>
      </c>
      <c r="G14" t="s">
        <v>33</v>
      </c>
      <c r="N14" t="s">
        <v>14</v>
      </c>
      <c r="O14">
        <v>10</v>
      </c>
      <c r="P14">
        <v>1</v>
      </c>
      <c r="Q14">
        <v>0</v>
      </c>
      <c r="R14">
        <f t="shared" si="1"/>
        <v>1</v>
      </c>
      <c r="U14">
        <v>1</v>
      </c>
    </row>
    <row r="15" spans="1:22" x14ac:dyDescent="0.35">
      <c r="B15" t="s">
        <v>15</v>
      </c>
      <c r="C15">
        <v>2</v>
      </c>
      <c r="D15">
        <v>0</v>
      </c>
      <c r="E15">
        <f t="shared" si="0"/>
        <v>2</v>
      </c>
      <c r="F15" t="s">
        <v>19</v>
      </c>
      <c r="G15" t="s">
        <v>34</v>
      </c>
      <c r="N15" t="s">
        <v>15</v>
      </c>
      <c r="O15">
        <v>11</v>
      </c>
      <c r="P15">
        <v>2</v>
      </c>
      <c r="Q15">
        <v>0</v>
      </c>
      <c r="R15">
        <f t="shared" si="1"/>
        <v>2</v>
      </c>
      <c r="U15">
        <v>2</v>
      </c>
    </row>
    <row r="16" spans="1:22" x14ac:dyDescent="0.35">
      <c r="B16" t="s">
        <v>16</v>
      </c>
      <c r="C16">
        <v>1</v>
      </c>
      <c r="D16">
        <v>1</v>
      </c>
      <c r="E16">
        <f t="shared" si="0"/>
        <v>0</v>
      </c>
      <c r="F16" t="s">
        <v>19</v>
      </c>
      <c r="G16" t="s">
        <v>35</v>
      </c>
      <c r="H16" t="s">
        <v>36</v>
      </c>
      <c r="N16" t="s">
        <v>16</v>
      </c>
      <c r="O16">
        <v>12</v>
      </c>
      <c r="P16">
        <v>1</v>
      </c>
      <c r="Q16">
        <v>1</v>
      </c>
      <c r="R16">
        <f t="shared" si="1"/>
        <v>0</v>
      </c>
      <c r="S16">
        <v>1</v>
      </c>
    </row>
    <row r="17" spans="1:22" x14ac:dyDescent="0.35">
      <c r="B17" t="s">
        <v>17</v>
      </c>
      <c r="C17">
        <v>1</v>
      </c>
      <c r="D17">
        <v>1</v>
      </c>
      <c r="E17">
        <f t="shared" si="0"/>
        <v>0</v>
      </c>
      <c r="F17" t="s">
        <v>19</v>
      </c>
      <c r="H17" t="s">
        <v>37</v>
      </c>
      <c r="N17" t="s">
        <v>17</v>
      </c>
      <c r="O17">
        <v>13</v>
      </c>
      <c r="P17">
        <v>1</v>
      </c>
      <c r="Q17">
        <v>1</v>
      </c>
      <c r="R17">
        <f t="shared" si="1"/>
        <v>0</v>
      </c>
      <c r="S17">
        <v>1</v>
      </c>
    </row>
    <row r="18" spans="1:22" x14ac:dyDescent="0.35">
      <c r="A18" t="s">
        <v>38</v>
      </c>
      <c r="B18" s="2" t="s">
        <v>39</v>
      </c>
      <c r="C18" s="2">
        <v>0</v>
      </c>
      <c r="D18" s="2">
        <v>0</v>
      </c>
      <c r="E18">
        <f t="shared" si="0"/>
        <v>0</v>
      </c>
      <c r="F18" t="s">
        <v>19</v>
      </c>
      <c r="G18" t="s">
        <v>46</v>
      </c>
      <c r="M18" t="s">
        <v>38</v>
      </c>
      <c r="N18" s="2" t="s">
        <v>39</v>
      </c>
      <c r="O18">
        <v>14</v>
      </c>
      <c r="P18" s="2">
        <v>0</v>
      </c>
      <c r="Q18" s="2">
        <v>0</v>
      </c>
      <c r="R18">
        <f t="shared" si="1"/>
        <v>0</v>
      </c>
      <c r="S18" s="2"/>
      <c r="T18" s="2">
        <v>1</v>
      </c>
    </row>
    <row r="19" spans="1:22" x14ac:dyDescent="0.35">
      <c r="B19" t="s">
        <v>40</v>
      </c>
      <c r="C19">
        <v>0</v>
      </c>
      <c r="D19">
        <v>1</v>
      </c>
      <c r="E19">
        <f t="shared" si="0"/>
        <v>-1</v>
      </c>
      <c r="F19" t="s">
        <v>19</v>
      </c>
      <c r="G19" t="s">
        <v>46</v>
      </c>
      <c r="N19" t="s">
        <v>40</v>
      </c>
      <c r="O19">
        <v>15</v>
      </c>
      <c r="P19">
        <v>0</v>
      </c>
      <c r="Q19">
        <v>1</v>
      </c>
      <c r="R19">
        <f t="shared" si="1"/>
        <v>-1</v>
      </c>
      <c r="V19">
        <v>1</v>
      </c>
    </row>
    <row r="20" spans="1:22" x14ac:dyDescent="0.35">
      <c r="B20" t="s">
        <v>41</v>
      </c>
      <c r="C20">
        <v>1</v>
      </c>
      <c r="D20">
        <v>0</v>
      </c>
      <c r="E20">
        <f t="shared" si="0"/>
        <v>1</v>
      </c>
      <c r="F20" t="s">
        <v>19</v>
      </c>
      <c r="G20" t="s">
        <v>47</v>
      </c>
      <c r="H20" t="s">
        <v>48</v>
      </c>
      <c r="N20" t="s">
        <v>41</v>
      </c>
      <c r="O20">
        <v>16</v>
      </c>
      <c r="P20">
        <v>1</v>
      </c>
      <c r="Q20">
        <v>0</v>
      </c>
      <c r="R20">
        <f t="shared" si="1"/>
        <v>1</v>
      </c>
      <c r="U20">
        <v>1</v>
      </c>
    </row>
    <row r="21" spans="1:22" x14ac:dyDescent="0.35">
      <c r="B21" t="s">
        <v>42</v>
      </c>
      <c r="C21">
        <v>1</v>
      </c>
      <c r="D21">
        <v>1</v>
      </c>
      <c r="E21">
        <f t="shared" si="0"/>
        <v>0</v>
      </c>
      <c r="F21" t="s">
        <v>19</v>
      </c>
      <c r="G21" t="s">
        <v>49</v>
      </c>
      <c r="H21" t="s">
        <v>48</v>
      </c>
      <c r="N21" t="s">
        <v>42</v>
      </c>
      <c r="O21">
        <v>17</v>
      </c>
      <c r="P21">
        <v>1</v>
      </c>
      <c r="Q21">
        <v>1</v>
      </c>
      <c r="R21">
        <f t="shared" si="1"/>
        <v>0</v>
      </c>
      <c r="S21">
        <v>1</v>
      </c>
    </row>
    <row r="22" spans="1:22" x14ac:dyDescent="0.35">
      <c r="B22" t="s">
        <v>43</v>
      </c>
      <c r="C22">
        <v>0</v>
      </c>
      <c r="D22">
        <v>1</v>
      </c>
      <c r="E22">
        <f t="shared" si="0"/>
        <v>-1</v>
      </c>
      <c r="F22" t="s">
        <v>19</v>
      </c>
      <c r="G22" t="s">
        <v>46</v>
      </c>
      <c r="N22" t="s">
        <v>43</v>
      </c>
      <c r="O22">
        <v>18</v>
      </c>
      <c r="P22">
        <v>0</v>
      </c>
      <c r="Q22">
        <v>1</v>
      </c>
      <c r="R22">
        <f t="shared" si="1"/>
        <v>-1</v>
      </c>
      <c r="V22">
        <v>1</v>
      </c>
    </row>
    <row r="23" spans="1:22" x14ac:dyDescent="0.35">
      <c r="B23" t="s">
        <v>44</v>
      </c>
      <c r="C23">
        <v>0</v>
      </c>
      <c r="D23">
        <v>1</v>
      </c>
      <c r="E23">
        <f t="shared" si="0"/>
        <v>-1</v>
      </c>
      <c r="F23" t="s">
        <v>19</v>
      </c>
      <c r="G23" t="s">
        <v>46</v>
      </c>
      <c r="N23" t="s">
        <v>44</v>
      </c>
      <c r="O23">
        <v>19</v>
      </c>
      <c r="P23">
        <v>0</v>
      </c>
      <c r="Q23">
        <v>1</v>
      </c>
      <c r="R23">
        <f t="shared" si="1"/>
        <v>-1</v>
      </c>
      <c r="V23">
        <v>1</v>
      </c>
    </row>
    <row r="24" spans="1:22" x14ac:dyDescent="0.35">
      <c r="B24" s="1" t="s">
        <v>45</v>
      </c>
      <c r="C24">
        <v>1</v>
      </c>
      <c r="D24">
        <v>1</v>
      </c>
      <c r="E24">
        <f t="shared" si="0"/>
        <v>0</v>
      </c>
      <c r="F24" t="s">
        <v>19</v>
      </c>
      <c r="H24" t="s">
        <v>50</v>
      </c>
      <c r="N24" s="1" t="s">
        <v>45</v>
      </c>
      <c r="O24">
        <v>20</v>
      </c>
      <c r="P24">
        <v>1</v>
      </c>
      <c r="Q24">
        <v>1</v>
      </c>
      <c r="R24">
        <f t="shared" si="1"/>
        <v>0</v>
      </c>
      <c r="S24">
        <v>1</v>
      </c>
    </row>
    <row r="25" spans="1:22" x14ac:dyDescent="0.35">
      <c r="A25" t="s">
        <v>51</v>
      </c>
      <c r="B25" t="s">
        <v>52</v>
      </c>
      <c r="C25">
        <v>2</v>
      </c>
      <c r="D25">
        <v>0</v>
      </c>
      <c r="E25">
        <f t="shared" si="0"/>
        <v>2</v>
      </c>
      <c r="F25" t="s">
        <v>67</v>
      </c>
      <c r="G25" t="s">
        <v>68</v>
      </c>
      <c r="M25" t="s">
        <v>51</v>
      </c>
      <c r="N25" t="s">
        <v>52</v>
      </c>
      <c r="O25">
        <v>21</v>
      </c>
      <c r="P25">
        <v>2</v>
      </c>
      <c r="Q25">
        <v>0</v>
      </c>
      <c r="R25">
        <f t="shared" si="1"/>
        <v>2</v>
      </c>
      <c r="U25">
        <v>2</v>
      </c>
    </row>
    <row r="26" spans="1:22" x14ac:dyDescent="0.35">
      <c r="B26" t="s">
        <v>53</v>
      </c>
      <c r="C26">
        <v>1</v>
      </c>
      <c r="D26">
        <v>0</v>
      </c>
      <c r="E26">
        <f t="shared" si="0"/>
        <v>1</v>
      </c>
      <c r="F26" t="s">
        <v>19</v>
      </c>
      <c r="G26" t="s">
        <v>69</v>
      </c>
      <c r="N26" t="s">
        <v>53</v>
      </c>
      <c r="O26">
        <v>22</v>
      </c>
      <c r="P26">
        <v>1</v>
      </c>
      <c r="Q26">
        <v>0</v>
      </c>
      <c r="R26">
        <f t="shared" si="1"/>
        <v>1</v>
      </c>
      <c r="U26">
        <v>1</v>
      </c>
    </row>
    <row r="27" spans="1:22" x14ac:dyDescent="0.35">
      <c r="B27" t="s">
        <v>54</v>
      </c>
      <c r="C27">
        <v>3</v>
      </c>
      <c r="D27">
        <v>1</v>
      </c>
      <c r="E27">
        <f t="shared" si="0"/>
        <v>2</v>
      </c>
      <c r="F27" t="s">
        <v>19</v>
      </c>
      <c r="G27" t="s">
        <v>70</v>
      </c>
      <c r="H27" t="s">
        <v>71</v>
      </c>
      <c r="N27" t="s">
        <v>54</v>
      </c>
      <c r="O27">
        <v>23</v>
      </c>
      <c r="P27">
        <v>3</v>
      </c>
      <c r="Q27">
        <v>1</v>
      </c>
      <c r="R27">
        <f t="shared" si="1"/>
        <v>2</v>
      </c>
      <c r="S27">
        <v>1</v>
      </c>
      <c r="U27">
        <v>2</v>
      </c>
    </row>
    <row r="28" spans="1:22" x14ac:dyDescent="0.35">
      <c r="B28" t="s">
        <v>55</v>
      </c>
      <c r="C28">
        <v>1</v>
      </c>
      <c r="D28">
        <v>0</v>
      </c>
      <c r="E28">
        <f t="shared" si="0"/>
        <v>1</v>
      </c>
      <c r="F28" t="s">
        <v>19</v>
      </c>
      <c r="G28" t="s">
        <v>72</v>
      </c>
      <c r="H28" t="s">
        <v>73</v>
      </c>
      <c r="N28" t="s">
        <v>55</v>
      </c>
      <c r="O28">
        <v>24</v>
      </c>
      <c r="P28">
        <v>1</v>
      </c>
      <c r="Q28">
        <v>0</v>
      </c>
      <c r="R28">
        <f t="shared" si="1"/>
        <v>1</v>
      </c>
      <c r="U28">
        <v>1</v>
      </c>
    </row>
    <row r="29" spans="1:22" x14ac:dyDescent="0.35">
      <c r="B29" t="s">
        <v>56</v>
      </c>
      <c r="C29">
        <v>1</v>
      </c>
      <c r="D29">
        <v>0</v>
      </c>
      <c r="E29">
        <f t="shared" si="0"/>
        <v>1</v>
      </c>
      <c r="F29" t="s">
        <v>19</v>
      </c>
      <c r="G29" t="s">
        <v>72</v>
      </c>
      <c r="H29" t="s">
        <v>74</v>
      </c>
      <c r="N29" t="s">
        <v>56</v>
      </c>
      <c r="O29">
        <v>25</v>
      </c>
      <c r="P29">
        <v>1</v>
      </c>
      <c r="Q29">
        <v>0</v>
      </c>
      <c r="R29">
        <f t="shared" si="1"/>
        <v>1</v>
      </c>
      <c r="U29">
        <v>1</v>
      </c>
    </row>
    <row r="30" spans="1:22" x14ac:dyDescent="0.35">
      <c r="B30" t="s">
        <v>57</v>
      </c>
      <c r="C30">
        <v>1</v>
      </c>
      <c r="D30">
        <v>0</v>
      </c>
      <c r="E30">
        <f t="shared" si="0"/>
        <v>1</v>
      </c>
      <c r="F30" t="s">
        <v>19</v>
      </c>
      <c r="G30" t="s">
        <v>75</v>
      </c>
      <c r="H30" t="s">
        <v>76</v>
      </c>
      <c r="N30" t="s">
        <v>57</v>
      </c>
      <c r="O30">
        <v>26</v>
      </c>
      <c r="P30">
        <v>1</v>
      </c>
      <c r="Q30">
        <v>0</v>
      </c>
      <c r="R30">
        <f t="shared" si="1"/>
        <v>1</v>
      </c>
      <c r="U30">
        <v>1</v>
      </c>
    </row>
    <row r="31" spans="1:22" x14ac:dyDescent="0.35">
      <c r="B31" t="s">
        <v>58</v>
      </c>
      <c r="C31">
        <v>2</v>
      </c>
      <c r="D31">
        <v>0</v>
      </c>
      <c r="E31">
        <f t="shared" si="0"/>
        <v>2</v>
      </c>
      <c r="F31" t="s">
        <v>67</v>
      </c>
      <c r="G31" t="s">
        <v>77</v>
      </c>
      <c r="N31" t="s">
        <v>58</v>
      </c>
      <c r="O31">
        <v>27</v>
      </c>
      <c r="P31">
        <v>2</v>
      </c>
      <c r="Q31">
        <v>0</v>
      </c>
      <c r="R31">
        <f t="shared" si="1"/>
        <v>2</v>
      </c>
      <c r="U31">
        <v>2</v>
      </c>
    </row>
    <row r="32" spans="1:22" x14ac:dyDescent="0.35">
      <c r="B32" t="s">
        <v>59</v>
      </c>
      <c r="C32">
        <v>2</v>
      </c>
      <c r="D32">
        <v>0</v>
      </c>
      <c r="E32">
        <f t="shared" si="0"/>
        <v>2</v>
      </c>
      <c r="F32" t="s">
        <v>67</v>
      </c>
      <c r="G32" t="s">
        <v>77</v>
      </c>
      <c r="N32" t="s">
        <v>59</v>
      </c>
      <c r="O32">
        <v>28</v>
      </c>
      <c r="P32">
        <v>2</v>
      </c>
      <c r="Q32">
        <v>0</v>
      </c>
      <c r="R32">
        <f t="shared" si="1"/>
        <v>2</v>
      </c>
      <c r="U32">
        <v>2</v>
      </c>
    </row>
    <row r="33" spans="1:22" x14ac:dyDescent="0.35">
      <c r="B33" t="s">
        <v>60</v>
      </c>
      <c r="C33">
        <v>1</v>
      </c>
      <c r="D33">
        <v>0</v>
      </c>
      <c r="E33">
        <f t="shared" si="0"/>
        <v>1</v>
      </c>
      <c r="F33" t="s">
        <v>67</v>
      </c>
      <c r="G33" t="s">
        <v>79</v>
      </c>
      <c r="H33" t="s">
        <v>78</v>
      </c>
      <c r="N33" t="s">
        <v>60</v>
      </c>
      <c r="O33">
        <v>29</v>
      </c>
      <c r="P33">
        <v>1</v>
      </c>
      <c r="Q33">
        <v>0</v>
      </c>
      <c r="R33">
        <f t="shared" si="1"/>
        <v>1</v>
      </c>
      <c r="U33">
        <v>1</v>
      </c>
    </row>
    <row r="34" spans="1:22" x14ac:dyDescent="0.35">
      <c r="B34" t="s">
        <v>61</v>
      </c>
      <c r="C34">
        <v>1</v>
      </c>
      <c r="D34">
        <v>1</v>
      </c>
      <c r="E34">
        <f t="shared" si="0"/>
        <v>0</v>
      </c>
      <c r="F34" t="s">
        <v>19</v>
      </c>
      <c r="G34" t="s">
        <v>80</v>
      </c>
      <c r="N34" t="s">
        <v>61</v>
      </c>
      <c r="O34">
        <v>30</v>
      </c>
      <c r="P34">
        <v>1</v>
      </c>
      <c r="Q34">
        <v>1</v>
      </c>
      <c r="R34">
        <f t="shared" si="1"/>
        <v>0</v>
      </c>
      <c r="S34">
        <v>1</v>
      </c>
    </row>
    <row r="35" spans="1:22" x14ac:dyDescent="0.35">
      <c r="B35" t="s">
        <v>62</v>
      </c>
      <c r="C35">
        <v>0</v>
      </c>
      <c r="D35">
        <v>0</v>
      </c>
      <c r="E35">
        <f t="shared" si="0"/>
        <v>0</v>
      </c>
      <c r="F35" t="s">
        <v>67</v>
      </c>
      <c r="G35" t="s">
        <v>82</v>
      </c>
      <c r="H35" t="s">
        <v>83</v>
      </c>
      <c r="N35" t="s">
        <v>62</v>
      </c>
      <c r="O35">
        <v>31</v>
      </c>
      <c r="P35">
        <v>0</v>
      </c>
      <c r="Q35">
        <v>0</v>
      </c>
      <c r="R35">
        <f t="shared" si="1"/>
        <v>0</v>
      </c>
      <c r="T35">
        <v>1</v>
      </c>
    </row>
    <row r="36" spans="1:22" x14ac:dyDescent="0.35">
      <c r="B36" t="s">
        <v>63</v>
      </c>
      <c r="C36">
        <v>0</v>
      </c>
      <c r="D36">
        <v>0</v>
      </c>
      <c r="E36">
        <f t="shared" si="0"/>
        <v>0</v>
      </c>
      <c r="F36" t="s">
        <v>67</v>
      </c>
      <c r="G36" t="s">
        <v>81</v>
      </c>
      <c r="N36" t="s">
        <v>63</v>
      </c>
      <c r="O36">
        <v>32</v>
      </c>
      <c r="P36">
        <v>0</v>
      </c>
      <c r="Q36">
        <v>0</v>
      </c>
      <c r="R36">
        <f t="shared" si="1"/>
        <v>0</v>
      </c>
      <c r="T36">
        <v>1</v>
      </c>
    </row>
    <row r="37" spans="1:22" x14ac:dyDescent="0.35">
      <c r="B37" t="s">
        <v>64</v>
      </c>
      <c r="C37">
        <v>1</v>
      </c>
      <c r="D37">
        <v>0</v>
      </c>
      <c r="E37">
        <f t="shared" si="0"/>
        <v>1</v>
      </c>
      <c r="F37" t="s">
        <v>19</v>
      </c>
      <c r="G37" t="s">
        <v>72</v>
      </c>
      <c r="N37" t="s">
        <v>64</v>
      </c>
      <c r="O37">
        <v>33</v>
      </c>
      <c r="P37">
        <v>1</v>
      </c>
      <c r="Q37">
        <v>0</v>
      </c>
      <c r="R37">
        <f t="shared" si="1"/>
        <v>1</v>
      </c>
      <c r="U37">
        <v>1</v>
      </c>
    </row>
    <row r="38" spans="1:22" x14ac:dyDescent="0.35">
      <c r="B38" t="s">
        <v>65</v>
      </c>
      <c r="C38">
        <v>1</v>
      </c>
      <c r="D38">
        <v>0</v>
      </c>
      <c r="E38">
        <f t="shared" si="0"/>
        <v>1</v>
      </c>
      <c r="F38" t="s">
        <v>19</v>
      </c>
      <c r="G38" t="s">
        <v>72</v>
      </c>
      <c r="N38" t="s">
        <v>65</v>
      </c>
      <c r="O38">
        <v>34</v>
      </c>
      <c r="P38">
        <v>1</v>
      </c>
      <c r="Q38">
        <v>0</v>
      </c>
      <c r="R38">
        <f t="shared" si="1"/>
        <v>1</v>
      </c>
      <c r="U38">
        <v>1</v>
      </c>
    </row>
    <row r="39" spans="1:22" x14ac:dyDescent="0.35">
      <c r="B39" t="s">
        <v>66</v>
      </c>
      <c r="C39">
        <v>0</v>
      </c>
      <c r="D39">
        <v>1</v>
      </c>
      <c r="E39">
        <f t="shared" si="0"/>
        <v>-1</v>
      </c>
      <c r="F39" t="s">
        <v>19</v>
      </c>
      <c r="G39" t="s">
        <v>72</v>
      </c>
      <c r="H39" t="s">
        <v>84</v>
      </c>
      <c r="N39" t="s">
        <v>66</v>
      </c>
      <c r="O39">
        <v>35</v>
      </c>
      <c r="P39">
        <v>0</v>
      </c>
      <c r="Q39">
        <v>1</v>
      </c>
      <c r="R39">
        <f t="shared" si="1"/>
        <v>-1</v>
      </c>
      <c r="V39">
        <v>1</v>
      </c>
    </row>
    <row r="40" spans="1:22" x14ac:dyDescent="0.35">
      <c r="A40" t="s">
        <v>85</v>
      </c>
      <c r="B40" t="s">
        <v>86</v>
      </c>
      <c r="C40">
        <v>2</v>
      </c>
      <c r="D40">
        <v>2</v>
      </c>
      <c r="E40">
        <f t="shared" si="0"/>
        <v>0</v>
      </c>
      <c r="F40" t="s">
        <v>19</v>
      </c>
      <c r="G40" t="s">
        <v>89</v>
      </c>
      <c r="M40" t="s">
        <v>85</v>
      </c>
      <c r="N40" t="s">
        <v>86</v>
      </c>
      <c r="O40">
        <v>36</v>
      </c>
      <c r="P40">
        <v>2</v>
      </c>
      <c r="Q40">
        <v>2</v>
      </c>
      <c r="R40">
        <f t="shared" si="1"/>
        <v>0</v>
      </c>
      <c r="S40">
        <v>2</v>
      </c>
    </row>
    <row r="41" spans="1:22" x14ac:dyDescent="0.35">
      <c r="B41" t="s">
        <v>87</v>
      </c>
      <c r="C41">
        <v>2</v>
      </c>
      <c r="D41">
        <v>0</v>
      </c>
      <c r="E41">
        <f t="shared" si="0"/>
        <v>2</v>
      </c>
      <c r="F41" t="s">
        <v>19</v>
      </c>
      <c r="G41" t="s">
        <v>90</v>
      </c>
      <c r="N41" t="s">
        <v>87</v>
      </c>
      <c r="O41">
        <v>37</v>
      </c>
      <c r="P41">
        <v>2</v>
      </c>
      <c r="Q41">
        <v>0</v>
      </c>
      <c r="R41">
        <f t="shared" si="1"/>
        <v>2</v>
      </c>
      <c r="U41">
        <v>2</v>
      </c>
    </row>
    <row r="42" spans="1:22" x14ac:dyDescent="0.35">
      <c r="B42" t="s">
        <v>88</v>
      </c>
      <c r="C42">
        <v>2</v>
      </c>
      <c r="D42">
        <v>2</v>
      </c>
      <c r="E42">
        <f t="shared" si="0"/>
        <v>0</v>
      </c>
      <c r="F42" t="s">
        <v>19</v>
      </c>
      <c r="G42" t="s">
        <v>89</v>
      </c>
      <c r="N42" t="s">
        <v>88</v>
      </c>
      <c r="O42">
        <v>38</v>
      </c>
      <c r="P42">
        <v>2</v>
      </c>
      <c r="Q42">
        <v>2</v>
      </c>
      <c r="R42">
        <f t="shared" si="1"/>
        <v>0</v>
      </c>
      <c r="S42">
        <v>2</v>
      </c>
      <c r="T42" s="4"/>
    </row>
    <row r="43" spans="1:22" x14ac:dyDescent="0.35">
      <c r="A43" t="s">
        <v>91</v>
      </c>
      <c r="B43" t="s">
        <v>92</v>
      </c>
      <c r="C43">
        <v>0</v>
      </c>
      <c r="D43">
        <v>0</v>
      </c>
      <c r="E43">
        <f t="shared" si="0"/>
        <v>0</v>
      </c>
      <c r="F43" t="s">
        <v>99</v>
      </c>
      <c r="G43" t="s">
        <v>72</v>
      </c>
      <c r="H43" t="s">
        <v>100</v>
      </c>
      <c r="M43" s="3" t="s">
        <v>91</v>
      </c>
      <c r="N43" s="3" t="s">
        <v>92</v>
      </c>
      <c r="O43">
        <v>39</v>
      </c>
      <c r="P43" s="3">
        <v>0</v>
      </c>
      <c r="Q43" s="3">
        <v>0</v>
      </c>
      <c r="R43">
        <f t="shared" si="1"/>
        <v>0</v>
      </c>
      <c r="S43" s="4"/>
      <c r="T43" s="6">
        <v>1</v>
      </c>
    </row>
    <row r="44" spans="1:22" x14ac:dyDescent="0.35">
      <c r="B44" t="s">
        <v>93</v>
      </c>
      <c r="C44">
        <v>0</v>
      </c>
      <c r="D44">
        <v>0</v>
      </c>
      <c r="E44">
        <f t="shared" si="0"/>
        <v>0</v>
      </c>
      <c r="F44" t="s">
        <v>99</v>
      </c>
      <c r="G44" t="s">
        <v>72</v>
      </c>
      <c r="N44" t="s">
        <v>93</v>
      </c>
      <c r="O44">
        <v>40</v>
      </c>
      <c r="P44">
        <v>0</v>
      </c>
      <c r="Q44">
        <v>0</v>
      </c>
      <c r="R44">
        <f t="shared" si="1"/>
        <v>0</v>
      </c>
      <c r="T44">
        <v>1</v>
      </c>
    </row>
    <row r="45" spans="1:22" x14ac:dyDescent="0.35">
      <c r="B45" t="s">
        <v>94</v>
      </c>
      <c r="C45">
        <v>1</v>
      </c>
      <c r="D45">
        <v>1</v>
      </c>
      <c r="E45">
        <f t="shared" si="0"/>
        <v>0</v>
      </c>
      <c r="F45" t="s">
        <v>99</v>
      </c>
      <c r="G45" t="s">
        <v>72</v>
      </c>
      <c r="N45" t="s">
        <v>94</v>
      </c>
      <c r="O45">
        <v>41</v>
      </c>
      <c r="P45">
        <v>1</v>
      </c>
      <c r="Q45">
        <v>1</v>
      </c>
      <c r="R45">
        <f t="shared" si="1"/>
        <v>0</v>
      </c>
      <c r="S45">
        <v>1</v>
      </c>
    </row>
    <row r="46" spans="1:22" x14ac:dyDescent="0.35">
      <c r="B46" t="s">
        <v>95</v>
      </c>
      <c r="C46">
        <v>0</v>
      </c>
      <c r="D46">
        <v>0</v>
      </c>
      <c r="E46">
        <f t="shared" si="0"/>
        <v>0</v>
      </c>
      <c r="F46" t="s">
        <v>19</v>
      </c>
      <c r="G46" t="s">
        <v>72</v>
      </c>
      <c r="N46" t="s">
        <v>95</v>
      </c>
      <c r="O46">
        <v>42</v>
      </c>
      <c r="P46">
        <v>0</v>
      </c>
      <c r="Q46">
        <v>0</v>
      </c>
      <c r="R46">
        <f t="shared" si="1"/>
        <v>0</v>
      </c>
      <c r="T46">
        <v>1</v>
      </c>
    </row>
    <row r="47" spans="1:22" x14ac:dyDescent="0.35">
      <c r="B47" t="s">
        <v>96</v>
      </c>
      <c r="C47">
        <v>1</v>
      </c>
      <c r="D47">
        <v>1</v>
      </c>
      <c r="E47">
        <f t="shared" si="0"/>
        <v>0</v>
      </c>
      <c r="F47" t="s">
        <v>19</v>
      </c>
      <c r="G47" t="s">
        <v>72</v>
      </c>
      <c r="H47" t="s">
        <v>101</v>
      </c>
      <c r="N47" t="s">
        <v>96</v>
      </c>
      <c r="O47">
        <v>43</v>
      </c>
      <c r="P47">
        <v>1</v>
      </c>
      <c r="Q47">
        <v>1</v>
      </c>
      <c r="R47">
        <f t="shared" si="1"/>
        <v>0</v>
      </c>
      <c r="S47">
        <v>1</v>
      </c>
    </row>
    <row r="48" spans="1:22" x14ac:dyDescent="0.35">
      <c r="B48" t="s">
        <v>97</v>
      </c>
      <c r="C48">
        <v>0</v>
      </c>
      <c r="D48">
        <v>0</v>
      </c>
      <c r="E48">
        <f t="shared" si="0"/>
        <v>0</v>
      </c>
      <c r="F48" t="s">
        <v>99</v>
      </c>
      <c r="G48" t="s">
        <v>46</v>
      </c>
      <c r="N48" t="s">
        <v>97</v>
      </c>
      <c r="O48">
        <v>44</v>
      </c>
      <c r="P48">
        <v>0</v>
      </c>
      <c r="Q48">
        <v>0</v>
      </c>
      <c r="R48">
        <f t="shared" si="1"/>
        <v>0</v>
      </c>
      <c r="T48">
        <v>1</v>
      </c>
    </row>
    <row r="49" spans="1:22" x14ac:dyDescent="0.35">
      <c r="B49" t="s">
        <v>98</v>
      </c>
      <c r="C49">
        <v>0</v>
      </c>
      <c r="D49">
        <v>0</v>
      </c>
      <c r="E49">
        <f t="shared" si="0"/>
        <v>0</v>
      </c>
      <c r="F49" t="s">
        <v>19</v>
      </c>
      <c r="G49" t="s">
        <v>46</v>
      </c>
      <c r="N49" t="s">
        <v>98</v>
      </c>
      <c r="O49">
        <v>45</v>
      </c>
      <c r="P49">
        <v>0</v>
      </c>
      <c r="Q49">
        <v>0</v>
      </c>
      <c r="R49">
        <f t="shared" si="1"/>
        <v>0</v>
      </c>
      <c r="T49">
        <v>1</v>
      </c>
    </row>
    <row r="50" spans="1:22" x14ac:dyDescent="0.35">
      <c r="A50" t="s">
        <v>102</v>
      </c>
      <c r="B50" t="s">
        <v>103</v>
      </c>
      <c r="C50">
        <v>1</v>
      </c>
      <c r="D50">
        <v>1</v>
      </c>
      <c r="E50">
        <f t="shared" si="0"/>
        <v>0</v>
      </c>
      <c r="F50" t="s">
        <v>19</v>
      </c>
      <c r="G50" t="s">
        <v>126</v>
      </c>
      <c r="H50" t="s">
        <v>127</v>
      </c>
      <c r="M50" t="s">
        <v>102</v>
      </c>
      <c r="N50" t="s">
        <v>103</v>
      </c>
      <c r="O50">
        <v>46</v>
      </c>
      <c r="P50">
        <v>1</v>
      </c>
      <c r="Q50">
        <v>1</v>
      </c>
      <c r="R50">
        <f t="shared" si="1"/>
        <v>0</v>
      </c>
      <c r="S50">
        <v>1</v>
      </c>
    </row>
    <row r="51" spans="1:22" x14ac:dyDescent="0.35">
      <c r="B51" t="s">
        <v>104</v>
      </c>
      <c r="C51">
        <v>1</v>
      </c>
      <c r="D51">
        <v>1</v>
      </c>
      <c r="E51">
        <f t="shared" si="0"/>
        <v>0</v>
      </c>
      <c r="F51" t="s">
        <v>19</v>
      </c>
      <c r="G51" t="s">
        <v>72</v>
      </c>
      <c r="H51" t="s">
        <v>128</v>
      </c>
      <c r="N51" t="s">
        <v>104</v>
      </c>
      <c r="O51">
        <v>47</v>
      </c>
      <c r="P51">
        <v>1</v>
      </c>
      <c r="Q51">
        <v>1</v>
      </c>
      <c r="R51">
        <f t="shared" si="1"/>
        <v>0</v>
      </c>
      <c r="S51">
        <v>1</v>
      </c>
    </row>
    <row r="52" spans="1:22" x14ac:dyDescent="0.35">
      <c r="B52" t="s">
        <v>105</v>
      </c>
      <c r="C52">
        <v>1</v>
      </c>
      <c r="D52">
        <v>1</v>
      </c>
      <c r="E52">
        <f t="shared" si="0"/>
        <v>0</v>
      </c>
      <c r="F52" t="s">
        <v>19</v>
      </c>
      <c r="G52" t="s">
        <v>72</v>
      </c>
      <c r="N52" t="s">
        <v>105</v>
      </c>
      <c r="O52">
        <v>48</v>
      </c>
      <c r="P52">
        <v>1</v>
      </c>
      <c r="Q52">
        <v>1</v>
      </c>
      <c r="R52">
        <f t="shared" si="1"/>
        <v>0</v>
      </c>
      <c r="S52">
        <v>1</v>
      </c>
    </row>
    <row r="53" spans="1:22" x14ac:dyDescent="0.35">
      <c r="B53" t="s">
        <v>106</v>
      </c>
      <c r="C53">
        <v>0</v>
      </c>
      <c r="D53">
        <v>1</v>
      </c>
      <c r="E53">
        <f t="shared" si="0"/>
        <v>-1</v>
      </c>
      <c r="F53" t="s">
        <v>19</v>
      </c>
      <c r="G53" t="s">
        <v>46</v>
      </c>
      <c r="N53" t="s">
        <v>106</v>
      </c>
      <c r="O53">
        <v>49</v>
      </c>
      <c r="P53">
        <v>0</v>
      </c>
      <c r="Q53">
        <v>1</v>
      </c>
      <c r="R53">
        <f t="shared" si="1"/>
        <v>-1</v>
      </c>
      <c r="V53">
        <v>1</v>
      </c>
    </row>
    <row r="54" spans="1:22" x14ac:dyDescent="0.35">
      <c r="B54" t="s">
        <v>107</v>
      </c>
      <c r="C54">
        <v>1</v>
      </c>
      <c r="D54">
        <v>0</v>
      </c>
      <c r="E54">
        <f t="shared" si="0"/>
        <v>1</v>
      </c>
      <c r="F54" t="s">
        <v>19</v>
      </c>
      <c r="G54" t="s">
        <v>72</v>
      </c>
      <c r="N54" t="s">
        <v>107</v>
      </c>
      <c r="O54">
        <v>50</v>
      </c>
      <c r="P54">
        <v>1</v>
      </c>
      <c r="Q54">
        <v>0</v>
      </c>
      <c r="R54">
        <f t="shared" si="1"/>
        <v>1</v>
      </c>
      <c r="U54">
        <v>1</v>
      </c>
    </row>
    <row r="55" spans="1:22" x14ac:dyDescent="0.35">
      <c r="B55" t="s">
        <v>108</v>
      </c>
      <c r="C55">
        <v>2</v>
      </c>
      <c r="D55">
        <v>2</v>
      </c>
      <c r="E55">
        <f t="shared" si="0"/>
        <v>0</v>
      </c>
      <c r="F55" t="s">
        <v>129</v>
      </c>
      <c r="G55" t="s">
        <v>77</v>
      </c>
      <c r="N55" t="s">
        <v>108</v>
      </c>
      <c r="O55">
        <v>51</v>
      </c>
      <c r="P55">
        <v>2</v>
      </c>
      <c r="Q55">
        <v>2</v>
      </c>
      <c r="R55">
        <f t="shared" si="1"/>
        <v>0</v>
      </c>
      <c r="S55">
        <v>2</v>
      </c>
    </row>
    <row r="56" spans="1:22" x14ac:dyDescent="0.35">
      <c r="B56" t="s">
        <v>109</v>
      </c>
      <c r="C56">
        <v>1</v>
      </c>
      <c r="D56">
        <v>1</v>
      </c>
      <c r="E56">
        <f t="shared" si="0"/>
        <v>0</v>
      </c>
      <c r="F56" t="s">
        <v>19</v>
      </c>
      <c r="G56" t="s">
        <v>72</v>
      </c>
      <c r="H56" t="s">
        <v>130</v>
      </c>
      <c r="N56" t="s">
        <v>109</v>
      </c>
      <c r="O56">
        <v>52</v>
      </c>
      <c r="P56">
        <v>1</v>
      </c>
      <c r="Q56">
        <v>1</v>
      </c>
      <c r="R56">
        <f t="shared" si="1"/>
        <v>0</v>
      </c>
      <c r="S56">
        <v>1</v>
      </c>
    </row>
    <row r="57" spans="1:22" x14ac:dyDescent="0.35">
      <c r="B57" t="s">
        <v>110</v>
      </c>
      <c r="C57">
        <v>1</v>
      </c>
      <c r="D57">
        <v>1</v>
      </c>
      <c r="E57">
        <f t="shared" si="0"/>
        <v>0</v>
      </c>
      <c r="F57" t="s">
        <v>19</v>
      </c>
      <c r="G57" t="s">
        <v>72</v>
      </c>
      <c r="H57" t="s">
        <v>130</v>
      </c>
      <c r="N57" t="s">
        <v>110</v>
      </c>
      <c r="O57">
        <v>53</v>
      </c>
      <c r="P57">
        <v>1</v>
      </c>
      <c r="Q57">
        <v>1</v>
      </c>
      <c r="R57">
        <f t="shared" si="1"/>
        <v>0</v>
      </c>
      <c r="S57">
        <v>1</v>
      </c>
    </row>
    <row r="58" spans="1:22" x14ac:dyDescent="0.35">
      <c r="B58" t="s">
        <v>111</v>
      </c>
      <c r="C58">
        <v>1</v>
      </c>
      <c r="D58">
        <v>0</v>
      </c>
      <c r="E58">
        <f t="shared" si="0"/>
        <v>1</v>
      </c>
      <c r="F58" t="s">
        <v>19</v>
      </c>
      <c r="G58" t="s">
        <v>131</v>
      </c>
      <c r="H58" t="s">
        <v>132</v>
      </c>
      <c r="N58" t="s">
        <v>111</v>
      </c>
      <c r="O58">
        <v>54</v>
      </c>
      <c r="P58">
        <v>1</v>
      </c>
      <c r="Q58">
        <v>0</v>
      </c>
      <c r="R58">
        <f t="shared" si="1"/>
        <v>1</v>
      </c>
      <c r="U58">
        <v>1</v>
      </c>
    </row>
    <row r="59" spans="1:22" x14ac:dyDescent="0.35">
      <c r="B59" t="s">
        <v>112</v>
      </c>
      <c r="C59">
        <v>1</v>
      </c>
      <c r="D59">
        <v>1</v>
      </c>
      <c r="E59">
        <f t="shared" si="0"/>
        <v>0</v>
      </c>
      <c r="F59" t="s">
        <v>19</v>
      </c>
      <c r="G59" t="s">
        <v>72</v>
      </c>
      <c r="N59" t="s">
        <v>112</v>
      </c>
      <c r="O59">
        <v>55</v>
      </c>
      <c r="P59">
        <v>1</v>
      </c>
      <c r="Q59">
        <v>1</v>
      </c>
      <c r="R59">
        <f t="shared" si="1"/>
        <v>0</v>
      </c>
      <c r="S59">
        <v>1</v>
      </c>
    </row>
    <row r="60" spans="1:22" x14ac:dyDescent="0.35">
      <c r="B60" t="s">
        <v>113</v>
      </c>
      <c r="C60">
        <v>1</v>
      </c>
      <c r="D60">
        <v>1</v>
      </c>
      <c r="E60">
        <f t="shared" si="0"/>
        <v>0</v>
      </c>
      <c r="F60" t="s">
        <v>19</v>
      </c>
      <c r="G60" t="s">
        <v>133</v>
      </c>
      <c r="N60" t="s">
        <v>113</v>
      </c>
      <c r="O60">
        <v>56</v>
      </c>
      <c r="P60">
        <v>1</v>
      </c>
      <c r="Q60">
        <v>1</v>
      </c>
      <c r="R60">
        <f t="shared" si="1"/>
        <v>0</v>
      </c>
      <c r="S60">
        <v>1</v>
      </c>
    </row>
    <row r="61" spans="1:22" x14ac:dyDescent="0.35">
      <c r="B61" t="s">
        <v>114</v>
      </c>
      <c r="C61">
        <v>1</v>
      </c>
      <c r="D61">
        <v>0</v>
      </c>
      <c r="E61">
        <f t="shared" si="0"/>
        <v>1</v>
      </c>
      <c r="F61" t="s">
        <v>19</v>
      </c>
      <c r="G61" t="s">
        <v>72</v>
      </c>
      <c r="N61" t="s">
        <v>114</v>
      </c>
      <c r="O61">
        <v>57</v>
      </c>
      <c r="P61">
        <v>1</v>
      </c>
      <c r="Q61">
        <v>0</v>
      </c>
      <c r="R61">
        <f t="shared" si="1"/>
        <v>1</v>
      </c>
      <c r="U61">
        <v>1</v>
      </c>
    </row>
    <row r="62" spans="1:22" x14ac:dyDescent="0.35">
      <c r="B62" t="s">
        <v>115</v>
      </c>
      <c r="C62">
        <v>1</v>
      </c>
      <c r="D62">
        <v>0</v>
      </c>
      <c r="E62">
        <f t="shared" si="0"/>
        <v>1</v>
      </c>
      <c r="F62" t="s">
        <v>19</v>
      </c>
      <c r="G62" t="s">
        <v>72</v>
      </c>
      <c r="N62" t="s">
        <v>115</v>
      </c>
      <c r="O62">
        <v>58</v>
      </c>
      <c r="P62">
        <v>1</v>
      </c>
      <c r="Q62">
        <v>0</v>
      </c>
      <c r="R62">
        <f t="shared" si="1"/>
        <v>1</v>
      </c>
      <c r="U62">
        <v>1</v>
      </c>
    </row>
    <row r="63" spans="1:22" ht="15" thickBot="1" x14ac:dyDescent="0.4">
      <c r="B63" t="s">
        <v>116</v>
      </c>
      <c r="C63">
        <v>1</v>
      </c>
      <c r="D63">
        <v>0</v>
      </c>
      <c r="E63">
        <f t="shared" si="0"/>
        <v>1</v>
      </c>
      <c r="F63" t="s">
        <v>19</v>
      </c>
      <c r="G63" t="s">
        <v>134</v>
      </c>
      <c r="M63" s="5"/>
      <c r="N63" s="5" t="s">
        <v>116</v>
      </c>
      <c r="O63">
        <v>59</v>
      </c>
      <c r="P63" s="5">
        <v>1</v>
      </c>
      <c r="Q63" s="5">
        <v>0</v>
      </c>
      <c r="R63">
        <f t="shared" si="1"/>
        <v>1</v>
      </c>
      <c r="S63" s="4"/>
      <c r="U63">
        <v>1</v>
      </c>
    </row>
    <row r="64" spans="1:22" x14ac:dyDescent="0.35">
      <c r="B64" t="s">
        <v>117</v>
      </c>
      <c r="C64">
        <v>1</v>
      </c>
      <c r="D64">
        <v>0</v>
      </c>
      <c r="E64">
        <f t="shared" si="0"/>
        <v>1</v>
      </c>
      <c r="F64" t="s">
        <v>19</v>
      </c>
      <c r="G64" t="s">
        <v>135</v>
      </c>
      <c r="H64" t="s">
        <v>136</v>
      </c>
      <c r="N64" t="s">
        <v>117</v>
      </c>
      <c r="O64">
        <v>60</v>
      </c>
      <c r="P64">
        <v>1</v>
      </c>
      <c r="Q64">
        <v>0</v>
      </c>
      <c r="R64">
        <f t="shared" si="1"/>
        <v>1</v>
      </c>
      <c r="U64">
        <v>1</v>
      </c>
    </row>
    <row r="65" spans="1:22" x14ac:dyDescent="0.35">
      <c r="B65" t="s">
        <v>118</v>
      </c>
      <c r="C65">
        <v>1</v>
      </c>
      <c r="D65">
        <v>1</v>
      </c>
      <c r="E65">
        <f t="shared" si="0"/>
        <v>0</v>
      </c>
      <c r="F65" t="s">
        <v>19</v>
      </c>
      <c r="G65" t="s">
        <v>135</v>
      </c>
      <c r="N65" t="s">
        <v>118</v>
      </c>
      <c r="O65">
        <v>61</v>
      </c>
      <c r="P65">
        <v>1</v>
      </c>
      <c r="Q65">
        <v>1</v>
      </c>
      <c r="R65">
        <f t="shared" si="1"/>
        <v>0</v>
      </c>
      <c r="S65">
        <v>1</v>
      </c>
    </row>
    <row r="66" spans="1:22" x14ac:dyDescent="0.35">
      <c r="B66" t="s">
        <v>119</v>
      </c>
      <c r="C66">
        <v>1</v>
      </c>
      <c r="D66">
        <v>0</v>
      </c>
      <c r="E66">
        <f t="shared" si="0"/>
        <v>1</v>
      </c>
      <c r="F66" t="s">
        <v>19</v>
      </c>
      <c r="G66" t="s">
        <v>135</v>
      </c>
      <c r="N66" t="s">
        <v>119</v>
      </c>
      <c r="O66">
        <v>62</v>
      </c>
      <c r="P66">
        <v>1</v>
      </c>
      <c r="Q66">
        <v>0</v>
      </c>
      <c r="R66">
        <f t="shared" si="1"/>
        <v>1</v>
      </c>
      <c r="U66">
        <v>1</v>
      </c>
    </row>
    <row r="67" spans="1:22" x14ac:dyDescent="0.35">
      <c r="B67" t="s">
        <v>120</v>
      </c>
      <c r="C67">
        <v>1</v>
      </c>
      <c r="D67">
        <v>1</v>
      </c>
      <c r="E67">
        <f t="shared" si="0"/>
        <v>0</v>
      </c>
      <c r="F67" t="s">
        <v>19</v>
      </c>
      <c r="G67" t="s">
        <v>135</v>
      </c>
      <c r="N67" t="s">
        <v>120</v>
      </c>
      <c r="O67">
        <v>63</v>
      </c>
      <c r="P67">
        <v>1</v>
      </c>
      <c r="Q67">
        <v>1</v>
      </c>
      <c r="R67">
        <f t="shared" si="1"/>
        <v>0</v>
      </c>
      <c r="S67">
        <v>1</v>
      </c>
    </row>
    <row r="68" spans="1:22" x14ac:dyDescent="0.35">
      <c r="B68" t="s">
        <v>121</v>
      </c>
      <c r="C68">
        <v>0</v>
      </c>
      <c r="D68">
        <v>1</v>
      </c>
      <c r="E68">
        <f t="shared" si="0"/>
        <v>-1</v>
      </c>
      <c r="F68" t="s">
        <v>19</v>
      </c>
      <c r="G68" t="s">
        <v>135</v>
      </c>
      <c r="N68" t="s">
        <v>121</v>
      </c>
      <c r="O68">
        <v>64</v>
      </c>
      <c r="P68">
        <v>0</v>
      </c>
      <c r="Q68">
        <v>1</v>
      </c>
      <c r="R68">
        <f t="shared" si="1"/>
        <v>-1</v>
      </c>
      <c r="V68">
        <v>1</v>
      </c>
    </row>
    <row r="69" spans="1:22" x14ac:dyDescent="0.35">
      <c r="B69" t="s">
        <v>122</v>
      </c>
      <c r="C69">
        <v>1</v>
      </c>
      <c r="D69">
        <v>0</v>
      </c>
      <c r="E69">
        <f t="shared" ref="E69:E123" si="2">C69-D69</f>
        <v>1</v>
      </c>
      <c r="F69" t="s">
        <v>19</v>
      </c>
      <c r="G69" t="s">
        <v>135</v>
      </c>
      <c r="H69" t="s">
        <v>137</v>
      </c>
      <c r="N69" t="s">
        <v>122</v>
      </c>
      <c r="O69">
        <v>65</v>
      </c>
      <c r="P69">
        <v>1</v>
      </c>
      <c r="Q69">
        <v>0</v>
      </c>
      <c r="R69">
        <f t="shared" ref="R69:R121" si="3">P69-Q69</f>
        <v>1</v>
      </c>
      <c r="U69">
        <v>1</v>
      </c>
    </row>
    <row r="70" spans="1:22" x14ac:dyDescent="0.35">
      <c r="B70" t="s">
        <v>123</v>
      </c>
      <c r="C70">
        <v>1</v>
      </c>
      <c r="D70">
        <v>2</v>
      </c>
      <c r="E70">
        <f t="shared" si="2"/>
        <v>-1</v>
      </c>
      <c r="F70" t="s">
        <v>19</v>
      </c>
      <c r="G70" t="s">
        <v>72</v>
      </c>
      <c r="N70" t="s">
        <v>123</v>
      </c>
      <c r="O70">
        <v>66</v>
      </c>
      <c r="P70">
        <v>1</v>
      </c>
      <c r="Q70">
        <v>2</v>
      </c>
      <c r="R70">
        <f t="shared" si="3"/>
        <v>-1</v>
      </c>
      <c r="S70">
        <v>1</v>
      </c>
      <c r="V70">
        <v>1</v>
      </c>
    </row>
    <row r="71" spans="1:22" x14ac:dyDescent="0.35">
      <c r="B71" t="s">
        <v>124</v>
      </c>
      <c r="C71">
        <v>0</v>
      </c>
      <c r="D71">
        <v>1</v>
      </c>
      <c r="E71">
        <f t="shared" si="2"/>
        <v>-1</v>
      </c>
      <c r="F71" t="s">
        <v>19</v>
      </c>
      <c r="G71" t="s">
        <v>46</v>
      </c>
      <c r="N71" t="s">
        <v>124</v>
      </c>
      <c r="O71">
        <v>67</v>
      </c>
      <c r="P71">
        <v>0</v>
      </c>
      <c r="Q71">
        <v>1</v>
      </c>
      <c r="R71">
        <f t="shared" si="3"/>
        <v>-1</v>
      </c>
      <c r="V71">
        <v>1</v>
      </c>
    </row>
    <row r="72" spans="1:22" x14ac:dyDescent="0.35">
      <c r="B72" t="s">
        <v>125</v>
      </c>
      <c r="C72">
        <v>0</v>
      </c>
      <c r="D72">
        <v>0</v>
      </c>
      <c r="E72">
        <f t="shared" si="2"/>
        <v>0</v>
      </c>
      <c r="F72" t="s">
        <v>19</v>
      </c>
      <c r="G72" t="s">
        <v>46</v>
      </c>
      <c r="N72" t="s">
        <v>125</v>
      </c>
      <c r="O72">
        <v>68</v>
      </c>
      <c r="P72">
        <v>0</v>
      </c>
      <c r="Q72">
        <v>0</v>
      </c>
      <c r="R72">
        <f t="shared" si="3"/>
        <v>0</v>
      </c>
      <c r="T72">
        <v>1</v>
      </c>
    </row>
    <row r="73" spans="1:22" x14ac:dyDescent="0.35">
      <c r="A73" t="s">
        <v>138</v>
      </c>
      <c r="B73" t="s">
        <v>139</v>
      </c>
      <c r="C73">
        <v>2</v>
      </c>
      <c r="D73">
        <v>0</v>
      </c>
      <c r="E73">
        <f t="shared" si="2"/>
        <v>2</v>
      </c>
      <c r="F73" t="s">
        <v>19</v>
      </c>
      <c r="G73" t="s">
        <v>144</v>
      </c>
      <c r="H73" t="s">
        <v>143</v>
      </c>
      <c r="M73" t="s">
        <v>138</v>
      </c>
      <c r="N73" t="s">
        <v>139</v>
      </c>
      <c r="O73">
        <v>69</v>
      </c>
      <c r="P73">
        <v>2</v>
      </c>
      <c r="Q73">
        <v>0</v>
      </c>
      <c r="R73">
        <f t="shared" si="3"/>
        <v>2</v>
      </c>
      <c r="U73">
        <v>2</v>
      </c>
    </row>
    <row r="74" spans="1:22" x14ac:dyDescent="0.35">
      <c r="B74" t="s">
        <v>140</v>
      </c>
      <c r="C74">
        <v>2</v>
      </c>
      <c r="D74">
        <v>0</v>
      </c>
      <c r="E74">
        <f t="shared" si="2"/>
        <v>2</v>
      </c>
      <c r="F74" t="s">
        <v>145</v>
      </c>
      <c r="G74" t="s">
        <v>146</v>
      </c>
      <c r="N74" t="s">
        <v>140</v>
      </c>
      <c r="O74">
        <v>70</v>
      </c>
      <c r="P74">
        <v>2</v>
      </c>
      <c r="Q74">
        <v>0</v>
      </c>
      <c r="R74">
        <f t="shared" si="3"/>
        <v>2</v>
      </c>
      <c r="U74">
        <v>2</v>
      </c>
    </row>
    <row r="75" spans="1:22" x14ac:dyDescent="0.35">
      <c r="B75" t="s">
        <v>141</v>
      </c>
      <c r="C75">
        <v>2</v>
      </c>
      <c r="D75">
        <v>0</v>
      </c>
      <c r="E75">
        <f t="shared" si="2"/>
        <v>2</v>
      </c>
      <c r="F75" t="s">
        <v>145</v>
      </c>
      <c r="G75" t="s">
        <v>147</v>
      </c>
      <c r="N75" t="s">
        <v>141</v>
      </c>
      <c r="O75">
        <v>71</v>
      </c>
      <c r="P75">
        <v>2</v>
      </c>
      <c r="Q75">
        <v>0</v>
      </c>
      <c r="R75">
        <f t="shared" si="3"/>
        <v>2</v>
      </c>
      <c r="U75">
        <v>2</v>
      </c>
    </row>
    <row r="76" spans="1:22" x14ac:dyDescent="0.35">
      <c r="B76" t="s">
        <v>142</v>
      </c>
      <c r="C76">
        <v>2</v>
      </c>
      <c r="D76">
        <v>0</v>
      </c>
      <c r="E76">
        <f t="shared" si="2"/>
        <v>2</v>
      </c>
      <c r="F76" t="s">
        <v>145</v>
      </c>
      <c r="G76" t="s">
        <v>147</v>
      </c>
      <c r="N76" t="s">
        <v>142</v>
      </c>
      <c r="O76">
        <v>72</v>
      </c>
      <c r="P76">
        <v>2</v>
      </c>
      <c r="Q76">
        <v>0</v>
      </c>
      <c r="R76">
        <f t="shared" si="3"/>
        <v>2</v>
      </c>
      <c r="U76">
        <v>2</v>
      </c>
    </row>
    <row r="77" spans="1:22" x14ac:dyDescent="0.35">
      <c r="A77" t="s">
        <v>148</v>
      </c>
      <c r="B77" t="s">
        <v>149</v>
      </c>
      <c r="C77" t="s">
        <v>154</v>
      </c>
      <c r="D77">
        <v>2</v>
      </c>
      <c r="E77" t="e">
        <f t="shared" si="2"/>
        <v>#VALUE!</v>
      </c>
      <c r="G77" t="s">
        <v>155</v>
      </c>
      <c r="M77" t="s">
        <v>148</v>
      </c>
      <c r="N77" t="s">
        <v>151</v>
      </c>
      <c r="O77">
        <v>73</v>
      </c>
      <c r="P77">
        <v>1</v>
      </c>
      <c r="Q77">
        <v>2</v>
      </c>
      <c r="R77">
        <f t="shared" si="3"/>
        <v>-1</v>
      </c>
      <c r="S77">
        <v>1</v>
      </c>
      <c r="V77">
        <v>1</v>
      </c>
    </row>
    <row r="78" spans="1:22" x14ac:dyDescent="0.35">
      <c r="B78" t="s">
        <v>150</v>
      </c>
      <c r="C78" t="s">
        <v>154</v>
      </c>
      <c r="D78">
        <v>2</v>
      </c>
      <c r="E78" t="e">
        <f t="shared" si="2"/>
        <v>#VALUE!</v>
      </c>
      <c r="F78" t="s">
        <v>19</v>
      </c>
      <c r="G78" t="s">
        <v>46</v>
      </c>
      <c r="M78" t="s">
        <v>156</v>
      </c>
      <c r="N78" t="s">
        <v>157</v>
      </c>
      <c r="O78">
        <v>74</v>
      </c>
      <c r="P78">
        <v>1</v>
      </c>
      <c r="Q78">
        <v>0</v>
      </c>
      <c r="R78">
        <f t="shared" si="3"/>
        <v>1</v>
      </c>
      <c r="U78">
        <v>1</v>
      </c>
    </row>
    <row r="79" spans="1:22" x14ac:dyDescent="0.35">
      <c r="B79" t="s">
        <v>151</v>
      </c>
      <c r="C79">
        <v>1</v>
      </c>
      <c r="D79">
        <v>2</v>
      </c>
      <c r="E79">
        <f t="shared" si="2"/>
        <v>-1</v>
      </c>
      <c r="F79" t="s">
        <v>152</v>
      </c>
      <c r="G79" t="s">
        <v>153</v>
      </c>
      <c r="N79" t="s">
        <v>158</v>
      </c>
      <c r="O79">
        <v>75</v>
      </c>
      <c r="P79">
        <v>1</v>
      </c>
      <c r="Q79">
        <v>3</v>
      </c>
      <c r="R79">
        <f t="shared" si="3"/>
        <v>-2</v>
      </c>
      <c r="S79">
        <v>1</v>
      </c>
      <c r="V79">
        <v>2</v>
      </c>
    </row>
    <row r="80" spans="1:22" x14ac:dyDescent="0.35">
      <c r="A80" t="s">
        <v>156</v>
      </c>
      <c r="B80" t="s">
        <v>157</v>
      </c>
      <c r="C80">
        <v>1</v>
      </c>
      <c r="D80">
        <v>0</v>
      </c>
      <c r="E80">
        <f t="shared" si="2"/>
        <v>1</v>
      </c>
      <c r="F80" t="s">
        <v>19</v>
      </c>
      <c r="G80" t="s">
        <v>72</v>
      </c>
      <c r="H80" t="s">
        <v>175</v>
      </c>
      <c r="N80" t="s">
        <v>159</v>
      </c>
      <c r="O80">
        <v>76</v>
      </c>
      <c r="P80">
        <v>1</v>
      </c>
      <c r="Q80">
        <v>3</v>
      </c>
      <c r="R80">
        <f t="shared" si="3"/>
        <v>-2</v>
      </c>
      <c r="S80">
        <v>1</v>
      </c>
      <c r="V80">
        <v>2</v>
      </c>
    </row>
    <row r="81" spans="2:22" x14ac:dyDescent="0.35">
      <c r="B81" t="s">
        <v>158</v>
      </c>
      <c r="C81">
        <v>1</v>
      </c>
      <c r="D81">
        <v>3</v>
      </c>
      <c r="E81">
        <f t="shared" si="2"/>
        <v>-2</v>
      </c>
      <c r="F81" t="s">
        <v>19</v>
      </c>
      <c r="G81" t="s">
        <v>135</v>
      </c>
      <c r="N81" t="s">
        <v>160</v>
      </c>
      <c r="O81">
        <v>77</v>
      </c>
      <c r="P81">
        <v>1</v>
      </c>
      <c r="Q81">
        <v>3</v>
      </c>
      <c r="R81">
        <f t="shared" si="3"/>
        <v>-2</v>
      </c>
      <c r="S81">
        <v>1</v>
      </c>
      <c r="V81">
        <v>2</v>
      </c>
    </row>
    <row r="82" spans="2:22" x14ac:dyDescent="0.35">
      <c r="B82" t="s">
        <v>159</v>
      </c>
      <c r="C82">
        <v>1</v>
      </c>
      <c r="D82">
        <v>3</v>
      </c>
      <c r="E82">
        <f t="shared" si="2"/>
        <v>-2</v>
      </c>
      <c r="F82" t="s">
        <v>19</v>
      </c>
      <c r="G82" t="s">
        <v>135</v>
      </c>
      <c r="N82" s="3" t="s">
        <v>161</v>
      </c>
      <c r="O82">
        <v>78</v>
      </c>
      <c r="P82" s="3">
        <v>1</v>
      </c>
      <c r="Q82" s="3">
        <v>3</v>
      </c>
      <c r="R82">
        <f t="shared" si="3"/>
        <v>-2</v>
      </c>
      <c r="S82" s="4">
        <v>1</v>
      </c>
      <c r="V82">
        <v>2</v>
      </c>
    </row>
    <row r="83" spans="2:22" x14ac:dyDescent="0.35">
      <c r="B83" t="s">
        <v>160</v>
      </c>
      <c r="C83">
        <v>1</v>
      </c>
      <c r="D83">
        <v>3</v>
      </c>
      <c r="E83">
        <f t="shared" si="2"/>
        <v>-2</v>
      </c>
      <c r="F83" t="s">
        <v>19</v>
      </c>
      <c r="G83" t="s">
        <v>135</v>
      </c>
      <c r="N83" t="s">
        <v>162</v>
      </c>
      <c r="O83">
        <v>79</v>
      </c>
      <c r="P83">
        <v>1</v>
      </c>
      <c r="Q83">
        <v>2</v>
      </c>
      <c r="R83">
        <f t="shared" si="3"/>
        <v>-1</v>
      </c>
      <c r="S83" s="6">
        <v>1</v>
      </c>
      <c r="V83">
        <v>1</v>
      </c>
    </row>
    <row r="84" spans="2:22" x14ac:dyDescent="0.35">
      <c r="B84" t="s">
        <v>161</v>
      </c>
      <c r="C84">
        <v>1</v>
      </c>
      <c r="D84">
        <v>3</v>
      </c>
      <c r="E84">
        <f t="shared" si="2"/>
        <v>-2</v>
      </c>
      <c r="F84" t="s">
        <v>19</v>
      </c>
      <c r="G84" t="s">
        <v>135</v>
      </c>
      <c r="N84" t="s">
        <v>163</v>
      </c>
      <c r="O84">
        <v>80</v>
      </c>
      <c r="P84">
        <v>1</v>
      </c>
      <c r="Q84">
        <v>2</v>
      </c>
      <c r="R84">
        <f t="shared" si="3"/>
        <v>-1</v>
      </c>
      <c r="S84" s="6">
        <v>1</v>
      </c>
      <c r="V84">
        <v>1</v>
      </c>
    </row>
    <row r="85" spans="2:22" x14ac:dyDescent="0.35">
      <c r="B85" t="s">
        <v>162</v>
      </c>
      <c r="C85">
        <v>1</v>
      </c>
      <c r="D85">
        <v>2</v>
      </c>
      <c r="E85">
        <f t="shared" si="2"/>
        <v>-1</v>
      </c>
      <c r="F85" t="s">
        <v>19</v>
      </c>
      <c r="G85" t="s">
        <v>135</v>
      </c>
      <c r="N85" t="s">
        <v>164</v>
      </c>
      <c r="O85">
        <v>81</v>
      </c>
      <c r="P85">
        <v>1</v>
      </c>
      <c r="Q85">
        <v>3</v>
      </c>
      <c r="R85">
        <f t="shared" si="3"/>
        <v>-2</v>
      </c>
      <c r="S85" s="6">
        <v>1</v>
      </c>
      <c r="V85">
        <v>2</v>
      </c>
    </row>
    <row r="86" spans="2:22" x14ac:dyDescent="0.35">
      <c r="B86" t="s">
        <v>163</v>
      </c>
      <c r="C86">
        <v>1</v>
      </c>
      <c r="D86">
        <v>2</v>
      </c>
      <c r="E86">
        <f t="shared" si="2"/>
        <v>-1</v>
      </c>
      <c r="F86" t="s">
        <v>19</v>
      </c>
      <c r="G86" t="s">
        <v>135</v>
      </c>
      <c r="N86" t="s">
        <v>165</v>
      </c>
      <c r="O86">
        <v>82</v>
      </c>
      <c r="P86">
        <v>1</v>
      </c>
      <c r="Q86">
        <v>2</v>
      </c>
      <c r="R86">
        <f t="shared" si="3"/>
        <v>-1</v>
      </c>
      <c r="S86" s="6">
        <v>1</v>
      </c>
      <c r="V86">
        <v>1</v>
      </c>
    </row>
    <row r="87" spans="2:22" x14ac:dyDescent="0.35">
      <c r="B87" t="s">
        <v>164</v>
      </c>
      <c r="C87">
        <v>1</v>
      </c>
      <c r="D87">
        <v>3</v>
      </c>
      <c r="E87">
        <f t="shared" si="2"/>
        <v>-2</v>
      </c>
      <c r="F87" t="s">
        <v>19</v>
      </c>
      <c r="G87" t="s">
        <v>135</v>
      </c>
      <c r="N87" t="s">
        <v>166</v>
      </c>
      <c r="O87">
        <v>83</v>
      </c>
      <c r="P87">
        <v>0</v>
      </c>
      <c r="Q87">
        <v>2</v>
      </c>
      <c r="R87">
        <f t="shared" si="3"/>
        <v>-2</v>
      </c>
      <c r="V87">
        <v>2</v>
      </c>
    </row>
    <row r="88" spans="2:22" x14ac:dyDescent="0.35">
      <c r="B88" t="s">
        <v>165</v>
      </c>
      <c r="C88">
        <v>1</v>
      </c>
      <c r="D88">
        <v>2</v>
      </c>
      <c r="E88">
        <f t="shared" si="2"/>
        <v>-1</v>
      </c>
      <c r="F88" t="s">
        <v>19</v>
      </c>
      <c r="G88" t="s">
        <v>135</v>
      </c>
      <c r="N88" t="s">
        <v>167</v>
      </c>
      <c r="O88">
        <v>84</v>
      </c>
      <c r="P88">
        <v>1</v>
      </c>
      <c r="Q88">
        <v>1</v>
      </c>
      <c r="R88">
        <f t="shared" si="3"/>
        <v>0</v>
      </c>
      <c r="S88">
        <v>1</v>
      </c>
    </row>
    <row r="89" spans="2:22" x14ac:dyDescent="0.35">
      <c r="B89" t="s">
        <v>166</v>
      </c>
      <c r="C89">
        <v>0</v>
      </c>
      <c r="D89">
        <v>2</v>
      </c>
      <c r="E89">
        <f t="shared" si="2"/>
        <v>-2</v>
      </c>
      <c r="F89" t="s">
        <v>19</v>
      </c>
      <c r="N89" t="s">
        <v>168</v>
      </c>
      <c r="O89">
        <v>85</v>
      </c>
      <c r="P89">
        <v>1</v>
      </c>
      <c r="Q89">
        <v>0</v>
      </c>
      <c r="R89">
        <f t="shared" si="3"/>
        <v>1</v>
      </c>
      <c r="U89">
        <v>1</v>
      </c>
    </row>
    <row r="90" spans="2:22" x14ac:dyDescent="0.35">
      <c r="B90" t="s">
        <v>167</v>
      </c>
      <c r="C90">
        <v>1</v>
      </c>
      <c r="D90">
        <v>1</v>
      </c>
      <c r="E90">
        <f t="shared" si="2"/>
        <v>0</v>
      </c>
      <c r="F90" t="s">
        <v>19</v>
      </c>
      <c r="G90" t="s">
        <v>135</v>
      </c>
      <c r="N90" t="s">
        <v>169</v>
      </c>
      <c r="O90">
        <v>86</v>
      </c>
      <c r="P90">
        <v>1</v>
      </c>
      <c r="Q90">
        <v>1</v>
      </c>
      <c r="R90">
        <f t="shared" si="3"/>
        <v>0</v>
      </c>
      <c r="S90">
        <v>1</v>
      </c>
    </row>
    <row r="91" spans="2:22" x14ac:dyDescent="0.35">
      <c r="B91" t="s">
        <v>168</v>
      </c>
      <c r="C91">
        <v>1</v>
      </c>
      <c r="D91">
        <v>0</v>
      </c>
      <c r="E91">
        <f t="shared" si="2"/>
        <v>1</v>
      </c>
      <c r="F91" t="s">
        <v>19</v>
      </c>
      <c r="G91" t="s">
        <v>176</v>
      </c>
      <c r="N91" t="s">
        <v>170</v>
      </c>
      <c r="O91">
        <v>87</v>
      </c>
      <c r="P91">
        <v>2</v>
      </c>
      <c r="Q91">
        <v>0</v>
      </c>
      <c r="R91">
        <f t="shared" si="3"/>
        <v>2</v>
      </c>
      <c r="U91">
        <v>2</v>
      </c>
    </row>
    <row r="92" spans="2:22" x14ac:dyDescent="0.35">
      <c r="B92" t="s">
        <v>169</v>
      </c>
      <c r="C92">
        <v>1</v>
      </c>
      <c r="D92">
        <v>1</v>
      </c>
      <c r="E92">
        <f t="shared" si="2"/>
        <v>0</v>
      </c>
      <c r="F92" t="s">
        <v>19</v>
      </c>
      <c r="G92" t="s">
        <v>177</v>
      </c>
      <c r="N92" t="s">
        <v>171</v>
      </c>
      <c r="O92">
        <v>88</v>
      </c>
      <c r="P92">
        <v>1</v>
      </c>
      <c r="Q92">
        <v>1</v>
      </c>
      <c r="R92">
        <f t="shared" si="3"/>
        <v>0</v>
      </c>
      <c r="S92">
        <v>1</v>
      </c>
    </row>
    <row r="93" spans="2:22" x14ac:dyDescent="0.35">
      <c r="B93" t="s">
        <v>170</v>
      </c>
      <c r="C93">
        <v>2</v>
      </c>
      <c r="D93">
        <v>0</v>
      </c>
      <c r="E93">
        <f t="shared" si="2"/>
        <v>2</v>
      </c>
      <c r="F93" t="s">
        <v>154</v>
      </c>
      <c r="G93" t="s">
        <v>178</v>
      </c>
      <c r="N93" t="s">
        <v>172</v>
      </c>
      <c r="O93">
        <v>89</v>
      </c>
      <c r="P93">
        <v>1</v>
      </c>
      <c r="Q93">
        <v>0</v>
      </c>
      <c r="R93">
        <f t="shared" si="3"/>
        <v>1</v>
      </c>
      <c r="U93">
        <v>1</v>
      </c>
    </row>
    <row r="94" spans="2:22" x14ac:dyDescent="0.35">
      <c r="B94" t="s">
        <v>171</v>
      </c>
      <c r="C94">
        <v>1</v>
      </c>
      <c r="D94">
        <v>1</v>
      </c>
      <c r="E94">
        <f t="shared" si="2"/>
        <v>0</v>
      </c>
      <c r="F94" t="s">
        <v>19</v>
      </c>
      <c r="G94" t="s">
        <v>135</v>
      </c>
      <c r="N94" t="s">
        <v>173</v>
      </c>
      <c r="O94">
        <v>90</v>
      </c>
      <c r="P94">
        <v>1</v>
      </c>
      <c r="Q94">
        <v>0</v>
      </c>
      <c r="R94">
        <f t="shared" si="3"/>
        <v>1</v>
      </c>
      <c r="U94">
        <v>1</v>
      </c>
    </row>
    <row r="95" spans="2:22" x14ac:dyDescent="0.35">
      <c r="B95" t="s">
        <v>172</v>
      </c>
      <c r="C95">
        <v>1</v>
      </c>
      <c r="D95">
        <v>0</v>
      </c>
      <c r="E95">
        <f t="shared" si="2"/>
        <v>1</v>
      </c>
      <c r="F95" t="s">
        <v>19</v>
      </c>
      <c r="G95" t="s">
        <v>135</v>
      </c>
      <c r="N95" t="s">
        <v>174</v>
      </c>
      <c r="O95">
        <v>91</v>
      </c>
      <c r="P95">
        <v>2</v>
      </c>
      <c r="Q95">
        <v>3</v>
      </c>
      <c r="R95">
        <f t="shared" si="3"/>
        <v>-1</v>
      </c>
      <c r="S95">
        <v>2</v>
      </c>
      <c r="V95">
        <v>1</v>
      </c>
    </row>
    <row r="96" spans="2:22" x14ac:dyDescent="0.35">
      <c r="B96" t="s">
        <v>173</v>
      </c>
      <c r="C96">
        <v>1</v>
      </c>
      <c r="D96">
        <v>0</v>
      </c>
      <c r="E96">
        <f t="shared" si="2"/>
        <v>1</v>
      </c>
      <c r="F96" t="s">
        <v>19</v>
      </c>
      <c r="G96" t="s">
        <v>135</v>
      </c>
      <c r="H96" t="s">
        <v>179</v>
      </c>
      <c r="M96" t="s">
        <v>181</v>
      </c>
      <c r="N96" t="s">
        <v>182</v>
      </c>
      <c r="O96">
        <v>92</v>
      </c>
      <c r="P96">
        <v>1</v>
      </c>
      <c r="Q96">
        <v>0</v>
      </c>
      <c r="R96">
        <f t="shared" si="3"/>
        <v>1</v>
      </c>
      <c r="U96">
        <v>1</v>
      </c>
    </row>
    <row r="97" spans="1:21" x14ac:dyDescent="0.35">
      <c r="B97" t="s">
        <v>174</v>
      </c>
      <c r="C97">
        <v>2</v>
      </c>
      <c r="D97">
        <v>3</v>
      </c>
      <c r="E97">
        <f t="shared" si="2"/>
        <v>-1</v>
      </c>
      <c r="F97" t="s">
        <v>19</v>
      </c>
      <c r="G97" t="s">
        <v>180</v>
      </c>
      <c r="N97" t="s">
        <v>183</v>
      </c>
      <c r="O97">
        <v>93</v>
      </c>
      <c r="P97">
        <v>1</v>
      </c>
      <c r="Q97">
        <v>0</v>
      </c>
      <c r="R97">
        <f t="shared" si="3"/>
        <v>1</v>
      </c>
      <c r="U97">
        <v>1</v>
      </c>
    </row>
    <row r="98" spans="1:21" x14ac:dyDescent="0.35">
      <c r="A98" t="s">
        <v>181</v>
      </c>
      <c r="B98" t="s">
        <v>182</v>
      </c>
      <c r="C98">
        <v>1</v>
      </c>
      <c r="D98">
        <v>0</v>
      </c>
      <c r="E98">
        <f t="shared" si="2"/>
        <v>1</v>
      </c>
      <c r="F98" t="s">
        <v>19</v>
      </c>
      <c r="G98" t="s">
        <v>198</v>
      </c>
      <c r="N98" t="s">
        <v>184</v>
      </c>
      <c r="O98">
        <v>94</v>
      </c>
      <c r="P98">
        <v>1</v>
      </c>
      <c r="Q98">
        <v>0</v>
      </c>
      <c r="R98">
        <f t="shared" si="3"/>
        <v>1</v>
      </c>
      <c r="U98">
        <v>1</v>
      </c>
    </row>
    <row r="99" spans="1:21" x14ac:dyDescent="0.35">
      <c r="B99" t="s">
        <v>183</v>
      </c>
      <c r="C99">
        <v>1</v>
      </c>
      <c r="D99">
        <v>0</v>
      </c>
      <c r="E99">
        <f t="shared" si="2"/>
        <v>1</v>
      </c>
      <c r="F99" t="s">
        <v>19</v>
      </c>
      <c r="G99" t="s">
        <v>72</v>
      </c>
      <c r="N99" t="s">
        <v>185</v>
      </c>
      <c r="O99">
        <v>95</v>
      </c>
      <c r="P99">
        <v>1</v>
      </c>
      <c r="Q99">
        <v>0</v>
      </c>
      <c r="R99">
        <f t="shared" si="3"/>
        <v>1</v>
      </c>
      <c r="U99">
        <v>1</v>
      </c>
    </row>
    <row r="100" spans="1:21" x14ac:dyDescent="0.35">
      <c r="B100" t="s">
        <v>184</v>
      </c>
      <c r="C100">
        <v>1</v>
      </c>
      <c r="D100">
        <v>0</v>
      </c>
      <c r="E100">
        <f t="shared" si="2"/>
        <v>1</v>
      </c>
      <c r="F100" t="s">
        <v>19</v>
      </c>
      <c r="G100" t="s">
        <v>72</v>
      </c>
      <c r="N100" t="s">
        <v>186</v>
      </c>
      <c r="O100">
        <v>96</v>
      </c>
      <c r="P100">
        <v>1</v>
      </c>
      <c r="Q100">
        <v>0</v>
      </c>
      <c r="R100">
        <f t="shared" si="3"/>
        <v>1</v>
      </c>
      <c r="U100">
        <v>1</v>
      </c>
    </row>
    <row r="101" spans="1:21" x14ac:dyDescent="0.35">
      <c r="B101" t="s">
        <v>185</v>
      </c>
      <c r="C101">
        <v>1</v>
      </c>
      <c r="D101">
        <v>0</v>
      </c>
      <c r="E101">
        <f t="shared" si="2"/>
        <v>1</v>
      </c>
      <c r="F101" t="s">
        <v>19</v>
      </c>
      <c r="G101" t="s">
        <v>72</v>
      </c>
      <c r="N101" t="s">
        <v>187</v>
      </c>
      <c r="O101">
        <v>97</v>
      </c>
      <c r="P101">
        <v>1</v>
      </c>
      <c r="Q101">
        <v>0</v>
      </c>
      <c r="R101">
        <f t="shared" si="3"/>
        <v>1</v>
      </c>
      <c r="U101">
        <v>1</v>
      </c>
    </row>
    <row r="102" spans="1:21" x14ac:dyDescent="0.35">
      <c r="B102" t="s">
        <v>186</v>
      </c>
      <c r="C102">
        <v>1</v>
      </c>
      <c r="D102">
        <v>0</v>
      </c>
      <c r="E102">
        <f t="shared" si="2"/>
        <v>1</v>
      </c>
      <c r="F102" t="s">
        <v>19</v>
      </c>
      <c r="G102" t="s">
        <v>135</v>
      </c>
      <c r="N102" t="s">
        <v>188</v>
      </c>
      <c r="O102">
        <v>98</v>
      </c>
      <c r="P102">
        <v>1</v>
      </c>
      <c r="Q102">
        <v>0</v>
      </c>
      <c r="R102">
        <f t="shared" si="3"/>
        <v>1</v>
      </c>
      <c r="U102">
        <v>1</v>
      </c>
    </row>
    <row r="103" spans="1:21" x14ac:dyDescent="0.35">
      <c r="B103" t="s">
        <v>187</v>
      </c>
      <c r="C103">
        <v>1</v>
      </c>
      <c r="D103">
        <v>0</v>
      </c>
      <c r="E103">
        <f t="shared" si="2"/>
        <v>1</v>
      </c>
      <c r="F103" t="s">
        <v>19</v>
      </c>
      <c r="G103" t="s">
        <v>72</v>
      </c>
      <c r="N103" t="s">
        <v>189</v>
      </c>
      <c r="O103">
        <v>99</v>
      </c>
      <c r="P103">
        <v>1</v>
      </c>
      <c r="Q103">
        <v>0</v>
      </c>
      <c r="R103">
        <f t="shared" si="3"/>
        <v>1</v>
      </c>
      <c r="U103">
        <v>1</v>
      </c>
    </row>
    <row r="104" spans="1:21" x14ac:dyDescent="0.35">
      <c r="B104" t="s">
        <v>188</v>
      </c>
      <c r="C104">
        <v>1</v>
      </c>
      <c r="D104">
        <v>0</v>
      </c>
      <c r="E104">
        <f t="shared" si="2"/>
        <v>1</v>
      </c>
      <c r="F104" t="s">
        <v>19</v>
      </c>
      <c r="G104" t="s">
        <v>72</v>
      </c>
      <c r="N104" t="s">
        <v>190</v>
      </c>
      <c r="O104">
        <v>100</v>
      </c>
      <c r="P104">
        <v>1</v>
      </c>
      <c r="Q104">
        <v>0</v>
      </c>
      <c r="R104">
        <f t="shared" si="3"/>
        <v>1</v>
      </c>
      <c r="U104">
        <v>1</v>
      </c>
    </row>
    <row r="105" spans="1:21" x14ac:dyDescent="0.35">
      <c r="B105" t="s">
        <v>189</v>
      </c>
      <c r="C105">
        <v>1</v>
      </c>
      <c r="D105">
        <v>0</v>
      </c>
      <c r="E105">
        <f t="shared" si="2"/>
        <v>1</v>
      </c>
      <c r="F105" t="s">
        <v>19</v>
      </c>
      <c r="G105" t="s">
        <v>72</v>
      </c>
      <c r="N105" t="s">
        <v>191</v>
      </c>
      <c r="O105">
        <v>101</v>
      </c>
      <c r="P105">
        <v>1</v>
      </c>
      <c r="Q105">
        <v>1</v>
      </c>
      <c r="R105">
        <f t="shared" si="3"/>
        <v>0</v>
      </c>
      <c r="S105">
        <v>1</v>
      </c>
    </row>
    <row r="106" spans="1:21" x14ac:dyDescent="0.35">
      <c r="B106" t="s">
        <v>190</v>
      </c>
      <c r="C106">
        <v>1</v>
      </c>
      <c r="D106">
        <v>0</v>
      </c>
      <c r="E106">
        <f t="shared" si="2"/>
        <v>1</v>
      </c>
      <c r="F106" t="s">
        <v>19</v>
      </c>
      <c r="G106" t="s">
        <v>135</v>
      </c>
      <c r="N106" t="s">
        <v>192</v>
      </c>
      <c r="O106">
        <v>102</v>
      </c>
      <c r="P106">
        <v>1</v>
      </c>
      <c r="Q106">
        <v>0</v>
      </c>
      <c r="R106">
        <f t="shared" si="3"/>
        <v>1</v>
      </c>
      <c r="U106">
        <v>1</v>
      </c>
    </row>
    <row r="107" spans="1:21" x14ac:dyDescent="0.35">
      <c r="B107" t="s">
        <v>191</v>
      </c>
      <c r="C107">
        <v>1</v>
      </c>
      <c r="D107">
        <v>1</v>
      </c>
      <c r="E107">
        <f t="shared" si="2"/>
        <v>0</v>
      </c>
      <c r="F107" t="s">
        <v>19</v>
      </c>
      <c r="G107" t="s">
        <v>72</v>
      </c>
      <c r="N107" t="s">
        <v>167</v>
      </c>
      <c r="O107">
        <v>103</v>
      </c>
      <c r="P107">
        <v>1</v>
      </c>
      <c r="Q107">
        <v>0</v>
      </c>
      <c r="R107">
        <f t="shared" si="3"/>
        <v>1</v>
      </c>
      <c r="U107">
        <v>1</v>
      </c>
    </row>
    <row r="108" spans="1:21" x14ac:dyDescent="0.35">
      <c r="B108" t="s">
        <v>192</v>
      </c>
      <c r="C108">
        <v>1</v>
      </c>
      <c r="D108">
        <v>0</v>
      </c>
      <c r="E108">
        <f t="shared" si="2"/>
        <v>1</v>
      </c>
      <c r="F108" t="s">
        <v>19</v>
      </c>
      <c r="G108" t="s">
        <v>199</v>
      </c>
      <c r="N108" t="s">
        <v>193</v>
      </c>
      <c r="O108">
        <v>104</v>
      </c>
      <c r="P108">
        <v>1</v>
      </c>
      <c r="Q108">
        <v>0</v>
      </c>
      <c r="R108">
        <f t="shared" si="3"/>
        <v>1</v>
      </c>
      <c r="U108">
        <v>1</v>
      </c>
    </row>
    <row r="109" spans="1:21" x14ac:dyDescent="0.35">
      <c r="B109" t="s">
        <v>167</v>
      </c>
      <c r="C109">
        <v>1</v>
      </c>
      <c r="D109">
        <v>0</v>
      </c>
      <c r="E109">
        <f t="shared" si="2"/>
        <v>1</v>
      </c>
      <c r="F109" t="s">
        <v>19</v>
      </c>
      <c r="G109" t="s">
        <v>135</v>
      </c>
      <c r="N109" t="s">
        <v>194</v>
      </c>
      <c r="O109">
        <v>105</v>
      </c>
      <c r="P109">
        <v>1</v>
      </c>
      <c r="Q109">
        <v>1</v>
      </c>
      <c r="R109">
        <f t="shared" si="3"/>
        <v>0</v>
      </c>
      <c r="S109">
        <v>1</v>
      </c>
    </row>
    <row r="110" spans="1:21" x14ac:dyDescent="0.35">
      <c r="B110" t="s">
        <v>193</v>
      </c>
      <c r="C110">
        <v>1</v>
      </c>
      <c r="D110">
        <v>0</v>
      </c>
      <c r="E110">
        <f t="shared" si="2"/>
        <v>1</v>
      </c>
      <c r="F110" t="s">
        <v>19</v>
      </c>
      <c r="G110" t="s">
        <v>72</v>
      </c>
      <c r="N110" t="s">
        <v>195</v>
      </c>
      <c r="O110">
        <v>106</v>
      </c>
      <c r="P110">
        <v>1</v>
      </c>
      <c r="Q110">
        <v>0</v>
      </c>
      <c r="R110">
        <f t="shared" si="3"/>
        <v>1</v>
      </c>
      <c r="U110">
        <v>1</v>
      </c>
    </row>
    <row r="111" spans="1:21" x14ac:dyDescent="0.35">
      <c r="B111" t="s">
        <v>194</v>
      </c>
      <c r="C111">
        <v>1</v>
      </c>
      <c r="D111">
        <v>1</v>
      </c>
      <c r="E111">
        <f t="shared" si="2"/>
        <v>0</v>
      </c>
      <c r="F111" t="s">
        <v>19</v>
      </c>
      <c r="G111" t="s">
        <v>135</v>
      </c>
      <c r="N111" t="s">
        <v>196</v>
      </c>
      <c r="O111">
        <v>107</v>
      </c>
      <c r="P111">
        <v>1</v>
      </c>
      <c r="Q111">
        <v>0</v>
      </c>
      <c r="R111">
        <f t="shared" si="3"/>
        <v>1</v>
      </c>
      <c r="U111">
        <v>1</v>
      </c>
    </row>
    <row r="112" spans="1:21" x14ac:dyDescent="0.35">
      <c r="B112" t="s">
        <v>195</v>
      </c>
      <c r="C112">
        <v>1</v>
      </c>
      <c r="D112">
        <v>0</v>
      </c>
      <c r="E112">
        <f t="shared" si="2"/>
        <v>1</v>
      </c>
      <c r="F112" t="s">
        <v>99</v>
      </c>
      <c r="G112" t="s">
        <v>200</v>
      </c>
      <c r="N112" t="s">
        <v>197</v>
      </c>
      <c r="O112">
        <v>108</v>
      </c>
      <c r="P112">
        <v>1</v>
      </c>
      <c r="Q112">
        <v>0</v>
      </c>
      <c r="R112">
        <f t="shared" si="3"/>
        <v>1</v>
      </c>
      <c r="U112">
        <v>1</v>
      </c>
    </row>
    <row r="113" spans="1:22" x14ac:dyDescent="0.35">
      <c r="B113" t="s">
        <v>196</v>
      </c>
      <c r="C113">
        <v>1</v>
      </c>
      <c r="D113">
        <v>0</v>
      </c>
      <c r="E113">
        <f t="shared" si="2"/>
        <v>1</v>
      </c>
      <c r="F113" t="s">
        <v>19</v>
      </c>
      <c r="G113" t="s">
        <v>135</v>
      </c>
      <c r="M113" t="s">
        <v>201</v>
      </c>
      <c r="N113" t="s">
        <v>202</v>
      </c>
      <c r="O113">
        <v>109</v>
      </c>
      <c r="P113">
        <v>1</v>
      </c>
      <c r="Q113">
        <v>1</v>
      </c>
      <c r="R113">
        <f t="shared" si="3"/>
        <v>0</v>
      </c>
      <c r="S113">
        <v>1</v>
      </c>
    </row>
    <row r="114" spans="1:22" x14ac:dyDescent="0.35">
      <c r="B114" t="s">
        <v>197</v>
      </c>
      <c r="C114">
        <v>1</v>
      </c>
      <c r="D114">
        <v>0</v>
      </c>
      <c r="E114">
        <f t="shared" si="2"/>
        <v>1</v>
      </c>
      <c r="F114" t="s">
        <v>19</v>
      </c>
      <c r="G114" t="s">
        <v>135</v>
      </c>
      <c r="N114" t="s">
        <v>203</v>
      </c>
      <c r="O114">
        <v>110</v>
      </c>
      <c r="P114">
        <v>1</v>
      </c>
      <c r="Q114">
        <v>1</v>
      </c>
      <c r="R114">
        <f t="shared" si="3"/>
        <v>0</v>
      </c>
      <c r="S114">
        <v>1</v>
      </c>
    </row>
    <row r="115" spans="1:22" x14ac:dyDescent="0.35">
      <c r="A115" t="s">
        <v>201</v>
      </c>
      <c r="B115" t="s">
        <v>202</v>
      </c>
      <c r="C115">
        <v>1</v>
      </c>
      <c r="D115">
        <v>1</v>
      </c>
      <c r="E115">
        <f t="shared" si="2"/>
        <v>0</v>
      </c>
      <c r="F115" t="s">
        <v>19</v>
      </c>
      <c r="G115" t="s">
        <v>72</v>
      </c>
      <c r="N115" t="s">
        <v>204</v>
      </c>
      <c r="O115">
        <v>111</v>
      </c>
      <c r="P115">
        <v>1</v>
      </c>
      <c r="Q115">
        <v>0</v>
      </c>
      <c r="R115">
        <f t="shared" si="3"/>
        <v>1</v>
      </c>
      <c r="U115">
        <v>1</v>
      </c>
    </row>
    <row r="116" spans="1:22" x14ac:dyDescent="0.35">
      <c r="B116" t="s">
        <v>203</v>
      </c>
      <c r="C116">
        <v>1</v>
      </c>
      <c r="D116">
        <v>1</v>
      </c>
      <c r="E116">
        <f t="shared" si="2"/>
        <v>0</v>
      </c>
      <c r="F116" t="s">
        <v>19</v>
      </c>
      <c r="G116" t="s">
        <v>72</v>
      </c>
      <c r="N116" t="s">
        <v>205</v>
      </c>
      <c r="O116">
        <v>112</v>
      </c>
      <c r="P116">
        <v>1</v>
      </c>
      <c r="Q116">
        <v>1</v>
      </c>
      <c r="R116">
        <f t="shared" si="3"/>
        <v>0</v>
      </c>
      <c r="S116">
        <v>1</v>
      </c>
    </row>
    <row r="117" spans="1:22" x14ac:dyDescent="0.35">
      <c r="B117" t="s">
        <v>204</v>
      </c>
      <c r="C117">
        <v>1</v>
      </c>
      <c r="D117">
        <v>0</v>
      </c>
      <c r="E117">
        <f t="shared" si="2"/>
        <v>1</v>
      </c>
      <c r="F117" t="s">
        <v>19</v>
      </c>
      <c r="G117" t="s">
        <v>72</v>
      </c>
      <c r="M117" t="s">
        <v>206</v>
      </c>
      <c r="N117" t="s">
        <v>207</v>
      </c>
      <c r="O117">
        <v>113</v>
      </c>
      <c r="P117">
        <v>1</v>
      </c>
      <c r="Q117">
        <v>0</v>
      </c>
      <c r="R117">
        <f t="shared" si="3"/>
        <v>1</v>
      </c>
      <c r="U117">
        <v>1</v>
      </c>
    </row>
    <row r="118" spans="1:22" x14ac:dyDescent="0.35">
      <c r="B118" t="s">
        <v>205</v>
      </c>
      <c r="C118">
        <v>1</v>
      </c>
      <c r="D118">
        <v>1</v>
      </c>
      <c r="E118">
        <f t="shared" si="2"/>
        <v>0</v>
      </c>
      <c r="F118" t="s">
        <v>19</v>
      </c>
      <c r="G118" t="s">
        <v>72</v>
      </c>
      <c r="N118" t="s">
        <v>208</v>
      </c>
      <c r="O118">
        <v>114</v>
      </c>
      <c r="P118">
        <v>1</v>
      </c>
      <c r="Q118">
        <v>0</v>
      </c>
      <c r="R118">
        <f t="shared" si="3"/>
        <v>1</v>
      </c>
      <c r="U118">
        <v>1</v>
      </c>
    </row>
    <row r="119" spans="1:22" x14ac:dyDescent="0.35">
      <c r="A119" t="s">
        <v>206</v>
      </c>
      <c r="B119" t="s">
        <v>207</v>
      </c>
      <c r="C119">
        <v>1</v>
      </c>
      <c r="D119">
        <v>0</v>
      </c>
      <c r="E119">
        <f t="shared" si="2"/>
        <v>1</v>
      </c>
      <c r="F119" t="s">
        <v>19</v>
      </c>
      <c r="G119" t="s">
        <v>199</v>
      </c>
      <c r="N119" t="s">
        <v>209</v>
      </c>
      <c r="O119">
        <v>115</v>
      </c>
      <c r="P119">
        <v>1</v>
      </c>
      <c r="Q119">
        <v>0</v>
      </c>
      <c r="R119">
        <f t="shared" si="3"/>
        <v>1</v>
      </c>
      <c r="U119">
        <v>1</v>
      </c>
    </row>
    <row r="120" spans="1:22" x14ac:dyDescent="0.35">
      <c r="B120" t="s">
        <v>208</v>
      </c>
      <c r="C120">
        <v>1</v>
      </c>
      <c r="D120">
        <v>0</v>
      </c>
      <c r="E120">
        <f t="shared" si="2"/>
        <v>1</v>
      </c>
      <c r="F120" t="s">
        <v>19</v>
      </c>
      <c r="G120" t="s">
        <v>199</v>
      </c>
      <c r="N120" t="s">
        <v>210</v>
      </c>
      <c r="O120">
        <v>116</v>
      </c>
      <c r="P120">
        <v>1</v>
      </c>
      <c r="Q120">
        <v>1</v>
      </c>
      <c r="R120">
        <f t="shared" si="3"/>
        <v>0</v>
      </c>
      <c r="S120">
        <v>1</v>
      </c>
    </row>
    <row r="121" spans="1:22" x14ac:dyDescent="0.35">
      <c r="B121" t="s">
        <v>209</v>
      </c>
      <c r="C121">
        <v>1</v>
      </c>
      <c r="D121">
        <v>0</v>
      </c>
      <c r="E121">
        <f t="shared" si="2"/>
        <v>1</v>
      </c>
      <c r="F121" t="s">
        <v>19</v>
      </c>
      <c r="G121" t="s">
        <v>199</v>
      </c>
      <c r="N121" t="s">
        <v>211</v>
      </c>
      <c r="O121">
        <v>117</v>
      </c>
      <c r="P121">
        <v>1</v>
      </c>
      <c r="Q121">
        <v>0</v>
      </c>
      <c r="R121">
        <f t="shared" si="3"/>
        <v>1</v>
      </c>
      <c r="U121">
        <v>1</v>
      </c>
    </row>
    <row r="122" spans="1:22" x14ac:dyDescent="0.35">
      <c r="B122" t="s">
        <v>210</v>
      </c>
      <c r="C122">
        <v>1</v>
      </c>
      <c r="D122">
        <v>1</v>
      </c>
      <c r="E122">
        <f t="shared" si="2"/>
        <v>0</v>
      </c>
      <c r="F122" t="s">
        <v>19</v>
      </c>
      <c r="G122" t="s">
        <v>199</v>
      </c>
      <c r="P122">
        <f>SUM(P5:P121)</f>
        <v>113</v>
      </c>
      <c r="Q122">
        <f>SUM(Q5:Q121)</f>
        <v>74</v>
      </c>
      <c r="S122">
        <f>SUM(S5:S121)</f>
        <v>48</v>
      </c>
      <c r="T122">
        <f t="shared" ref="T122:V122" si="4">SUM(T5:T121)</f>
        <v>11</v>
      </c>
      <c r="U122">
        <f t="shared" si="4"/>
        <v>65</v>
      </c>
      <c r="V122">
        <f t="shared" si="4"/>
        <v>26</v>
      </c>
    </row>
    <row r="123" spans="1:22" x14ac:dyDescent="0.35">
      <c r="B123" t="s">
        <v>211</v>
      </c>
      <c r="C123">
        <v>1</v>
      </c>
      <c r="D123">
        <v>0</v>
      </c>
      <c r="E123">
        <f t="shared" si="2"/>
        <v>1</v>
      </c>
      <c r="F123" t="s">
        <v>19</v>
      </c>
      <c r="G123" t="s">
        <v>199</v>
      </c>
      <c r="P123" t="s">
        <v>220</v>
      </c>
      <c r="Q123" t="s">
        <v>221</v>
      </c>
      <c r="S123" t="s">
        <v>216</v>
      </c>
      <c r="T123" t="s">
        <v>219</v>
      </c>
      <c r="U123" t="s">
        <v>217</v>
      </c>
      <c r="V123" t="s">
        <v>218</v>
      </c>
    </row>
    <row r="125" spans="1:22" x14ac:dyDescent="0.35">
      <c r="O125" t="s">
        <v>224</v>
      </c>
      <c r="R125" s="3">
        <f>S122</f>
        <v>48</v>
      </c>
      <c r="S125" s="3">
        <f>S122</f>
        <v>48</v>
      </c>
      <c r="T125">
        <f>S122/(S122+V122)</f>
        <v>0.64864864864864868</v>
      </c>
      <c r="V125">
        <f>S125/S126</f>
        <v>0.64864864864864868</v>
      </c>
    </row>
    <row r="126" spans="1:22" x14ac:dyDescent="0.35">
      <c r="R126" t="s">
        <v>222</v>
      </c>
      <c r="S126">
        <f>Q122</f>
        <v>74</v>
      </c>
    </row>
    <row r="128" spans="1:22" x14ac:dyDescent="0.35">
      <c r="O128" t="s">
        <v>225</v>
      </c>
      <c r="R128" s="3">
        <f>S122</f>
        <v>48</v>
      </c>
      <c r="S128" s="3">
        <f>S122</f>
        <v>48</v>
      </c>
      <c r="T128">
        <f>S122/(S122+U122)</f>
        <v>0.4247787610619469</v>
      </c>
      <c r="V128">
        <f>S128/S129</f>
        <v>0.4247787610619469</v>
      </c>
    </row>
    <row r="129" spans="15:23" x14ac:dyDescent="0.35">
      <c r="R129" t="s">
        <v>223</v>
      </c>
      <c r="S129">
        <f>P122</f>
        <v>113</v>
      </c>
    </row>
    <row r="131" spans="15:23" x14ac:dyDescent="0.35">
      <c r="P131" s="3" t="s">
        <v>227</v>
      </c>
      <c r="R131" s="3">
        <f>2*T125*T128</f>
        <v>0.55106433867495819</v>
      </c>
      <c r="S131" s="2">
        <f>R131/R132</f>
        <v>0.5133689839572193</v>
      </c>
      <c r="V131" s="4"/>
    </row>
    <row r="132" spans="15:23" x14ac:dyDescent="0.35">
      <c r="O132" t="s">
        <v>226</v>
      </c>
      <c r="P132" t="s">
        <v>228</v>
      </c>
      <c r="R132">
        <f>T125+T128</f>
        <v>1.0734274097105956</v>
      </c>
      <c r="W132" s="2"/>
    </row>
  </sheetData>
  <phoneticPr fontId="1" type="noConversion"/>
  <conditionalFormatting sqref="C4:J4 C10:D40 D9 C8:C9 C5:D7 E5:J123 C43:D123 D41:D42 C42 T5:T120 P9 P43:Q121 S43:S121">
    <cfRule type="containsText" dxfId="55" priority="59" operator="containsText" text="lastknownlocation">
      <formula>NOT(ISERROR(SEARCH("lastknownlocation",C4)))</formula>
    </cfRule>
    <cfRule type="containsText" dxfId="54" priority="60" operator="containsText" text="R.id.pwField">
      <formula>NOT(ISERROR(SEARCH("R.id.pwField",C4)))</formula>
    </cfRule>
    <cfRule type="containsText" dxfId="53" priority="61" operator="containsText" text="getSimSerialNumbe">
      <formula>NOT(ISERROR(SEARCH("getSimSerialNumbe",C4)))</formula>
    </cfRule>
    <cfRule type="containsText" dxfId="52" priority="62" operator="containsText" text="R.id.password">
      <formula>NOT(ISERROR(SEARCH("R.id.password",C4)))</formula>
    </cfRule>
    <cfRule type="containsText" dxfId="51" priority="63" operator="containsText" text="android.location.Location.getL">
      <formula>NOT(ISERROR(SEARCH("android.location.Location.getL",C4)))</formula>
    </cfRule>
    <cfRule type="containsText" dxfId="50" priority="64" operator="containsText" text="log.v">
      <formula>NOT(ISERROR(SEARCH("log.v",C4)))</formula>
    </cfRule>
    <cfRule type="containsText" dxfId="49" priority="65" operator="containsText" text="log.d">
      <formula>NOT(ISERROR(SEARCH("log.d",C4)))</formula>
    </cfRule>
    <cfRule type="containsText" dxfId="48" priority="66" operator="containsText" text="log.i">
      <formula>NOT(ISERROR(SEARCH("log.i",C4)))</formula>
    </cfRule>
    <cfRule type="containsText" dxfId="47" priority="67" operator="containsText" text="getdeviceid">
      <formula>NOT(ISERROR(SEARCH("getdeviceid",C4)))</formula>
    </cfRule>
    <cfRule type="containsText" dxfId="46" priority="68" operator="containsText" text="sendtextmessage">
      <formula>NOT(ISERROR(SEARCH("sendtextmessage",C4)))</formula>
    </cfRule>
  </conditionalFormatting>
  <conditionalFormatting sqref="E4:E123 T5:T120 U4:V4">
    <cfRule type="cellIs" dxfId="45" priority="57" operator="lessThan">
      <formula>0</formula>
    </cfRule>
    <cfRule type="cellIs" dxfId="44" priority="58" operator="greaterThan">
      <formula>0</formula>
    </cfRule>
  </conditionalFormatting>
  <conditionalFormatting sqref="U4:V4">
    <cfRule type="containsText" dxfId="43" priority="47" operator="containsText" text="lastknownlocation">
      <formula>NOT(ISERROR(SEARCH("lastknownlocation",U4)))</formula>
    </cfRule>
    <cfRule type="containsText" dxfId="42" priority="48" operator="containsText" text="R.id.pwField">
      <formula>NOT(ISERROR(SEARCH("R.id.pwField",U4)))</formula>
    </cfRule>
    <cfRule type="containsText" dxfId="41" priority="49" operator="containsText" text="getSimSerialNumbe">
      <formula>NOT(ISERROR(SEARCH("getSimSerialNumbe",U4)))</formula>
    </cfRule>
    <cfRule type="containsText" dxfId="40" priority="50" operator="containsText" text="R.id.password">
      <formula>NOT(ISERROR(SEARCH("R.id.password",U4)))</formula>
    </cfRule>
    <cfRule type="containsText" dxfId="39" priority="51" operator="containsText" text="android.location.Location.getL">
      <formula>NOT(ISERROR(SEARCH("android.location.Location.getL",U4)))</formula>
    </cfRule>
    <cfRule type="containsText" dxfId="38" priority="52" operator="containsText" text="log.v">
      <formula>NOT(ISERROR(SEARCH("log.v",U4)))</formula>
    </cfRule>
    <cfRule type="containsText" dxfId="37" priority="53" operator="containsText" text="log.d">
      <formula>NOT(ISERROR(SEARCH("log.d",U4)))</formula>
    </cfRule>
    <cfRule type="containsText" dxfId="36" priority="54" operator="containsText" text="log.i">
      <formula>NOT(ISERROR(SEARCH("log.i",U4)))</formula>
    </cfRule>
    <cfRule type="containsText" dxfId="35" priority="55" operator="containsText" text="getdeviceid">
      <formula>NOT(ISERROR(SEARCH("getdeviceid",U4)))</formula>
    </cfRule>
    <cfRule type="containsText" dxfId="34" priority="56" operator="containsText" text="sendtextmessage">
      <formula>NOT(ISERROR(SEARCH("sendtextmessage",U4)))</formula>
    </cfRule>
  </conditionalFormatting>
  <conditionalFormatting sqref="P10:Q40 Q9 P5:Q8 Q41:Q42 P42 S5:S42 U27">
    <cfRule type="containsText" dxfId="33" priority="25" operator="containsText" text="lastknownlocation">
      <formula>NOT(ISERROR(SEARCH("lastknownlocation",P5)))</formula>
    </cfRule>
    <cfRule type="containsText" dxfId="32" priority="26" operator="containsText" text="R.id.pwField">
      <formula>NOT(ISERROR(SEARCH("R.id.pwField",P5)))</formula>
    </cfRule>
    <cfRule type="containsText" dxfId="31" priority="27" operator="containsText" text="getSimSerialNumbe">
      <formula>NOT(ISERROR(SEARCH("getSimSerialNumbe",P5)))</formula>
    </cfRule>
    <cfRule type="containsText" dxfId="30" priority="28" operator="containsText" text="R.id.password">
      <formula>NOT(ISERROR(SEARCH("R.id.password",P5)))</formula>
    </cfRule>
    <cfRule type="containsText" dxfId="29" priority="29" operator="containsText" text="android.location.Location.getL">
      <formula>NOT(ISERROR(SEARCH("android.location.Location.getL",P5)))</formula>
    </cfRule>
    <cfRule type="containsText" dxfId="28" priority="30" operator="containsText" text="log.v">
      <formula>NOT(ISERROR(SEARCH("log.v",P5)))</formula>
    </cfRule>
    <cfRule type="containsText" dxfId="27" priority="31" operator="containsText" text="log.d">
      <formula>NOT(ISERROR(SEARCH("log.d",P5)))</formula>
    </cfRule>
    <cfRule type="containsText" dxfId="26" priority="32" operator="containsText" text="log.i">
      <formula>NOT(ISERROR(SEARCH("log.i",P5)))</formula>
    </cfRule>
    <cfRule type="containsText" dxfId="25" priority="33" operator="containsText" text="getdeviceid">
      <formula>NOT(ISERROR(SEARCH("getdeviceid",P5)))</formula>
    </cfRule>
    <cfRule type="containsText" dxfId="24" priority="34" operator="containsText" text="sendtextmessage">
      <formula>NOT(ISERROR(SEARCH("sendtextmessage",P5)))</formula>
    </cfRule>
  </conditionalFormatting>
  <conditionalFormatting sqref="R4:R123 S122:V122">
    <cfRule type="containsText" dxfId="23" priority="15" operator="containsText" text="lastknownlocation">
      <formula>NOT(ISERROR(SEARCH("lastknownlocation",R4)))</formula>
    </cfRule>
    <cfRule type="containsText" dxfId="22" priority="16" operator="containsText" text="R.id.pwField">
      <formula>NOT(ISERROR(SEARCH("R.id.pwField",R4)))</formula>
    </cfRule>
    <cfRule type="containsText" dxfId="21" priority="17" operator="containsText" text="getSimSerialNumbe">
      <formula>NOT(ISERROR(SEARCH("getSimSerialNumbe",R4)))</formula>
    </cfRule>
    <cfRule type="containsText" dxfId="20" priority="18" operator="containsText" text="R.id.password">
      <formula>NOT(ISERROR(SEARCH("R.id.password",R4)))</formula>
    </cfRule>
    <cfRule type="containsText" dxfId="19" priority="19" operator="containsText" text="android.location.Location.getL">
      <formula>NOT(ISERROR(SEARCH("android.location.Location.getL",R4)))</formula>
    </cfRule>
    <cfRule type="containsText" dxfId="18" priority="20" operator="containsText" text="log.v">
      <formula>NOT(ISERROR(SEARCH("log.v",R4)))</formula>
    </cfRule>
    <cfRule type="containsText" dxfId="17" priority="21" operator="containsText" text="log.d">
      <formula>NOT(ISERROR(SEARCH("log.d",R4)))</formula>
    </cfRule>
    <cfRule type="containsText" dxfId="16" priority="22" operator="containsText" text="log.i">
      <formula>NOT(ISERROR(SEARCH("log.i",R4)))</formula>
    </cfRule>
    <cfRule type="containsText" dxfId="15" priority="23" operator="containsText" text="getdeviceid">
      <formula>NOT(ISERROR(SEARCH("getdeviceid",R4)))</formula>
    </cfRule>
    <cfRule type="containsText" dxfId="14" priority="24" operator="containsText" text="sendtextmessage">
      <formula>NOT(ISERROR(SEARCH("sendtextmessage",R4)))</formula>
    </cfRule>
  </conditionalFormatting>
  <conditionalFormatting sqref="R4:R123 S122:V122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U123:V12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U123:V123">
    <cfRule type="containsText" dxfId="9" priority="1" operator="containsText" text="lastknownlocation">
      <formula>NOT(ISERROR(SEARCH("lastknownlocation",U123)))</formula>
    </cfRule>
    <cfRule type="containsText" dxfId="8" priority="2" operator="containsText" text="R.id.pwField">
      <formula>NOT(ISERROR(SEARCH("R.id.pwField",U123)))</formula>
    </cfRule>
    <cfRule type="containsText" dxfId="7" priority="3" operator="containsText" text="getSimSerialNumbe">
      <formula>NOT(ISERROR(SEARCH("getSimSerialNumbe",U123)))</formula>
    </cfRule>
    <cfRule type="containsText" dxfId="6" priority="4" operator="containsText" text="R.id.password">
      <formula>NOT(ISERROR(SEARCH("R.id.password",U123)))</formula>
    </cfRule>
    <cfRule type="containsText" dxfId="5" priority="5" operator="containsText" text="android.location.Location.getL">
      <formula>NOT(ISERROR(SEARCH("android.location.Location.getL",U123)))</formula>
    </cfRule>
    <cfRule type="containsText" dxfId="4" priority="6" operator="containsText" text="log.v">
      <formula>NOT(ISERROR(SEARCH("log.v",U123)))</formula>
    </cfRule>
    <cfRule type="containsText" dxfId="3" priority="7" operator="containsText" text="log.d">
      <formula>NOT(ISERROR(SEARCH("log.d",U123)))</formula>
    </cfRule>
    <cfRule type="containsText" dxfId="2" priority="8" operator="containsText" text="log.i">
      <formula>NOT(ISERROR(SEARCH("log.i",U123)))</formula>
    </cfRule>
    <cfRule type="containsText" dxfId="1" priority="9" operator="containsText" text="getdeviceid">
      <formula>NOT(ISERROR(SEARCH("getdeviceid",U123)))</formula>
    </cfRule>
    <cfRule type="containsText" dxfId="0" priority="10" operator="containsText" text="sendtextmessage">
      <formula>NOT(ISERROR(SEARCH("sendtextmessage",U123)))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</dc:creator>
  <cp:lastModifiedBy>Sarah K</cp:lastModifiedBy>
  <dcterms:created xsi:type="dcterms:W3CDTF">2022-01-22T09:46:51Z</dcterms:created>
  <dcterms:modified xsi:type="dcterms:W3CDTF">2022-02-28T23:00:29Z</dcterms:modified>
</cp:coreProperties>
</file>