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java\street-of-code\assignment\gladiatus\GameInformation\"/>
    </mc:Choice>
  </mc:AlternateContent>
  <xr:revisionPtr revIDLastSave="0" documentId="13_ncr:1_{C934CE66-7A12-4606-BE7D-CB314920642C}" xr6:coauthVersionLast="47" xr6:coauthVersionMax="47" xr10:uidLastSave="{00000000-0000-0000-0000-000000000000}"/>
  <bookViews>
    <workbookView xWindow="-28920" yWindow="-120" windowWidth="29040" windowHeight="15720" xr2:uid="{D80F13DF-F1D4-4D07-A3F0-527E13F812A1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21" i="1"/>
  <c r="F22" i="1"/>
  <c r="F23" i="1"/>
  <c r="F24" i="1"/>
  <c r="F25" i="1"/>
  <c r="F26" i="1"/>
  <c r="F27" i="1"/>
  <c r="D63" i="1"/>
  <c r="D64" i="1"/>
  <c r="D65" i="1"/>
  <c r="D66" i="1"/>
  <c r="D67" i="1"/>
  <c r="D68" i="1"/>
  <c r="D69" i="1"/>
  <c r="D61" i="1"/>
  <c r="D62" i="1"/>
  <c r="D60" i="1"/>
  <c r="K20" i="1"/>
  <c r="K21" i="1"/>
  <c r="K22" i="1"/>
  <c r="K23" i="1"/>
  <c r="K24" i="1"/>
  <c r="K25" i="1"/>
  <c r="K26" i="1"/>
  <c r="K27" i="1"/>
  <c r="L20" i="1"/>
  <c r="L21" i="1"/>
  <c r="L22" i="1"/>
  <c r="L23" i="1"/>
  <c r="L24" i="1"/>
  <c r="L25" i="1"/>
  <c r="L26" i="1"/>
  <c r="L27" i="1"/>
  <c r="L19" i="1"/>
  <c r="N20" i="1"/>
  <c r="N19" i="1"/>
  <c r="S19" i="1"/>
  <c r="K19" i="1"/>
  <c r="V20" i="1"/>
  <c r="V21" i="1"/>
  <c r="V22" i="1"/>
  <c r="V23" i="1"/>
  <c r="V24" i="1"/>
  <c r="V25" i="1"/>
  <c r="V26" i="1"/>
  <c r="V27" i="1"/>
  <c r="V19" i="1"/>
  <c r="U20" i="1"/>
  <c r="U21" i="1"/>
  <c r="U22" i="1"/>
  <c r="U23" i="1"/>
  <c r="U24" i="1"/>
  <c r="U25" i="1"/>
  <c r="U26" i="1"/>
  <c r="U27" i="1"/>
  <c r="U19" i="1"/>
  <c r="T20" i="1"/>
  <c r="T21" i="1"/>
  <c r="T22" i="1"/>
  <c r="T23" i="1"/>
  <c r="T24" i="1"/>
  <c r="T25" i="1"/>
  <c r="T26" i="1"/>
  <c r="T27" i="1"/>
  <c r="T19" i="1"/>
  <c r="S20" i="1"/>
  <c r="S21" i="1"/>
  <c r="S22" i="1"/>
  <c r="S23" i="1"/>
  <c r="S24" i="1"/>
  <c r="S25" i="1"/>
  <c r="S26" i="1"/>
  <c r="S27" i="1"/>
  <c r="H20" i="1"/>
  <c r="H21" i="1"/>
  <c r="H22" i="1"/>
  <c r="H23" i="1"/>
  <c r="H24" i="1"/>
  <c r="H25" i="1"/>
  <c r="H26" i="1"/>
  <c r="H27" i="1"/>
  <c r="H19" i="1"/>
  <c r="D20" i="1"/>
  <c r="D21" i="1"/>
  <c r="D22" i="1"/>
  <c r="D23" i="1"/>
  <c r="D24" i="1"/>
  <c r="D25" i="1"/>
  <c r="D26" i="1"/>
  <c r="D27" i="1"/>
  <c r="D19" i="1"/>
  <c r="D5" i="1"/>
  <c r="D6" i="1"/>
  <c r="N21" i="1"/>
  <c r="N22" i="1"/>
  <c r="N23" i="1"/>
  <c r="N24" i="1"/>
  <c r="N25" i="1"/>
  <c r="N26" i="1"/>
  <c r="N27" i="1"/>
  <c r="H14" i="1"/>
  <c r="H6" i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7" i="1"/>
  <c r="D8" i="1"/>
  <c r="D9" i="1"/>
  <c r="D10" i="1"/>
  <c r="D11" i="1"/>
  <c r="D12" i="1"/>
  <c r="D13" i="1"/>
  <c r="D14" i="1"/>
  <c r="M20" i="1" l="1"/>
  <c r="M19" i="1"/>
  <c r="M21" i="1"/>
  <c r="M23" i="1"/>
  <c r="M27" i="1"/>
  <c r="M26" i="1"/>
  <c r="M25" i="1"/>
  <c r="M24" i="1"/>
  <c r="M22" i="1"/>
</calcChain>
</file>

<file path=xl/sharedStrings.xml><?xml version="1.0" encoding="utf-8"?>
<sst xmlns="http://schemas.openxmlformats.org/spreadsheetml/2006/main" count="85" uniqueCount="79">
  <si>
    <t>COMMON</t>
  </si>
  <si>
    <t>RARE</t>
  </si>
  <si>
    <t>ELITE</t>
  </si>
  <si>
    <t>BOSS</t>
  </si>
  <si>
    <t>LEVEL</t>
  </si>
  <si>
    <t>ABILITY POINTS</t>
  </si>
  <si>
    <t>MAX PLAYER AP</t>
  </si>
  <si>
    <t>ITEMS</t>
  </si>
  <si>
    <t>MAX ITEM AP</t>
  </si>
  <si>
    <t>BASIC</t>
  </si>
  <si>
    <t>IMPROVED</t>
  </si>
  <si>
    <t>SPECIAL</t>
  </si>
  <si>
    <t>QUEST_REWARD</t>
  </si>
  <si>
    <t>Experience points needed</t>
  </si>
  <si>
    <t>xp for quest</t>
  </si>
  <si>
    <t>max level</t>
  </si>
  <si>
    <t>Level</t>
  </si>
  <si>
    <t>locations</t>
  </si>
  <si>
    <t>quests</t>
  </si>
  <si>
    <t xml:space="preserve">experience </t>
  </si>
  <si>
    <t>xp for kill</t>
  </si>
  <si>
    <t>Common</t>
  </si>
  <si>
    <t>Rare</t>
  </si>
  <si>
    <t>Elite</t>
  </si>
  <si>
    <t>Boss</t>
  </si>
  <si>
    <t>BONUS</t>
  </si>
  <si>
    <t>quests xp</t>
  </si>
  <si>
    <t>locations xp</t>
  </si>
  <si>
    <t>sum enemy in loc.</t>
  </si>
  <si>
    <t>sum XP</t>
  </si>
  <si>
    <t>xp for explore</t>
  </si>
  <si>
    <t>num. Of elite</t>
  </si>
  <si>
    <t>num. Of boss</t>
  </si>
  <si>
    <t>XP for elite</t>
  </si>
  <si>
    <t>XP for boss</t>
  </si>
  <si>
    <t>Item type</t>
  </si>
  <si>
    <t>ID class</t>
  </si>
  <si>
    <t>FOOD</t>
  </si>
  <si>
    <t>POTION</t>
  </si>
  <si>
    <t>ALCH_REAG</t>
  </si>
  <si>
    <t>BSMTH_REAG</t>
  </si>
  <si>
    <t>JUNK</t>
  </si>
  <si>
    <t>QUEST ITEM</t>
  </si>
  <si>
    <t>BODY</t>
  </si>
  <si>
    <t>BOOTS</t>
  </si>
  <si>
    <t>HANDS</t>
  </si>
  <si>
    <t>HEAD</t>
  </si>
  <si>
    <t>WEAPON</t>
  </si>
  <si>
    <t>CLASS</t>
  </si>
  <si>
    <t>MAGE</t>
  </si>
  <si>
    <t>NPC</t>
  </si>
  <si>
    <t>SHAMAN</t>
  </si>
  <si>
    <t>WARLOCK</t>
  </si>
  <si>
    <t>WARRIOR</t>
  </si>
  <si>
    <t>CREATURES</t>
  </si>
  <si>
    <t>BEAST</t>
  </si>
  <si>
    <t>DEMON</t>
  </si>
  <si>
    <t>ELEMENTAL</t>
  </si>
  <si>
    <t>HUMANOID</t>
  </si>
  <si>
    <t>TOTEM</t>
  </si>
  <si>
    <t>UNDEAD</t>
  </si>
  <si>
    <t>ID CLASS = ID START WITH!</t>
  </si>
  <si>
    <t>MULTIPLIER -&gt;</t>
  </si>
  <si>
    <t>VENDOR</t>
  </si>
  <si>
    <t>VENDOR(static)</t>
  </si>
  <si>
    <t>MERCHANT</t>
  </si>
  <si>
    <t>0-999</t>
  </si>
  <si>
    <t>1000+</t>
  </si>
  <si>
    <t>LOCATIONS</t>
  </si>
  <si>
    <t>n. of locations</t>
  </si>
  <si>
    <t>DeadMines</t>
  </si>
  <si>
    <t>Crystal Lake</t>
  </si>
  <si>
    <t>Tower of Damned</t>
  </si>
  <si>
    <t>without elite and boss</t>
  </si>
  <si>
    <t>Bear Cave</t>
  </si>
  <si>
    <t>Mystic Hollow</t>
  </si>
  <si>
    <t>Compl.</t>
  </si>
  <si>
    <t>KEY</t>
  </si>
  <si>
    <t>UsableQuestItem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</si>
</sst>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1" fontId="0" fillId="0" borderId="11" xfId="0" applyNumberFormat="1" applyBorder="1"/>
    <xf numFmtId="0" fontId="0" fillId="0" borderId="11" xfId="0" applyBorder="1"/>
    <xf numFmtId="0" fontId="1" fillId="0" borderId="0" xfId="0" applyFont="1"/>
    <xf numFmtId="0" fontId="0" fillId="0" borderId="13" xfId="0" applyBorder="1"/>
    <xf numFmtId="1" fontId="0" fillId="0" borderId="14" xfId="0" applyNumberFormat="1" applyBorder="1"/>
    <xf numFmtId="0" fontId="0" fillId="0" borderId="7" xfId="0" applyBorder="1"/>
    <xf numFmtId="0" fontId="0" fillId="0" borderId="3" xfId="0" applyBorder="1"/>
    <xf numFmtId="0" fontId="0" fillId="0" borderId="16" xfId="0" applyBorder="1"/>
    <xf numFmtId="0" fontId="0" fillId="0" borderId="14" xfId="0" applyBorder="1"/>
    <xf numFmtId="0" fontId="1" fillId="0" borderId="10" xfId="0" applyFont="1" applyBorder="1"/>
    <xf numFmtId="0" fontId="0" fillId="2" borderId="12" xfId="0" applyFill="1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7" xfId="0" applyFont="1" applyBorder="1"/>
    <xf numFmtId="0" fontId="1" fillId="0" borderId="7" xfId="0" applyFont="1" applyBorder="1"/>
    <xf numFmtId="0" fontId="1" fillId="0" borderId="17" xfId="0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72DD-865D-4C96-B099-508B86271E7A}">
  <dimension ref="A1:V71"/>
  <sheetViews>
    <sheetView tabSelected="1" topLeftCell="A43" workbookViewId="0">
      <selection activeCell="G65" sqref="G65"/>
    </sheetView>
  </sheetViews>
  <sheetFormatPr defaultRowHeight="15" x14ac:dyDescent="0.25"/>
  <cols>
    <col min="2" max="2" width="17.28515625" customWidth="1"/>
    <col min="3" max="3" width="16.7109375" customWidth="1"/>
    <col min="4" max="4" width="16.42578125" customWidth="1"/>
    <col min="5" max="5" width="16.5703125" customWidth="1"/>
    <col min="6" max="6" width="12" customWidth="1"/>
    <col min="7" max="7" width="17.5703125" customWidth="1"/>
    <col min="8" max="9" width="14.140625" customWidth="1"/>
    <col min="10" max="10" width="14" customWidth="1"/>
    <col min="11" max="11" width="13.7109375" customWidth="1"/>
    <col min="12" max="12" width="12.85546875" customWidth="1"/>
    <col min="13" max="13" width="10.85546875" customWidth="1"/>
    <col min="14" max="14" width="24.42578125" customWidth="1"/>
    <col min="16" max="16" width="15.85546875" customWidth="1"/>
    <col min="19" max="19" width="10.42578125" customWidth="1"/>
    <col min="20" max="20" width="10" customWidth="1"/>
    <col min="21" max="21" width="14" customWidth="1"/>
    <col min="24" max="24" width="11.85546875" customWidth="1"/>
  </cols>
  <sheetData>
    <row r="1" spans="2:18" x14ac:dyDescent="0.25">
      <c r="B1" s="1" t="s">
        <v>4</v>
      </c>
      <c r="C1" s="39" t="s">
        <v>5</v>
      </c>
      <c r="D1" s="39"/>
      <c r="E1" s="39"/>
      <c r="F1" s="39"/>
      <c r="G1" s="39"/>
      <c r="H1" s="40"/>
      <c r="L1" s="38" t="s">
        <v>7</v>
      </c>
      <c r="M1" s="39"/>
      <c r="N1" s="39"/>
      <c r="O1" s="39"/>
      <c r="P1" s="40"/>
    </row>
    <row r="2" spans="2:18" x14ac:dyDescent="0.25">
      <c r="B2" s="2"/>
      <c r="D2" s="45" t="s">
        <v>0</v>
      </c>
      <c r="E2" s="45"/>
      <c r="F2" s="45" t="s">
        <v>2</v>
      </c>
      <c r="G2" s="45"/>
      <c r="H2" s="4"/>
      <c r="L2" s="16"/>
      <c r="P2" s="17"/>
    </row>
    <row r="3" spans="2:18" ht="15.75" thickBot="1" x14ac:dyDescent="0.3">
      <c r="B3" s="2"/>
      <c r="D3" s="13"/>
      <c r="E3" s="45" t="s">
        <v>1</v>
      </c>
      <c r="F3" s="45"/>
      <c r="G3" s="13"/>
      <c r="H3" s="5" t="s">
        <v>3</v>
      </c>
      <c r="L3" s="44" t="s">
        <v>8</v>
      </c>
      <c r="M3" s="45"/>
      <c r="N3" s="45"/>
      <c r="O3" s="45"/>
      <c r="P3" s="46"/>
      <c r="R3">
        <v>1.4</v>
      </c>
    </row>
    <row r="4" spans="2:18" ht="15.75" thickBot="1" x14ac:dyDescent="0.3">
      <c r="B4" s="18" t="s">
        <v>62</v>
      </c>
      <c r="C4" s="8" t="s">
        <v>6</v>
      </c>
      <c r="D4" s="8">
        <v>0.4</v>
      </c>
      <c r="E4" s="8">
        <v>0.65</v>
      </c>
      <c r="F4" s="8">
        <v>0.9</v>
      </c>
      <c r="G4" s="8">
        <v>1.2</v>
      </c>
      <c r="H4" s="9">
        <v>1.4</v>
      </c>
      <c r="K4" t="s">
        <v>4</v>
      </c>
      <c r="L4" s="18" t="s">
        <v>9</v>
      </c>
      <c r="M4" s="10" t="s">
        <v>10</v>
      </c>
      <c r="N4" s="10"/>
      <c r="O4" s="10" t="s">
        <v>11</v>
      </c>
      <c r="P4" s="7" t="s">
        <v>12</v>
      </c>
    </row>
    <row r="5" spans="2:18" ht="15.75" thickBot="1" x14ac:dyDescent="0.3">
      <c r="B5" s="21">
        <v>1</v>
      </c>
      <c r="C5" s="20">
        <v>25</v>
      </c>
      <c r="D5" s="11">
        <f>C5*$D$4</f>
        <v>10</v>
      </c>
      <c r="E5" s="11">
        <f>C5*$E$4</f>
        <v>16.25</v>
      </c>
      <c r="F5" s="11">
        <f>C5*$F$4</f>
        <v>22.5</v>
      </c>
      <c r="G5" s="12">
        <f>C5*$G$4</f>
        <v>30</v>
      </c>
      <c r="H5" s="15">
        <f>C5*$H$4</f>
        <v>35</v>
      </c>
      <c r="K5">
        <v>1</v>
      </c>
      <c r="L5" s="14">
        <v>1</v>
      </c>
      <c r="M5" s="12">
        <v>2</v>
      </c>
      <c r="N5" s="12"/>
      <c r="O5" s="12">
        <v>4</v>
      </c>
      <c r="P5" s="19">
        <v>3</v>
      </c>
    </row>
    <row r="6" spans="2:18" ht="15.75" thickBot="1" x14ac:dyDescent="0.3">
      <c r="B6" s="21">
        <v>2</v>
      </c>
      <c r="C6" s="20">
        <v>39</v>
      </c>
      <c r="D6" s="11">
        <f>C6*$D$4</f>
        <v>15.600000000000001</v>
      </c>
      <c r="E6" s="11">
        <f t="shared" ref="E6:E14" si="0">C6*$E$4</f>
        <v>25.35</v>
      </c>
      <c r="F6" s="11">
        <f t="shared" ref="F6:F14" si="1">C6*$F$4</f>
        <v>35.1</v>
      </c>
      <c r="G6" s="11">
        <f t="shared" ref="G6:G14" si="2">C6*$G$4</f>
        <v>46.8</v>
      </c>
      <c r="H6" s="15">
        <f t="shared" ref="H6:H14" si="3">C6*$H$4</f>
        <v>54.599999999999994</v>
      </c>
      <c r="K6">
        <v>2</v>
      </c>
      <c r="L6" s="14">
        <v>2</v>
      </c>
      <c r="M6" s="12">
        <v>4</v>
      </c>
      <c r="N6" s="12"/>
      <c r="O6" s="12">
        <v>6</v>
      </c>
      <c r="P6" s="19">
        <v>5</v>
      </c>
    </row>
    <row r="7" spans="2:18" ht="15.75" thickBot="1" x14ac:dyDescent="0.3">
      <c r="B7" s="21">
        <v>3</v>
      </c>
      <c r="C7" s="20">
        <v>53</v>
      </c>
      <c r="D7" s="11">
        <f t="shared" ref="D7:D14" si="4">C7*$D$4</f>
        <v>21.200000000000003</v>
      </c>
      <c r="E7" s="11">
        <f t="shared" si="0"/>
        <v>34.450000000000003</v>
      </c>
      <c r="F7" s="11">
        <f t="shared" si="1"/>
        <v>47.7</v>
      </c>
      <c r="G7" s="11">
        <f t="shared" si="2"/>
        <v>63.599999999999994</v>
      </c>
      <c r="H7" s="15">
        <f t="shared" si="3"/>
        <v>74.199999999999989</v>
      </c>
      <c r="K7">
        <v>3</v>
      </c>
      <c r="L7" s="14">
        <v>3</v>
      </c>
      <c r="M7" s="12">
        <v>6</v>
      </c>
      <c r="N7" s="12"/>
      <c r="O7" s="12">
        <v>8</v>
      </c>
      <c r="P7" s="19">
        <v>7</v>
      </c>
    </row>
    <row r="8" spans="2:18" ht="15.75" thickBot="1" x14ac:dyDescent="0.3">
      <c r="B8" s="21">
        <v>4</v>
      </c>
      <c r="C8" s="20">
        <v>67</v>
      </c>
      <c r="D8" s="11">
        <f t="shared" si="4"/>
        <v>26.8</v>
      </c>
      <c r="E8" s="11">
        <f t="shared" si="0"/>
        <v>43.550000000000004</v>
      </c>
      <c r="F8" s="11">
        <f t="shared" si="1"/>
        <v>60.300000000000004</v>
      </c>
      <c r="G8" s="11">
        <f t="shared" si="2"/>
        <v>80.399999999999991</v>
      </c>
      <c r="H8" s="15">
        <f t="shared" si="3"/>
        <v>93.8</v>
      </c>
      <c r="K8">
        <v>4</v>
      </c>
      <c r="L8" s="14">
        <v>4</v>
      </c>
      <c r="M8" s="12">
        <v>8</v>
      </c>
      <c r="N8" s="12"/>
      <c r="O8" s="12">
        <v>10</v>
      </c>
      <c r="P8" s="19">
        <v>9</v>
      </c>
    </row>
    <row r="9" spans="2:18" ht="15.75" thickBot="1" x14ac:dyDescent="0.3">
      <c r="B9" s="21">
        <v>5</v>
      </c>
      <c r="C9" s="20">
        <v>81</v>
      </c>
      <c r="D9" s="11">
        <f t="shared" si="4"/>
        <v>32.4</v>
      </c>
      <c r="E9" s="11">
        <f t="shared" si="0"/>
        <v>52.65</v>
      </c>
      <c r="F9" s="11">
        <f t="shared" si="1"/>
        <v>72.900000000000006</v>
      </c>
      <c r="G9" s="11">
        <f t="shared" si="2"/>
        <v>97.2</v>
      </c>
      <c r="H9" s="15">
        <f t="shared" si="3"/>
        <v>113.39999999999999</v>
      </c>
      <c r="K9">
        <v>5</v>
      </c>
      <c r="L9" s="14">
        <v>5</v>
      </c>
      <c r="M9" s="12">
        <v>10</v>
      </c>
      <c r="N9" s="12"/>
      <c r="O9" s="12">
        <v>12</v>
      </c>
      <c r="P9" s="19">
        <v>11</v>
      </c>
    </row>
    <row r="10" spans="2:18" ht="15.75" thickBot="1" x14ac:dyDescent="0.3">
      <c r="B10" s="21">
        <v>6</v>
      </c>
      <c r="C10" s="20">
        <v>95</v>
      </c>
      <c r="D10" s="11">
        <f t="shared" si="4"/>
        <v>38</v>
      </c>
      <c r="E10" s="11">
        <f t="shared" si="0"/>
        <v>61.75</v>
      </c>
      <c r="F10" s="11">
        <f t="shared" si="1"/>
        <v>85.5</v>
      </c>
      <c r="G10" s="11">
        <f t="shared" si="2"/>
        <v>114</v>
      </c>
      <c r="H10" s="15">
        <f t="shared" si="3"/>
        <v>133</v>
      </c>
      <c r="K10">
        <v>6</v>
      </c>
      <c r="L10" s="14">
        <v>6</v>
      </c>
      <c r="M10" s="12">
        <v>12</v>
      </c>
      <c r="N10" s="12"/>
      <c r="O10" s="12">
        <v>14</v>
      </c>
      <c r="P10" s="19">
        <v>13</v>
      </c>
    </row>
    <row r="11" spans="2:18" ht="15.75" thickBot="1" x14ac:dyDescent="0.3">
      <c r="B11" s="21">
        <v>7</v>
      </c>
      <c r="C11" s="20">
        <v>109</v>
      </c>
      <c r="D11" s="11">
        <f t="shared" si="4"/>
        <v>43.6</v>
      </c>
      <c r="E11" s="11">
        <f t="shared" si="0"/>
        <v>70.850000000000009</v>
      </c>
      <c r="F11" s="11">
        <f t="shared" si="1"/>
        <v>98.100000000000009</v>
      </c>
      <c r="G11" s="11">
        <f t="shared" si="2"/>
        <v>130.79999999999998</v>
      </c>
      <c r="H11" s="15">
        <f t="shared" si="3"/>
        <v>152.6</v>
      </c>
      <c r="K11">
        <v>7</v>
      </c>
      <c r="L11" s="14">
        <v>7</v>
      </c>
      <c r="M11" s="12">
        <v>14</v>
      </c>
      <c r="N11" s="12"/>
      <c r="O11" s="12">
        <v>16</v>
      </c>
      <c r="P11" s="19">
        <v>15</v>
      </c>
    </row>
    <row r="12" spans="2:18" ht="15.75" thickBot="1" x14ac:dyDescent="0.3">
      <c r="B12" s="21">
        <v>8</v>
      </c>
      <c r="C12" s="20">
        <v>123</v>
      </c>
      <c r="D12" s="11">
        <f t="shared" si="4"/>
        <v>49.2</v>
      </c>
      <c r="E12" s="11">
        <f t="shared" si="0"/>
        <v>79.95</v>
      </c>
      <c r="F12" s="11">
        <f t="shared" si="1"/>
        <v>110.7</v>
      </c>
      <c r="G12" s="11">
        <f t="shared" si="2"/>
        <v>147.6</v>
      </c>
      <c r="H12" s="15">
        <f t="shared" si="3"/>
        <v>172.2</v>
      </c>
      <c r="K12">
        <v>8</v>
      </c>
      <c r="L12" s="14">
        <v>8</v>
      </c>
      <c r="M12" s="12">
        <v>16</v>
      </c>
      <c r="N12" s="12"/>
      <c r="O12" s="12">
        <v>18</v>
      </c>
      <c r="P12" s="19">
        <v>17</v>
      </c>
    </row>
    <row r="13" spans="2:18" ht="15.75" thickBot="1" x14ac:dyDescent="0.3">
      <c r="B13" s="21">
        <v>9</v>
      </c>
      <c r="C13" s="20">
        <v>137</v>
      </c>
      <c r="D13" s="11">
        <f t="shared" si="4"/>
        <v>54.800000000000004</v>
      </c>
      <c r="E13" s="11">
        <f t="shared" si="0"/>
        <v>89.05</v>
      </c>
      <c r="F13" s="11">
        <f t="shared" si="1"/>
        <v>123.3</v>
      </c>
      <c r="G13" s="11">
        <f t="shared" si="2"/>
        <v>164.4</v>
      </c>
      <c r="H13" s="15">
        <f t="shared" si="3"/>
        <v>191.79999999999998</v>
      </c>
      <c r="K13">
        <v>9</v>
      </c>
      <c r="L13" s="14">
        <v>9</v>
      </c>
      <c r="M13" s="12">
        <v>18</v>
      </c>
      <c r="N13" s="12"/>
      <c r="O13" s="12">
        <v>20</v>
      </c>
      <c r="P13" s="19">
        <v>19</v>
      </c>
    </row>
    <row r="14" spans="2:18" ht="15.75" thickBot="1" x14ac:dyDescent="0.3">
      <c r="B14" s="21">
        <v>10</v>
      </c>
      <c r="C14" s="20">
        <v>151</v>
      </c>
      <c r="D14" s="11">
        <f t="shared" si="4"/>
        <v>60.400000000000006</v>
      </c>
      <c r="E14" s="11">
        <f t="shared" si="0"/>
        <v>98.15</v>
      </c>
      <c r="F14" s="11">
        <f t="shared" si="1"/>
        <v>135.9</v>
      </c>
      <c r="G14" s="11">
        <f t="shared" si="2"/>
        <v>181.2</v>
      </c>
      <c r="H14" s="15">
        <f t="shared" si="3"/>
        <v>211.39999999999998</v>
      </c>
      <c r="K14">
        <v>10</v>
      </c>
      <c r="L14" s="14">
        <v>10</v>
      </c>
      <c r="M14" s="12">
        <v>20</v>
      </c>
      <c r="N14" s="12"/>
      <c r="O14" s="12">
        <v>22</v>
      </c>
      <c r="P14" s="19">
        <v>21</v>
      </c>
    </row>
    <row r="16" spans="2:18" x14ac:dyDescent="0.25">
      <c r="H16">
        <v>25</v>
      </c>
    </row>
    <row r="17" spans="1:22" ht="15.75" thickBot="1" x14ac:dyDescent="0.3">
      <c r="B17" t="s">
        <v>19</v>
      </c>
      <c r="G17" t="s">
        <v>73</v>
      </c>
      <c r="H17">
        <v>50</v>
      </c>
      <c r="N17">
        <v>750</v>
      </c>
      <c r="R17" t="s">
        <v>25</v>
      </c>
      <c r="S17" s="6">
        <v>10</v>
      </c>
      <c r="T17" s="6">
        <v>25</v>
      </c>
      <c r="U17" s="6">
        <v>50</v>
      </c>
      <c r="V17" s="6">
        <v>100</v>
      </c>
    </row>
    <row r="18" spans="1:22" x14ac:dyDescent="0.25">
      <c r="B18" s="22" t="s">
        <v>16</v>
      </c>
      <c r="C18" s="23" t="s">
        <v>18</v>
      </c>
      <c r="D18" s="23" t="s">
        <v>26</v>
      </c>
      <c r="E18" s="23" t="s">
        <v>17</v>
      </c>
      <c r="F18" s="23" t="s">
        <v>27</v>
      </c>
      <c r="G18" s="23" t="s">
        <v>28</v>
      </c>
      <c r="H18" s="23" t="s">
        <v>30</v>
      </c>
      <c r="I18" s="23" t="s">
        <v>31</v>
      </c>
      <c r="J18" s="23" t="s">
        <v>32</v>
      </c>
      <c r="K18" s="23" t="s">
        <v>33</v>
      </c>
      <c r="L18" s="24" t="s">
        <v>34</v>
      </c>
      <c r="M18" s="26" t="s">
        <v>29</v>
      </c>
      <c r="N18" s="22" t="s">
        <v>13</v>
      </c>
      <c r="O18" s="23"/>
      <c r="P18" s="23" t="s">
        <v>14</v>
      </c>
      <c r="Q18" s="23"/>
      <c r="R18" s="23" t="s">
        <v>20</v>
      </c>
      <c r="S18" s="23" t="s">
        <v>21</v>
      </c>
      <c r="T18" s="23" t="s">
        <v>22</v>
      </c>
      <c r="U18" s="23" t="s">
        <v>23</v>
      </c>
      <c r="V18" s="24" t="s">
        <v>24</v>
      </c>
    </row>
    <row r="19" spans="1:22" x14ac:dyDescent="0.25">
      <c r="A19" t="s">
        <v>76</v>
      </c>
      <c r="B19" s="16">
        <v>1</v>
      </c>
      <c r="C19">
        <v>2</v>
      </c>
      <c r="D19">
        <f>P19 * C19</f>
        <v>360</v>
      </c>
      <c r="E19">
        <v>2</v>
      </c>
      <c r="F19">
        <f>G19 * S19</f>
        <v>207</v>
      </c>
      <c r="G19">
        <v>9</v>
      </c>
      <c r="H19">
        <f xml:space="preserve"> $H$17*E19</f>
        <v>100</v>
      </c>
      <c r="I19">
        <v>0</v>
      </c>
      <c r="J19">
        <v>0</v>
      </c>
      <c r="K19">
        <f>I19 * U19</f>
        <v>0</v>
      </c>
      <c r="L19" s="17">
        <f>J19*V19</f>
        <v>0</v>
      </c>
      <c r="M19" s="27">
        <f>D19+F19 + H19 + K19 + L19</f>
        <v>667</v>
      </c>
      <c r="N19" s="25">
        <f>$N$17 * B5 * O19</f>
        <v>750</v>
      </c>
      <c r="O19">
        <v>1</v>
      </c>
      <c r="P19">
        <v>180</v>
      </c>
      <c r="S19">
        <f>B5 * 13 + $S$17</f>
        <v>23</v>
      </c>
      <c r="T19">
        <f>B5 * 13 + $T$17</f>
        <v>38</v>
      </c>
      <c r="U19">
        <f>B5 * 13 + $U$17</f>
        <v>63</v>
      </c>
      <c r="V19" s="17">
        <f>B5 * 13 + $V$17</f>
        <v>113</v>
      </c>
    </row>
    <row r="20" spans="1:22" x14ac:dyDescent="0.25">
      <c r="A20" t="s">
        <v>76</v>
      </c>
      <c r="B20" s="16">
        <v>2</v>
      </c>
      <c r="C20">
        <v>3</v>
      </c>
      <c r="D20">
        <f t="shared" ref="D20:D27" si="5">P20 * C20</f>
        <v>780</v>
      </c>
      <c r="E20">
        <v>3</v>
      </c>
      <c r="F20">
        <f>G20 * S20</f>
        <v>576</v>
      </c>
      <c r="G20">
        <v>16</v>
      </c>
      <c r="H20">
        <f t="shared" ref="H20:H27" si="6" xml:space="preserve"> $H$17*E20</f>
        <v>150</v>
      </c>
      <c r="I20">
        <v>1</v>
      </c>
      <c r="J20">
        <v>0</v>
      </c>
      <c r="K20">
        <f t="shared" ref="K20:K27" si="7">I20 * U20</f>
        <v>76</v>
      </c>
      <c r="L20" s="17">
        <f t="shared" ref="L20:L27" si="8">J20*V20</f>
        <v>0</v>
      </c>
      <c r="M20" s="27">
        <f>D20+F20 + H20 + K20 + L20</f>
        <v>1582</v>
      </c>
      <c r="N20" s="25">
        <f>$N$17 * B6 * O20</f>
        <v>1650.0000000000002</v>
      </c>
      <c r="O20">
        <v>1.1000000000000001</v>
      </c>
      <c r="P20">
        <v>260</v>
      </c>
      <c r="S20">
        <f t="shared" ref="S20:S27" si="9">B6 * 13 + $S$17</f>
        <v>36</v>
      </c>
      <c r="T20">
        <f t="shared" ref="T20:T27" si="10">B6 * 13 + $T$17</f>
        <v>51</v>
      </c>
      <c r="U20">
        <f t="shared" ref="U20:U27" si="11">B6 * 13 + $U$17</f>
        <v>76</v>
      </c>
      <c r="V20" s="17">
        <f t="shared" ref="V20:V27" si="12">B6 * 13 + $V$17</f>
        <v>126</v>
      </c>
    </row>
    <row r="21" spans="1:22" x14ac:dyDescent="0.25">
      <c r="B21" s="16">
        <v>3</v>
      </c>
      <c r="C21">
        <v>3</v>
      </c>
      <c r="D21">
        <f t="shared" si="5"/>
        <v>1020</v>
      </c>
      <c r="E21">
        <v>3</v>
      </c>
      <c r="F21">
        <f t="shared" ref="F21:F27" si="13">G21 * S21</f>
        <v>833</v>
      </c>
      <c r="G21">
        <v>17</v>
      </c>
      <c r="H21">
        <f t="shared" si="6"/>
        <v>150</v>
      </c>
      <c r="I21">
        <v>2</v>
      </c>
      <c r="J21">
        <v>0</v>
      </c>
      <c r="K21">
        <f t="shared" si="7"/>
        <v>178</v>
      </c>
      <c r="L21" s="17">
        <f t="shared" si="8"/>
        <v>0</v>
      </c>
      <c r="M21" s="27">
        <f t="shared" ref="M21:M27" si="14">D21+F21 + H21 + K21 + L21</f>
        <v>2181</v>
      </c>
      <c r="N21" s="25">
        <f t="shared" ref="N21:N27" si="15">$N$17 * B7 * O21</f>
        <v>2700</v>
      </c>
      <c r="O21">
        <v>1.2</v>
      </c>
      <c r="P21">
        <v>340</v>
      </c>
      <c r="S21">
        <f t="shared" si="9"/>
        <v>49</v>
      </c>
      <c r="T21">
        <f t="shared" si="10"/>
        <v>64</v>
      </c>
      <c r="U21">
        <f t="shared" si="11"/>
        <v>89</v>
      </c>
      <c r="V21" s="17">
        <f t="shared" si="12"/>
        <v>139</v>
      </c>
    </row>
    <row r="22" spans="1:22" x14ac:dyDescent="0.25">
      <c r="B22" s="16">
        <v>4</v>
      </c>
      <c r="C22">
        <v>3</v>
      </c>
      <c r="D22">
        <f t="shared" si="5"/>
        <v>1260</v>
      </c>
      <c r="E22">
        <v>3</v>
      </c>
      <c r="F22">
        <f t="shared" si="13"/>
        <v>1116</v>
      </c>
      <c r="G22">
        <v>18</v>
      </c>
      <c r="H22">
        <f t="shared" si="6"/>
        <v>150</v>
      </c>
      <c r="I22">
        <v>2</v>
      </c>
      <c r="J22">
        <v>0</v>
      </c>
      <c r="K22">
        <f t="shared" si="7"/>
        <v>204</v>
      </c>
      <c r="L22" s="17">
        <f t="shared" si="8"/>
        <v>0</v>
      </c>
      <c r="M22" s="27">
        <f t="shared" si="14"/>
        <v>2730</v>
      </c>
      <c r="N22" s="25">
        <f t="shared" si="15"/>
        <v>3900</v>
      </c>
      <c r="O22">
        <v>1.3</v>
      </c>
      <c r="P22">
        <v>420</v>
      </c>
      <c r="S22">
        <f t="shared" si="9"/>
        <v>62</v>
      </c>
      <c r="T22">
        <f t="shared" si="10"/>
        <v>77</v>
      </c>
      <c r="U22">
        <f t="shared" si="11"/>
        <v>102</v>
      </c>
      <c r="V22" s="17">
        <f t="shared" si="12"/>
        <v>152</v>
      </c>
    </row>
    <row r="23" spans="1:22" x14ac:dyDescent="0.25">
      <c r="B23" s="16">
        <v>5</v>
      </c>
      <c r="C23">
        <v>3</v>
      </c>
      <c r="D23">
        <f t="shared" si="5"/>
        <v>1500</v>
      </c>
      <c r="E23">
        <v>4</v>
      </c>
      <c r="F23">
        <f t="shared" si="13"/>
        <v>1650</v>
      </c>
      <c r="G23">
        <v>22</v>
      </c>
      <c r="H23">
        <f t="shared" si="6"/>
        <v>200</v>
      </c>
      <c r="I23">
        <v>2</v>
      </c>
      <c r="J23">
        <v>1</v>
      </c>
      <c r="K23">
        <f t="shared" si="7"/>
        <v>230</v>
      </c>
      <c r="L23" s="17">
        <f t="shared" si="8"/>
        <v>165</v>
      </c>
      <c r="M23" s="27">
        <f t="shared" si="14"/>
        <v>3745</v>
      </c>
      <c r="N23" s="25">
        <f t="shared" si="15"/>
        <v>5250</v>
      </c>
      <c r="O23">
        <v>1.4</v>
      </c>
      <c r="P23">
        <v>500</v>
      </c>
      <c r="S23">
        <f t="shared" si="9"/>
        <v>75</v>
      </c>
      <c r="T23">
        <f t="shared" si="10"/>
        <v>90</v>
      </c>
      <c r="U23">
        <f t="shared" si="11"/>
        <v>115</v>
      </c>
      <c r="V23" s="17">
        <f t="shared" si="12"/>
        <v>165</v>
      </c>
    </row>
    <row r="24" spans="1:22" x14ac:dyDescent="0.25">
      <c r="B24" s="16">
        <v>6</v>
      </c>
      <c r="C24">
        <v>3</v>
      </c>
      <c r="D24">
        <f t="shared" si="5"/>
        <v>1740</v>
      </c>
      <c r="E24">
        <v>2</v>
      </c>
      <c r="F24">
        <f t="shared" si="13"/>
        <v>1144</v>
      </c>
      <c r="G24">
        <v>13</v>
      </c>
      <c r="H24">
        <f t="shared" si="6"/>
        <v>100</v>
      </c>
      <c r="I24">
        <v>3</v>
      </c>
      <c r="J24">
        <v>1</v>
      </c>
      <c r="K24">
        <f t="shared" si="7"/>
        <v>384</v>
      </c>
      <c r="L24" s="17">
        <f t="shared" si="8"/>
        <v>178</v>
      </c>
      <c r="M24" s="27">
        <f t="shared" si="14"/>
        <v>3546</v>
      </c>
      <c r="N24" s="25">
        <f t="shared" si="15"/>
        <v>6750</v>
      </c>
      <c r="O24">
        <v>1.5</v>
      </c>
      <c r="P24">
        <v>580</v>
      </c>
      <c r="S24">
        <f t="shared" si="9"/>
        <v>88</v>
      </c>
      <c r="T24">
        <f t="shared" si="10"/>
        <v>103</v>
      </c>
      <c r="U24">
        <f t="shared" si="11"/>
        <v>128</v>
      </c>
      <c r="V24" s="17">
        <f t="shared" si="12"/>
        <v>178</v>
      </c>
    </row>
    <row r="25" spans="1:22" x14ac:dyDescent="0.25">
      <c r="B25" s="16">
        <v>7</v>
      </c>
      <c r="C25">
        <v>3</v>
      </c>
      <c r="D25">
        <f t="shared" si="5"/>
        <v>1980</v>
      </c>
      <c r="E25">
        <v>2</v>
      </c>
      <c r="F25">
        <f t="shared" si="13"/>
        <v>1313</v>
      </c>
      <c r="G25">
        <v>13</v>
      </c>
      <c r="H25">
        <f t="shared" si="6"/>
        <v>100</v>
      </c>
      <c r="I25">
        <v>4</v>
      </c>
      <c r="J25">
        <v>2</v>
      </c>
      <c r="K25">
        <f t="shared" si="7"/>
        <v>564</v>
      </c>
      <c r="L25" s="17">
        <f t="shared" si="8"/>
        <v>382</v>
      </c>
      <c r="M25" s="27">
        <f t="shared" si="14"/>
        <v>4339</v>
      </c>
      <c r="N25" s="25">
        <f t="shared" si="15"/>
        <v>8400</v>
      </c>
      <c r="O25">
        <v>1.6</v>
      </c>
      <c r="P25">
        <v>660</v>
      </c>
      <c r="S25">
        <f t="shared" si="9"/>
        <v>101</v>
      </c>
      <c r="T25">
        <f t="shared" si="10"/>
        <v>116</v>
      </c>
      <c r="U25">
        <f t="shared" si="11"/>
        <v>141</v>
      </c>
      <c r="V25" s="17">
        <f t="shared" si="12"/>
        <v>191</v>
      </c>
    </row>
    <row r="26" spans="1:22" x14ac:dyDescent="0.25">
      <c r="B26" s="16">
        <v>8</v>
      </c>
      <c r="C26">
        <v>4</v>
      </c>
      <c r="D26">
        <f t="shared" si="5"/>
        <v>2960</v>
      </c>
      <c r="E26">
        <v>2</v>
      </c>
      <c r="F26">
        <f t="shared" si="13"/>
        <v>1596</v>
      </c>
      <c r="G26">
        <v>14</v>
      </c>
      <c r="H26">
        <f t="shared" si="6"/>
        <v>100</v>
      </c>
      <c r="I26">
        <v>4</v>
      </c>
      <c r="J26">
        <v>2</v>
      </c>
      <c r="K26">
        <f t="shared" si="7"/>
        <v>616</v>
      </c>
      <c r="L26" s="17">
        <f t="shared" si="8"/>
        <v>408</v>
      </c>
      <c r="M26" s="27">
        <f t="shared" si="14"/>
        <v>5680</v>
      </c>
      <c r="N26" s="25">
        <f t="shared" si="15"/>
        <v>10200</v>
      </c>
      <c r="O26">
        <v>1.7</v>
      </c>
      <c r="P26">
        <v>740</v>
      </c>
      <c r="S26">
        <f t="shared" si="9"/>
        <v>114</v>
      </c>
      <c r="T26">
        <f t="shared" si="10"/>
        <v>129</v>
      </c>
      <c r="U26">
        <f t="shared" si="11"/>
        <v>154</v>
      </c>
      <c r="V26" s="17">
        <f t="shared" si="12"/>
        <v>204</v>
      </c>
    </row>
    <row r="27" spans="1:22" ht="15.75" thickBot="1" x14ac:dyDescent="0.3">
      <c r="B27" s="16">
        <v>9</v>
      </c>
      <c r="C27">
        <v>4</v>
      </c>
      <c r="D27">
        <f t="shared" si="5"/>
        <v>3280</v>
      </c>
      <c r="E27">
        <v>2</v>
      </c>
      <c r="F27">
        <f t="shared" si="13"/>
        <v>1905</v>
      </c>
      <c r="G27">
        <v>15</v>
      </c>
      <c r="H27">
        <f t="shared" si="6"/>
        <v>100</v>
      </c>
      <c r="I27">
        <v>6</v>
      </c>
      <c r="J27">
        <v>2</v>
      </c>
      <c r="K27">
        <f t="shared" si="7"/>
        <v>1002</v>
      </c>
      <c r="L27" s="17">
        <f t="shared" si="8"/>
        <v>434</v>
      </c>
      <c r="M27" s="27">
        <f t="shared" si="14"/>
        <v>6721</v>
      </c>
      <c r="N27" s="25">
        <f t="shared" si="15"/>
        <v>12150</v>
      </c>
      <c r="O27">
        <v>1.8</v>
      </c>
      <c r="P27">
        <v>820</v>
      </c>
      <c r="S27">
        <f t="shared" si="9"/>
        <v>127</v>
      </c>
      <c r="T27">
        <f t="shared" si="10"/>
        <v>142</v>
      </c>
      <c r="U27">
        <f t="shared" si="11"/>
        <v>167</v>
      </c>
      <c r="V27" s="17">
        <f t="shared" si="12"/>
        <v>217</v>
      </c>
    </row>
    <row r="28" spans="1:22" ht="15.75" thickBot="1" x14ac:dyDescent="0.3">
      <c r="B28" s="28">
        <v>10</v>
      </c>
      <c r="C28" s="29">
        <v>6</v>
      </c>
      <c r="D28" s="29"/>
      <c r="E28" s="29">
        <v>1</v>
      </c>
      <c r="F28" s="29"/>
      <c r="G28" s="29"/>
      <c r="H28" s="29"/>
      <c r="I28" s="29"/>
      <c r="J28" s="29"/>
      <c r="K28" s="29"/>
      <c r="L28" s="30"/>
      <c r="M28" s="3"/>
      <c r="N28" s="41" t="s">
        <v>15</v>
      </c>
      <c r="O28" s="42"/>
      <c r="P28" s="42"/>
      <c r="Q28" s="42"/>
      <c r="R28" s="42"/>
      <c r="S28" s="42"/>
      <c r="T28" s="42"/>
      <c r="U28" s="42"/>
      <c r="V28" s="43"/>
    </row>
    <row r="31" spans="1:22" ht="15.75" thickBot="1" x14ac:dyDescent="0.3"/>
    <row r="32" spans="1:22" x14ac:dyDescent="0.25">
      <c r="B32" s="38" t="s">
        <v>61</v>
      </c>
      <c r="C32" s="39"/>
      <c r="D32" s="39"/>
      <c r="E32" s="39"/>
      <c r="F32" s="39"/>
      <c r="G32" s="39"/>
      <c r="H32" s="39"/>
      <c r="I32" s="39"/>
      <c r="J32" s="39"/>
      <c r="K32" s="39"/>
      <c r="L32" s="40"/>
    </row>
    <row r="33" spans="2:12" x14ac:dyDescent="0.25">
      <c r="B33" s="31" t="s">
        <v>35</v>
      </c>
      <c r="C33" s="35" t="s">
        <v>36</v>
      </c>
      <c r="D33" s="35"/>
      <c r="E33" s="35" t="s">
        <v>48</v>
      </c>
      <c r="F33" s="35" t="s">
        <v>36</v>
      </c>
      <c r="H33" s="35" t="s">
        <v>54</v>
      </c>
      <c r="I33" s="35" t="s">
        <v>36</v>
      </c>
      <c r="K33" s="35" t="s">
        <v>63</v>
      </c>
      <c r="L33" s="36" t="s">
        <v>36</v>
      </c>
    </row>
    <row r="34" spans="2:12" x14ac:dyDescent="0.25">
      <c r="B34" s="32" t="s">
        <v>37</v>
      </c>
      <c r="C34">
        <v>1000</v>
      </c>
      <c r="E34" s="13" t="s">
        <v>49</v>
      </c>
      <c r="F34">
        <v>200</v>
      </c>
      <c r="H34" s="13" t="s">
        <v>55</v>
      </c>
      <c r="I34">
        <v>100</v>
      </c>
      <c r="K34" t="s">
        <v>64</v>
      </c>
      <c r="L34" s="17" t="s">
        <v>66</v>
      </c>
    </row>
    <row r="35" spans="2:12" x14ac:dyDescent="0.25">
      <c r="B35" s="32" t="s">
        <v>38</v>
      </c>
      <c r="C35">
        <v>900</v>
      </c>
      <c r="E35" s="13" t="s">
        <v>50</v>
      </c>
      <c r="F35">
        <v>100</v>
      </c>
      <c r="H35" s="13" t="s">
        <v>56</v>
      </c>
      <c r="I35">
        <v>500</v>
      </c>
      <c r="K35" t="s">
        <v>65</v>
      </c>
      <c r="L35" s="17" t="s">
        <v>67</v>
      </c>
    </row>
    <row r="36" spans="2:12" x14ac:dyDescent="0.25">
      <c r="B36" s="32" t="s">
        <v>39</v>
      </c>
      <c r="C36">
        <v>800</v>
      </c>
      <c r="E36" s="13" t="s">
        <v>51</v>
      </c>
      <c r="F36">
        <v>500</v>
      </c>
      <c r="H36" s="13" t="s">
        <v>57</v>
      </c>
      <c r="I36">
        <v>400</v>
      </c>
      <c r="L36" s="17"/>
    </row>
    <row r="37" spans="2:12" x14ac:dyDescent="0.25">
      <c r="B37" s="32" t="s">
        <v>40</v>
      </c>
      <c r="C37">
        <v>700</v>
      </c>
      <c r="E37" s="13" t="s">
        <v>52</v>
      </c>
      <c r="F37">
        <v>400</v>
      </c>
      <c r="H37" s="13" t="s">
        <v>58</v>
      </c>
      <c r="I37">
        <v>200</v>
      </c>
      <c r="L37" s="17"/>
    </row>
    <row r="38" spans="2:12" x14ac:dyDescent="0.25">
      <c r="B38" s="32" t="s">
        <v>41</v>
      </c>
      <c r="C38">
        <v>1100</v>
      </c>
      <c r="E38" s="13" t="s">
        <v>53</v>
      </c>
      <c r="F38">
        <v>300</v>
      </c>
      <c r="H38" s="13" t="s">
        <v>59</v>
      </c>
      <c r="I38">
        <v>600</v>
      </c>
      <c r="L38" s="17"/>
    </row>
    <row r="39" spans="2:12" x14ac:dyDescent="0.25">
      <c r="B39" s="32" t="s">
        <v>42</v>
      </c>
      <c r="C39">
        <v>100</v>
      </c>
      <c r="H39" s="13" t="s">
        <v>60</v>
      </c>
      <c r="I39">
        <v>300</v>
      </c>
      <c r="L39" s="17"/>
    </row>
    <row r="40" spans="2:12" x14ac:dyDescent="0.25">
      <c r="B40" s="32" t="s">
        <v>43</v>
      </c>
      <c r="C40">
        <v>600</v>
      </c>
      <c r="L40" s="17"/>
    </row>
    <row r="41" spans="2:12" x14ac:dyDescent="0.25">
      <c r="B41" s="32" t="s">
        <v>44</v>
      </c>
      <c r="C41">
        <v>500</v>
      </c>
      <c r="L41" s="17"/>
    </row>
    <row r="42" spans="2:12" x14ac:dyDescent="0.25">
      <c r="B42" s="32" t="s">
        <v>45</v>
      </c>
      <c r="C42">
        <v>400</v>
      </c>
      <c r="L42" s="17"/>
    </row>
    <row r="43" spans="2:12" x14ac:dyDescent="0.25">
      <c r="B43" s="32" t="s">
        <v>46</v>
      </c>
      <c r="C43">
        <v>300</v>
      </c>
      <c r="L43" s="17"/>
    </row>
    <row r="44" spans="2:12" ht="15.75" thickBot="1" x14ac:dyDescent="0.3">
      <c r="B44" s="33" t="s">
        <v>47</v>
      </c>
      <c r="C44" s="29">
        <v>200</v>
      </c>
      <c r="D44" s="29"/>
      <c r="E44" s="29"/>
      <c r="F44" s="29"/>
      <c r="G44" s="29"/>
      <c r="H44" s="29"/>
      <c r="I44" s="29"/>
      <c r="J44" s="29"/>
      <c r="K44" s="29"/>
      <c r="L44" s="30"/>
    </row>
    <row r="45" spans="2:12" x14ac:dyDescent="0.25">
      <c r="B45" s="13" t="s">
        <v>77</v>
      </c>
      <c r="C45">
        <v>1200</v>
      </c>
    </row>
    <row r="46" spans="2:12" x14ac:dyDescent="0.25">
      <c r="B46" s="13" t="s">
        <v>78</v>
      </c>
      <c r="C46">
        <v>1300</v>
      </c>
    </row>
    <row r="47" spans="2:12" x14ac:dyDescent="0.25">
      <c r="H47" s="34"/>
    </row>
    <row r="58" spans="3:8" x14ac:dyDescent="0.25">
      <c r="E58" s="37" t="s">
        <v>68</v>
      </c>
      <c r="F58" s="37"/>
      <c r="G58" s="37"/>
      <c r="H58" s="37"/>
    </row>
    <row r="59" spans="3:8" x14ac:dyDescent="0.25">
      <c r="C59" s="13" t="s">
        <v>4</v>
      </c>
      <c r="D59" t="s">
        <v>69</v>
      </c>
      <c r="E59" s="34">
        <v>1</v>
      </c>
      <c r="F59" s="34">
        <v>2</v>
      </c>
      <c r="G59" s="34">
        <v>3</v>
      </c>
      <c r="H59" s="34">
        <v>4</v>
      </c>
    </row>
    <row r="60" spans="3:8" x14ac:dyDescent="0.25">
      <c r="C60">
        <v>1</v>
      </c>
      <c r="D60">
        <f t="shared" ref="D60:D69" si="16">E19</f>
        <v>2</v>
      </c>
      <c r="E60" t="s">
        <v>71</v>
      </c>
      <c r="F60" t="s">
        <v>75</v>
      </c>
    </row>
    <row r="61" spans="3:8" x14ac:dyDescent="0.25">
      <c r="C61">
        <v>2</v>
      </c>
      <c r="D61">
        <f t="shared" si="16"/>
        <v>3</v>
      </c>
      <c r="E61" t="s">
        <v>70</v>
      </c>
      <c r="F61" t="s">
        <v>72</v>
      </c>
      <c r="G61" t="s">
        <v>74</v>
      </c>
    </row>
    <row r="62" spans="3:8" x14ac:dyDescent="0.25">
      <c r="C62">
        <v>3</v>
      </c>
      <c r="D62">
        <f t="shared" si="16"/>
        <v>3</v>
      </c>
    </row>
    <row r="63" spans="3:8" x14ac:dyDescent="0.25">
      <c r="C63">
        <v>4</v>
      </c>
      <c r="D63">
        <f t="shared" si="16"/>
        <v>3</v>
      </c>
    </row>
    <row r="64" spans="3:8" x14ac:dyDescent="0.25">
      <c r="C64">
        <v>5</v>
      </c>
      <c r="D64">
        <f t="shared" si="16"/>
        <v>4</v>
      </c>
    </row>
    <row r="65" spans="3:4" x14ac:dyDescent="0.25">
      <c r="C65">
        <v>6</v>
      </c>
      <c r="D65">
        <f t="shared" si="16"/>
        <v>2</v>
      </c>
    </row>
    <row r="66" spans="3:4" x14ac:dyDescent="0.25">
      <c r="C66">
        <v>7</v>
      </c>
      <c r="D66">
        <f t="shared" si="16"/>
        <v>2</v>
      </c>
    </row>
    <row r="67" spans="3:4" x14ac:dyDescent="0.25">
      <c r="C67">
        <v>8</v>
      </c>
      <c r="D67">
        <f t="shared" si="16"/>
        <v>2</v>
      </c>
    </row>
    <row r="68" spans="3:4" x14ac:dyDescent="0.25">
      <c r="C68">
        <v>9</v>
      </c>
      <c r="D68">
        <f t="shared" si="16"/>
        <v>2</v>
      </c>
    </row>
    <row r="69" spans="3:4" x14ac:dyDescent="0.25">
      <c r="C69">
        <v>10</v>
      </c>
      <c r="D69">
        <f t="shared" si="16"/>
        <v>1</v>
      </c>
    </row>
    <row r="70" spans="3:4" ht="53.25" customHeight="1" x14ac:dyDescent="0.25">
      <c r="C70" s="37">
        <v>1</v>
      </c>
    </row>
    <row r="71" spans="3:4" ht="12" customHeight="1" x14ac:dyDescent="0.25">
      <c r="C71" s="37"/>
      <c r="D71">
        <v>10</v>
      </c>
    </row>
  </sheetData>
  <mergeCells count="10">
    <mergeCell ref="C70:C71"/>
    <mergeCell ref="B32:L32"/>
    <mergeCell ref="E58:H58"/>
    <mergeCell ref="N28:V28"/>
    <mergeCell ref="C1:H1"/>
    <mergeCell ref="L3:P3"/>
    <mergeCell ref="D2:E2"/>
    <mergeCell ref="F2:G2"/>
    <mergeCell ref="E3:F3"/>
    <mergeCell ref="L1:P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Štefan Kuchta</dc:creator>
  <cp:lastModifiedBy>Štefan Kuchta</cp:lastModifiedBy>
  <dcterms:created xsi:type="dcterms:W3CDTF">2024-03-12T09:17:42Z</dcterms:created>
  <dcterms:modified xsi:type="dcterms:W3CDTF">2024-05-29T09:38:21Z</dcterms:modified>
</cp:coreProperties>
</file>