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nter_22\Adv_stats\3\"/>
    </mc:Choice>
  </mc:AlternateContent>
  <xr:revisionPtr revIDLastSave="0" documentId="13_ncr:1_{90200AEB-69DF-45F9-B1B1-93F1EFE9E9CB}" xr6:coauthVersionLast="47" xr6:coauthVersionMax="47" xr10:uidLastSave="{00000000-0000-0000-0000-000000000000}"/>
  <bookViews>
    <workbookView xWindow="-108" yWindow="-108" windowWidth="23256" windowHeight="12720" xr2:uid="{6DA52CD0-AED6-4312-B86B-9D93BCB538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13" i="1"/>
  <c r="F13" i="1"/>
  <c r="D13" i="1"/>
  <c r="G12" i="1"/>
  <c r="F12" i="1"/>
  <c r="D12" i="1"/>
  <c r="G11" i="1"/>
  <c r="F11" i="1"/>
  <c r="D11" i="1"/>
  <c r="G10" i="1"/>
  <c r="F10" i="1"/>
  <c r="D10" i="1"/>
  <c r="G6" i="1"/>
  <c r="C6" i="1"/>
  <c r="B6" i="1"/>
  <c r="G2" i="1"/>
  <c r="E13" i="1" s="1"/>
  <c r="G3" i="1" l="1"/>
  <c r="E10" i="1"/>
  <c r="E11" i="1"/>
  <c r="E12" i="1"/>
</calcChain>
</file>

<file path=xl/sharedStrings.xml><?xml version="1.0" encoding="utf-8"?>
<sst xmlns="http://schemas.openxmlformats.org/spreadsheetml/2006/main" count="29" uniqueCount="24">
  <si>
    <t xml:space="preserve"> Source</t>
  </si>
  <si>
    <t xml:space="preserve"> SS</t>
  </si>
  <si>
    <t>df</t>
  </si>
  <si>
    <t>MS</t>
  </si>
  <si>
    <t xml:space="preserve">Number of obs   </t>
  </si>
  <si>
    <t>=</t>
  </si>
  <si>
    <t>F(3, 2294)</t>
  </si>
  <si>
    <t>Model</t>
  </si>
  <si>
    <t>Prob &gt; F</t>
  </si>
  <si>
    <t>Residual</t>
  </si>
  <si>
    <t>R-squared</t>
  </si>
  <si>
    <t>Adj R-squared</t>
  </si>
  <si>
    <t>Total</t>
  </si>
  <si>
    <t>Root MSE</t>
  </si>
  <si>
    <t>lfare</t>
  </si>
  <si>
    <t xml:space="preserve">Coef. </t>
  </si>
  <si>
    <t>Std. Err.</t>
  </si>
  <si>
    <t>t</t>
  </si>
  <si>
    <t>P&gt;|t|</t>
  </si>
  <si>
    <t>ldist</t>
  </si>
  <si>
    <t>lpassen</t>
  </si>
  <si>
    <t>bmktshr</t>
  </si>
  <si>
    <t>_cons</t>
  </si>
  <si>
    <t xml:space="preserve">    [ 95% conf. interval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</si>
</sst>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6" formatCode="0.0000000"/>
    <numFmt numFmtId="168" formatCode="0.000"/>
    <numFmt numFmtId="170" formatCode="0.0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1" fillId="0" borderId="0" xfId="0" applyNumberFormat="1" applyFont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70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753-AE3B-45BF-A34B-7AB01D10A808}">
  <dimension ref="A1:H13"/>
  <sheetViews>
    <sheetView tabSelected="1" workbookViewId="0">
      <selection activeCell="G5" sqref="G5"/>
    </sheetView>
  </sheetViews>
  <sheetFormatPr defaultRowHeight="15.6" x14ac:dyDescent="0.3"/>
  <cols>
    <col min="1" max="1" width="8.88671875" style="6"/>
    <col min="2" max="2" width="14.44140625" style="6" customWidth="1"/>
    <col min="3" max="3" width="17.33203125" style="6" customWidth="1"/>
    <col min="4" max="4" width="22.21875" style="6" customWidth="1"/>
    <col min="5" max="5" width="24.88671875" style="6" customWidth="1"/>
    <col min="6" max="6" width="20.5546875" style="6" customWidth="1"/>
    <col min="7" max="7" width="18.5546875" style="6" customWidth="1"/>
    <col min="8" max="16384" width="8.88671875" style="6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19">
        <v>2298</v>
      </c>
      <c r="H1" s="5"/>
    </row>
    <row r="2" spans="1:8" x14ac:dyDescent="0.3">
      <c r="A2" s="7"/>
      <c r="B2" s="8"/>
      <c r="C2" s="8"/>
      <c r="D2" s="8"/>
      <c r="E2" s="9" t="s">
        <v>6</v>
      </c>
      <c r="F2" s="1" t="s">
        <v>5</v>
      </c>
      <c r="G2" s="20">
        <f>D3/D4</f>
        <v>553.807788801485</v>
      </c>
      <c r="H2" s="5"/>
    </row>
    <row r="3" spans="1:8" x14ac:dyDescent="0.3">
      <c r="A3" s="7" t="s">
        <v>7</v>
      </c>
      <c r="B3" s="10">
        <v>190.87333599999999</v>
      </c>
      <c r="C3" s="8">
        <v>3</v>
      </c>
      <c r="D3" s="11">
        <v>63.624445399999999</v>
      </c>
      <c r="E3" s="9" t="s">
        <v>8</v>
      </c>
      <c r="F3" s="1" t="s">
        <v>5</v>
      </c>
      <c r="G3" s="21">
        <f>_xlfn.F.DIST.RT(G2, 3, 2294)</f>
        <v>1.0341573276614129E-270</v>
      </c>
      <c r="H3" s="5"/>
    </row>
    <row r="4" spans="1:8" x14ac:dyDescent="0.3">
      <c r="A4" s="12" t="s">
        <v>9</v>
      </c>
      <c r="B4" s="13">
        <v>263.54717399999998</v>
      </c>
      <c r="C4" s="3">
        <v>2294</v>
      </c>
      <c r="D4" s="14">
        <v>0.114885429</v>
      </c>
      <c r="E4" s="9" t="s">
        <v>10</v>
      </c>
      <c r="F4" s="1" t="s">
        <v>5</v>
      </c>
      <c r="G4" s="21">
        <f>1-(B4/B6)</f>
        <v>0.42003679807498129</v>
      </c>
      <c r="H4" s="5"/>
    </row>
    <row r="5" spans="1:8" x14ac:dyDescent="0.3">
      <c r="A5" s="7"/>
      <c r="B5" s="8"/>
      <c r="C5" s="8"/>
      <c r="D5" s="11"/>
      <c r="E5" s="9" t="s">
        <v>11</v>
      </c>
      <c r="F5" s="1" t="s">
        <v>5</v>
      </c>
      <c r="G5" s="21">
        <f>1-((1-G4)*((G1-1)/(G1-4)))</f>
        <v>0.419278345762089</v>
      </c>
      <c r="H5" s="5"/>
    </row>
    <row r="6" spans="1:8" x14ac:dyDescent="0.3">
      <c r="A6" s="7" t="s">
        <v>12</v>
      </c>
      <c r="B6" s="10">
        <f>SUM(B3:B4)</f>
        <v>454.42050999999998</v>
      </c>
      <c r="C6" s="8">
        <f t="shared" ref="C6" si="0">SUM(C3:C4)</f>
        <v>2297</v>
      </c>
      <c r="D6" s="11">
        <v>0.197832177</v>
      </c>
      <c r="E6" s="9" t="s">
        <v>13</v>
      </c>
      <c r="F6" s="1" t="s">
        <v>5</v>
      </c>
      <c r="G6" s="21">
        <f>SQRT(D4)</f>
        <v>0.33894753133781635</v>
      </c>
      <c r="H6" s="5"/>
    </row>
    <row r="7" spans="1:8" x14ac:dyDescent="0.3">
      <c r="B7" s="8"/>
      <c r="C7" s="8"/>
      <c r="D7" s="8"/>
      <c r="E7" s="8"/>
      <c r="F7" s="8"/>
      <c r="G7" s="8"/>
      <c r="H7" s="8"/>
    </row>
    <row r="8" spans="1:8" x14ac:dyDescent="0.3">
      <c r="B8" s="8"/>
      <c r="C8" s="8"/>
      <c r="D8" s="8"/>
      <c r="E8" s="8"/>
      <c r="F8" s="8"/>
      <c r="G8" s="8"/>
      <c r="H8" s="8"/>
    </row>
    <row r="9" spans="1:8" x14ac:dyDescent="0.3">
      <c r="A9" s="15" t="s">
        <v>14</v>
      </c>
      <c r="B9" s="16" t="s">
        <v>15</v>
      </c>
      <c r="C9" s="16" t="s">
        <v>16</v>
      </c>
      <c r="D9" s="16" t="s">
        <v>17</v>
      </c>
      <c r="E9" s="16" t="s">
        <v>18</v>
      </c>
      <c r="F9" s="16" t="s">
        <v>23</v>
      </c>
      <c r="G9" s="17"/>
      <c r="H9" s="8"/>
    </row>
    <row r="10" spans="1:8" x14ac:dyDescent="0.3">
      <c r="A10" s="7" t="s">
        <v>19</v>
      </c>
      <c r="B10" s="18">
        <v>0.45441969999999998</v>
      </c>
      <c r="C10" s="10">
        <v>0.12800300000000001</v>
      </c>
      <c r="D10" s="21">
        <f>B10/C10</f>
        <v>3.5500707014679342</v>
      </c>
      <c r="E10" s="22">
        <f xml:space="preserve"> _xlfn.T.DIST.2T(ABS(D10), $G$2-1)</f>
        <v>4.1798709168586195E-4</v>
      </c>
      <c r="F10" s="21">
        <f>B10-1.96*C10</f>
        <v>0.20353381999999998</v>
      </c>
      <c r="G10" s="21">
        <f>B10+1.96*C10</f>
        <v>0.70530557999999999</v>
      </c>
      <c r="H10" s="8"/>
    </row>
    <row r="11" spans="1:8" x14ac:dyDescent="0.3">
      <c r="A11" s="7" t="s">
        <v>20</v>
      </c>
      <c r="B11" s="18">
        <v>-6.7869700000000005E-2</v>
      </c>
      <c r="C11" s="18">
        <v>8.4093999999999992E-3</v>
      </c>
      <c r="D11" s="21">
        <f t="shared" ref="D11:D13" si="1">B11/C11</f>
        <v>-8.0706946987894508</v>
      </c>
      <c r="E11" s="21">
        <f t="shared" ref="E11:E13" si="2" xml:space="preserve"> _xlfn.T.DIST.2T(ABS(D11), $G$2-1)</f>
        <v>4.3922402710445841E-15</v>
      </c>
      <c r="F11" s="21">
        <f t="shared" ref="F11:F13" si="3">B11-1.96*C11</f>
        <v>-8.4352124000000001E-2</v>
      </c>
      <c r="G11" s="21">
        <f t="shared" ref="G11:G13" si="4">B11+1.96*C11</f>
        <v>-5.138727600000001E-2</v>
      </c>
      <c r="H11" s="8"/>
    </row>
    <row r="12" spans="1:8" x14ac:dyDescent="0.3">
      <c r="A12" s="7" t="s">
        <v>21</v>
      </c>
      <c r="B12" s="18">
        <v>0.30924560000000001</v>
      </c>
      <c r="C12" s="18">
        <v>4.2516699999999998E-2</v>
      </c>
      <c r="D12" s="21">
        <f t="shared" si="1"/>
        <v>7.2735089976409277</v>
      </c>
      <c r="E12" s="21">
        <f t="shared" si="2"/>
        <v>1.2072090565510262E-12</v>
      </c>
      <c r="F12" s="21">
        <f t="shared" si="3"/>
        <v>0.22591286800000002</v>
      </c>
      <c r="G12" s="21">
        <f t="shared" si="4"/>
        <v>0.39257833200000003</v>
      </c>
      <c r="H12" s="8"/>
    </row>
    <row r="13" spans="1:8" x14ac:dyDescent="0.3">
      <c r="A13" s="7" t="s">
        <v>22</v>
      </c>
      <c r="B13" s="10">
        <v>2.2413280000000002</v>
      </c>
      <c r="C13" s="18">
        <v>0.1218621</v>
      </c>
      <c r="D13" s="21">
        <f t="shared" si="1"/>
        <v>18.392330347171107</v>
      </c>
      <c r="E13" s="21">
        <f t="shared" si="2"/>
        <v>2.791021094728538E-59</v>
      </c>
      <c r="F13" s="21">
        <f t="shared" si="3"/>
        <v>2.0024782840000004</v>
      </c>
      <c r="G13" s="21">
        <f t="shared" si="4"/>
        <v>2.480177716</v>
      </c>
      <c r="H13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kandukuri saiomkar</dc:creator>
  <cp:lastModifiedBy>kandukuri saiomkar</cp:lastModifiedBy>
  <dcterms:created xsi:type="dcterms:W3CDTF">2022-02-03T03:54:55Z</dcterms:created>
  <dcterms:modified xsi:type="dcterms:W3CDTF">2022-02-03T09:34:26Z</dcterms:modified>
</cp:coreProperties>
</file>