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oud\MEGA\EtudierCAD\_PartageSeb\Info-Tech\Appli\AppliSG\Obsidian_PlugIn\obsidian-enhancing-mindmap_S-e-b-G\"/>
    </mc:Choice>
  </mc:AlternateContent>
  <xr:revisionPtr revIDLastSave="0" documentId="8_{FA8D31DA-FB25-45EC-B72D-14455D835D34}" xr6:coauthVersionLast="47" xr6:coauthVersionMax="47" xr10:uidLastSave="{00000000-0000-0000-0000-000000000000}"/>
  <bookViews>
    <workbookView xWindow="25080" yWindow="-600" windowWidth="29040" windowHeight="16440" xr2:uid="{8CF93D8C-2187-4163-9C04-C878BFA589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Z33" i="1"/>
  <c r="Y33" i="1"/>
  <c r="Z32" i="1"/>
  <c r="Z36" i="1" s="1"/>
  <c r="Y32" i="1"/>
  <c r="Y36" i="1" s="1"/>
  <c r="Z31" i="1"/>
  <c r="Y31" i="1"/>
  <c r="S33" i="1"/>
  <c r="R33" i="1"/>
  <c r="S32" i="1"/>
  <c r="R32" i="1"/>
  <c r="S31" i="1"/>
  <c r="R31" i="1"/>
  <c r="L33" i="1"/>
  <c r="L37" i="1" s="1"/>
  <c r="K33" i="1"/>
  <c r="K37" i="1" s="1"/>
  <c r="L32" i="1"/>
  <c r="L36" i="1" s="1"/>
  <c r="K32" i="1"/>
  <c r="L31" i="1"/>
  <c r="K31" i="1"/>
  <c r="E31" i="1"/>
  <c r="D31" i="1"/>
  <c r="E32" i="1"/>
  <c r="D32" i="1"/>
  <c r="E33" i="1"/>
  <c r="D33" i="1"/>
  <c r="Z37" i="1"/>
  <c r="Y37" i="1"/>
  <c r="S37" i="1"/>
  <c r="R37" i="1"/>
  <c r="E37" i="1"/>
  <c r="E18" i="1"/>
  <c r="S36" i="1"/>
  <c r="R36" i="1"/>
  <c r="K36" i="1"/>
  <c r="Z17" i="1"/>
  <c r="Y17" i="1"/>
  <c r="S17" i="1"/>
  <c r="R17" i="1"/>
  <c r="L17" i="1"/>
  <c r="K17" i="1"/>
  <c r="X29" i="1"/>
  <c r="W29" i="1"/>
  <c r="Q29" i="1"/>
  <c r="P29" i="1"/>
  <c r="J29" i="1"/>
  <c r="I29" i="1"/>
  <c r="E29" i="1"/>
  <c r="C29" i="1"/>
  <c r="B29" i="1"/>
  <c r="Z10" i="1"/>
  <c r="Z29" i="1" s="1"/>
  <c r="Y10" i="1"/>
  <c r="Y29" i="1" s="1"/>
  <c r="S10" i="1"/>
  <c r="S29" i="1" s="1"/>
  <c r="R10" i="1"/>
  <c r="R29" i="1" s="1"/>
  <c r="L10" i="1"/>
  <c r="L29" i="1" s="1"/>
  <c r="K10" i="1"/>
  <c r="K29" i="1" s="1"/>
  <c r="E10" i="1"/>
  <c r="D10" i="1"/>
  <c r="D29" i="1" s="1"/>
  <c r="X37" i="1"/>
  <c r="W37" i="1"/>
  <c r="Q37" i="1"/>
  <c r="P37" i="1"/>
  <c r="J37" i="1"/>
  <c r="I37" i="1"/>
  <c r="C37" i="1"/>
  <c r="B37" i="1"/>
  <c r="X18" i="1"/>
  <c r="W18" i="1"/>
  <c r="Q18" i="1"/>
  <c r="P18" i="1"/>
  <c r="J18" i="1"/>
  <c r="I18" i="1"/>
  <c r="C18" i="1"/>
  <c r="B18" i="1"/>
  <c r="S14" i="1"/>
  <c r="Z14" i="1" s="1"/>
  <c r="Z18" i="1" s="1"/>
  <c r="R14" i="1"/>
  <c r="Y14" i="1" s="1"/>
  <c r="Y18" i="1" s="1"/>
  <c r="L14" i="1"/>
  <c r="L18" i="1" s="1"/>
  <c r="K14" i="1"/>
  <c r="K18" i="1" s="1"/>
  <c r="W23" i="1"/>
  <c r="P23" i="1"/>
  <c r="I23" i="1"/>
  <c r="B23" i="1"/>
  <c r="Z30" i="1"/>
  <c r="Y30" i="1"/>
  <c r="X30" i="1"/>
  <c r="W30" i="1"/>
  <c r="S30" i="1"/>
  <c r="R30" i="1"/>
  <c r="Q30" i="1"/>
  <c r="P30" i="1"/>
  <c r="L30" i="1"/>
  <c r="K30" i="1"/>
  <c r="J30" i="1"/>
  <c r="I30" i="1"/>
  <c r="E30" i="1"/>
  <c r="D30" i="1"/>
  <c r="X36" i="1"/>
  <c r="W36" i="1"/>
  <c r="Q36" i="1"/>
  <c r="P36" i="1"/>
  <c r="J36" i="1"/>
  <c r="I36" i="1"/>
  <c r="C36" i="1"/>
  <c r="B36" i="1"/>
  <c r="X35" i="1"/>
  <c r="W35" i="1"/>
  <c r="Q35" i="1"/>
  <c r="P35" i="1"/>
  <c r="J35" i="1"/>
  <c r="I35" i="1"/>
  <c r="C35" i="1"/>
  <c r="B35" i="1"/>
  <c r="Z28" i="1"/>
  <c r="Y28" i="1"/>
  <c r="S28" i="1"/>
  <c r="R28" i="1"/>
  <c r="L28" i="1"/>
  <c r="K28" i="1"/>
  <c r="E28" i="1"/>
  <c r="D28" i="1"/>
  <c r="P26" i="1"/>
  <c r="W26" i="1" s="1"/>
  <c r="X26" i="1" s="1"/>
  <c r="Y26" i="1" s="1"/>
  <c r="Z26" i="1" s="1"/>
  <c r="I26" i="1"/>
  <c r="C26" i="1"/>
  <c r="J26" i="1" s="1"/>
  <c r="L13" i="1"/>
  <c r="K13" i="1"/>
  <c r="I7" i="1"/>
  <c r="J17" i="1"/>
  <c r="I17" i="1"/>
  <c r="J16" i="1"/>
  <c r="I16" i="1"/>
  <c r="L11" i="1"/>
  <c r="K11" i="1"/>
  <c r="L9" i="1"/>
  <c r="K9" i="1"/>
  <c r="S13" i="1"/>
  <c r="Z13" i="1" s="1"/>
  <c r="R13" i="1"/>
  <c r="Y13" i="1" s="1"/>
  <c r="X17" i="1"/>
  <c r="W17" i="1"/>
  <c r="Q17" i="1"/>
  <c r="P17" i="1"/>
  <c r="C17" i="1"/>
  <c r="B17" i="1"/>
  <c r="X16" i="1"/>
  <c r="W16" i="1"/>
  <c r="Q16" i="1"/>
  <c r="P16" i="1"/>
  <c r="C16" i="1"/>
  <c r="B16" i="1"/>
  <c r="Z11" i="1"/>
  <c r="Y11" i="1"/>
  <c r="Z9" i="1"/>
  <c r="Z12" i="1" s="1"/>
  <c r="Y9" i="1"/>
  <c r="Y12" i="1" s="1"/>
  <c r="P7" i="1"/>
  <c r="W7" i="1" s="1"/>
  <c r="X7" i="1" s="1"/>
  <c r="Y7" i="1" s="1"/>
  <c r="Z7" i="1" s="1"/>
  <c r="E11" i="1"/>
  <c r="D11" i="1"/>
  <c r="S11" i="1"/>
  <c r="R11" i="1"/>
  <c r="S9" i="1"/>
  <c r="R9" i="1"/>
  <c r="E9" i="1"/>
  <c r="D9" i="1"/>
  <c r="C7" i="1"/>
  <c r="D7" i="1" s="1"/>
  <c r="E7" i="1" s="1"/>
  <c r="L7" i="1" s="1"/>
  <c r="N37" i="1" l="1"/>
  <c r="F37" i="1"/>
  <c r="S18" i="1"/>
  <c r="R18" i="1"/>
  <c r="U18" i="1"/>
  <c r="M18" i="1"/>
  <c r="T18" i="1"/>
  <c r="M37" i="1"/>
  <c r="AA37" i="1"/>
  <c r="T37" i="1"/>
  <c r="D18" i="1"/>
  <c r="F18" i="1" s="1"/>
  <c r="M36" i="1"/>
  <c r="AA18" i="1"/>
  <c r="L35" i="1"/>
  <c r="N35" i="1" s="1"/>
  <c r="N18" i="1"/>
  <c r="AB18" i="1"/>
  <c r="G37" i="1"/>
  <c r="U37" i="1"/>
  <c r="D39" i="1"/>
  <c r="K7" i="1"/>
  <c r="AA36" i="1"/>
  <c r="D36" i="1"/>
  <c r="F36" i="1" s="1"/>
  <c r="G18" i="1"/>
  <c r="AB37" i="1"/>
  <c r="N17" i="1"/>
  <c r="S12" i="1"/>
  <c r="S16" i="1" s="1"/>
  <c r="U16" i="1" s="1"/>
  <c r="D35" i="1"/>
  <c r="F35" i="1" s="1"/>
  <c r="R35" i="1"/>
  <c r="T35" i="1" s="1"/>
  <c r="S35" i="1"/>
  <c r="U35" i="1" s="1"/>
  <c r="E39" i="1"/>
  <c r="E35" i="1"/>
  <c r="G35" i="1" s="1"/>
  <c r="AB17" i="1"/>
  <c r="Z35" i="1"/>
  <c r="AB35" i="1" s="1"/>
  <c r="T36" i="1"/>
  <c r="M17" i="1"/>
  <c r="U36" i="1"/>
  <c r="Y35" i="1"/>
  <c r="AA35" i="1" s="1"/>
  <c r="D26" i="1"/>
  <c r="E36" i="1"/>
  <c r="G36" i="1" s="1"/>
  <c r="K35" i="1"/>
  <c r="M35" i="1" s="1"/>
  <c r="AB36" i="1"/>
  <c r="N36" i="1"/>
  <c r="J7" i="1"/>
  <c r="Q26" i="1"/>
  <c r="R26" i="1" s="1"/>
  <c r="S26" i="1" s="1"/>
  <c r="Q7" i="1"/>
  <c r="R7" i="1" s="1"/>
  <c r="S7" i="1" s="1"/>
  <c r="D12" i="1"/>
  <c r="E17" i="1"/>
  <c r="G17" i="1" s="1"/>
  <c r="R12" i="1"/>
  <c r="K12" i="1"/>
  <c r="K16" i="1" s="1"/>
  <c r="M16" i="1" s="1"/>
  <c r="D17" i="1"/>
  <c r="F17" i="1" s="1"/>
  <c r="L12" i="1"/>
  <c r="L16" i="1" s="1"/>
  <c r="N16" i="1" s="1"/>
  <c r="AA17" i="1"/>
  <c r="U17" i="1"/>
  <c r="E12" i="1"/>
  <c r="Y16" i="1"/>
  <c r="AA16" i="1" s="1"/>
  <c r="Z16" i="1"/>
  <c r="AB16" i="1" s="1"/>
  <c r="E20" i="1" l="1"/>
  <c r="E26" i="1"/>
  <c r="L26" i="1" s="1"/>
  <c r="K26" i="1"/>
  <c r="D20" i="1"/>
  <c r="E16" i="1"/>
  <c r="G16" i="1" s="1"/>
  <c r="D16" i="1"/>
  <c r="F16" i="1" s="1"/>
  <c r="T17" i="1"/>
  <c r="R16" i="1"/>
  <c r="T16" i="1" s="1"/>
</calcChain>
</file>

<file path=xl/sharedStrings.xml><?xml version="1.0" encoding="utf-8"?>
<sst xmlns="http://schemas.openxmlformats.org/spreadsheetml/2006/main" count="101" uniqueCount="23">
  <si>
    <t>NodePos</t>
  </si>
  <si>
    <t>Scroll</t>
  </si>
  <si>
    <t>Client</t>
  </si>
  <si>
    <t>Canvas</t>
  </si>
  <si>
    <t>Actuel</t>
  </si>
  <si>
    <t>Désiré</t>
  </si>
  <si>
    <t>x</t>
  </si>
  <si>
    <t>y</t>
  </si>
  <si>
    <t>Calcul 1</t>
  </si>
  <si>
    <t>Calcul 2</t>
  </si>
  <si>
    <t>Offset 1</t>
  </si>
  <si>
    <t>Offset 2</t>
  </si>
  <si>
    <t>Ecart</t>
  </si>
  <si>
    <t>Full screen</t>
  </si>
  <si>
    <r>
      <t xml:space="preserve">IMMENSE : </t>
    </r>
    <r>
      <rPr>
        <i/>
        <sz val="11"/>
        <color theme="1"/>
        <rFont val="Calibri"/>
        <family val="2"/>
        <scheme val="minor"/>
      </rPr>
      <t>Je n'ai pas la moindre…</t>
    </r>
  </si>
  <si>
    <r>
      <t xml:space="preserve">GRAND: </t>
    </r>
    <r>
      <rPr>
        <i/>
        <sz val="11"/>
        <color theme="1"/>
        <rFont val="Calibri"/>
        <family val="2"/>
        <scheme val="minor"/>
      </rPr>
      <t>La vie ne se réussit</t>
    </r>
  </si>
  <si>
    <r>
      <t xml:space="preserve">PETIT: </t>
    </r>
    <r>
      <rPr>
        <i/>
        <sz val="11"/>
        <color theme="1"/>
        <rFont val="Calibri"/>
        <family val="2"/>
        <scheme val="minor"/>
      </rPr>
      <t>Apprendre des moments</t>
    </r>
  </si>
  <si>
    <r>
      <t xml:space="preserve">MINI: </t>
    </r>
    <r>
      <rPr>
        <i/>
        <sz val="11"/>
        <color theme="1"/>
        <rFont val="Calibri"/>
        <family val="2"/>
        <scheme val="minor"/>
      </rPr>
      <t>PDF</t>
    </r>
  </si>
  <si>
    <r>
      <t>this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containerEL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scrollTop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node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getPosition</t>
    </r>
    <r>
      <rPr>
        <sz val="11"/>
        <color rgb="FF3B3B3B"/>
        <rFont val="Consolas"/>
        <family val="3"/>
      </rPr>
      <t>().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-</t>
    </r>
    <r>
      <rPr>
        <sz val="11"/>
        <color rgb="FF3B3B3B"/>
        <rFont val="Consolas"/>
        <family val="3"/>
      </rPr>
      <t xml:space="preserve"> client.h </t>
    </r>
    <r>
      <rPr>
        <sz val="11"/>
        <color rgb="FF000000"/>
        <rFont val="Consolas"/>
        <family val="3"/>
      </rPr>
      <t>/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+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60</t>
    </r>
    <r>
      <rPr>
        <sz val="11"/>
        <color rgb="FF3B3B3B"/>
        <rFont val="Consolas"/>
        <family val="3"/>
      </rPr>
      <t xml:space="preserve"> ;</t>
    </r>
  </si>
  <si>
    <r>
      <t>this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containerEL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scrollLeft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node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getPosition</t>
    </r>
    <r>
      <rPr>
        <sz val="11"/>
        <color rgb="FF3B3B3B"/>
        <rFont val="Consolas"/>
        <family val="3"/>
      </rPr>
      <t>().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-</t>
    </r>
    <r>
      <rPr>
        <sz val="11"/>
        <color rgb="FF3B3B3B"/>
        <rFont val="Consolas"/>
        <family val="3"/>
      </rPr>
      <t xml:space="preserve"> client.</t>
    </r>
    <r>
      <rPr>
        <sz val="11"/>
        <color rgb="FF001080"/>
        <rFont val="Consolas"/>
        <family val="3"/>
      </rPr>
      <t>w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/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 xml:space="preserve">  ;</t>
    </r>
  </si>
  <si>
    <t>Offset 3</t>
  </si>
  <si>
    <t>Calcul 3</t>
  </si>
  <si>
    <t>NodeDim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</si>
</sst>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theme="0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8" fillId="2" borderId="0" xfId="0" applyFont="1" applyFill="1"/>
    <xf numFmtId="0" fontId="1" fillId="0" borderId="0" xfId="0" applyFont="1"/>
    <xf numFmtId="0" fontId="9" fillId="0" borderId="0" xfId="0" applyFont="1"/>
    <xf numFmtId="0" fontId="11" fillId="0" borderId="0" xfId="0" applyFont="1"/>
    <xf numFmtId="0" fontId="11" fillId="2" borderId="0" xfId="0" applyFont="1" applyFill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2" borderId="0" xfId="0" applyNumberFormat="1" applyFont="1" applyFill="1"/>
    <xf numFmtId="0" fontId="0" fillId="0" borderId="0" xfId="0" applyFill="1"/>
    <xf numFmtId="0" fontId="13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FCB1-278D-40FB-9601-E25A0DA2B52D}">
  <dimension ref="A1:AB39"/>
  <sheetViews>
    <sheetView tabSelected="1" topLeftCell="A7" workbookViewId="0">
      <selection activeCell="D18" sqref="D18"/>
    </sheetView>
  </sheetViews>
  <sheetFormatPr baseColWidth="10" defaultRowHeight="15" x14ac:dyDescent="0.25"/>
  <cols>
    <col min="1" max="1" width="12.5703125" customWidth="1"/>
    <col min="2" max="5" width="7.140625" customWidth="1"/>
    <col min="6" max="7" width="7.140625" style="6" customWidth="1"/>
    <col min="8" max="12" width="7.140625" customWidth="1"/>
    <col min="13" max="14" width="7.140625" style="6" customWidth="1"/>
    <col min="16" max="19" width="7.140625" customWidth="1"/>
    <col min="20" max="21" width="7.140625" style="6" customWidth="1"/>
    <col min="23" max="26" width="7" customWidth="1"/>
    <col min="27" max="28" width="7" style="6" customWidth="1"/>
  </cols>
  <sheetData>
    <row r="1" spans="1:28" x14ac:dyDescent="0.25">
      <c r="A1" s="3" t="s">
        <v>18</v>
      </c>
    </row>
    <row r="2" spans="1:28" x14ac:dyDescent="0.25">
      <c r="A2" s="3" t="s">
        <v>19</v>
      </c>
    </row>
    <row r="4" spans="1:28" x14ac:dyDescent="0.25">
      <c r="B4" s="2" t="s">
        <v>14</v>
      </c>
      <c r="C4" s="2"/>
      <c r="D4" s="2"/>
      <c r="E4" s="2"/>
      <c r="F4" s="2"/>
      <c r="G4" s="2"/>
      <c r="I4" s="2" t="s">
        <v>15</v>
      </c>
      <c r="J4" s="2"/>
      <c r="K4" s="2"/>
      <c r="L4" s="2"/>
      <c r="M4" s="2"/>
      <c r="N4" s="2"/>
      <c r="P4" s="2" t="s">
        <v>16</v>
      </c>
      <c r="Q4" s="2"/>
      <c r="R4" s="2"/>
      <c r="S4" s="2"/>
      <c r="T4" s="2"/>
      <c r="U4" s="2"/>
      <c r="W4" s="2" t="s">
        <v>17</v>
      </c>
      <c r="X4" s="2"/>
      <c r="Y4" s="2"/>
      <c r="Z4" s="2"/>
      <c r="AA4" s="2"/>
      <c r="AB4" s="2"/>
    </row>
    <row r="5" spans="1:28" x14ac:dyDescent="0.25">
      <c r="B5" s="2" t="s">
        <v>4</v>
      </c>
      <c r="C5" s="2"/>
      <c r="D5" s="2" t="s">
        <v>5</v>
      </c>
      <c r="E5" s="2"/>
      <c r="F5" s="10" t="s">
        <v>12</v>
      </c>
      <c r="G5" s="10"/>
      <c r="I5" s="2" t="s">
        <v>4</v>
      </c>
      <c r="J5" s="2"/>
      <c r="K5" s="2" t="s">
        <v>5</v>
      </c>
      <c r="L5" s="2"/>
      <c r="M5" s="10" t="s">
        <v>12</v>
      </c>
      <c r="N5" s="10"/>
      <c r="P5" s="2" t="s">
        <v>4</v>
      </c>
      <c r="Q5" s="2"/>
      <c r="R5" s="2" t="s">
        <v>5</v>
      </c>
      <c r="S5" s="2"/>
      <c r="T5" s="10" t="s">
        <v>12</v>
      </c>
      <c r="U5" s="10"/>
      <c r="W5" s="2" t="s">
        <v>4</v>
      </c>
      <c r="X5" s="2"/>
      <c r="Y5" s="2" t="s">
        <v>5</v>
      </c>
      <c r="Z5" s="2"/>
      <c r="AA5" s="10" t="s">
        <v>12</v>
      </c>
      <c r="AB5" s="10"/>
    </row>
    <row r="6" spans="1:28" x14ac:dyDescent="0.25">
      <c r="B6" s="1" t="s">
        <v>6</v>
      </c>
      <c r="C6" s="1" t="s">
        <v>7</v>
      </c>
      <c r="D6" s="1" t="s">
        <v>6</v>
      </c>
      <c r="E6" s="1" t="s">
        <v>7</v>
      </c>
      <c r="F6" s="11" t="s">
        <v>6</v>
      </c>
      <c r="G6" s="11" t="s">
        <v>7</v>
      </c>
      <c r="I6" s="1" t="s">
        <v>6</v>
      </c>
      <c r="J6" s="1" t="s">
        <v>7</v>
      </c>
      <c r="K6" s="1" t="s">
        <v>6</v>
      </c>
      <c r="L6" s="1" t="s">
        <v>7</v>
      </c>
      <c r="M6" s="11" t="s">
        <v>6</v>
      </c>
      <c r="N6" s="11" t="s">
        <v>7</v>
      </c>
      <c r="P6" s="1" t="s">
        <v>6</v>
      </c>
      <c r="Q6" s="1" t="s">
        <v>7</v>
      </c>
      <c r="R6" s="1" t="s">
        <v>6</v>
      </c>
      <c r="S6" s="1" t="s">
        <v>7</v>
      </c>
      <c r="T6" s="11" t="s">
        <v>6</v>
      </c>
      <c r="U6" s="11" t="s">
        <v>7</v>
      </c>
      <c r="W6" s="1" t="s">
        <v>6</v>
      </c>
      <c r="X6" s="1" t="s">
        <v>7</v>
      </c>
      <c r="Y6" s="1" t="s">
        <v>6</v>
      </c>
      <c r="Z6" s="1" t="s">
        <v>7</v>
      </c>
      <c r="AA6" s="11" t="s">
        <v>6</v>
      </c>
      <c r="AB6" s="11" t="s">
        <v>7</v>
      </c>
    </row>
    <row r="7" spans="1:28" x14ac:dyDescent="0.25">
      <c r="A7" t="s">
        <v>3</v>
      </c>
      <c r="B7">
        <v>36000</v>
      </c>
      <c r="C7" s="4">
        <f>B7</f>
        <v>36000</v>
      </c>
      <c r="D7" s="4">
        <f>C7</f>
        <v>36000</v>
      </c>
      <c r="E7" s="4">
        <f>D7</f>
        <v>36000</v>
      </c>
      <c r="I7" s="4">
        <f>B7</f>
        <v>36000</v>
      </c>
      <c r="J7" s="4">
        <f>C7</f>
        <v>36000</v>
      </c>
      <c r="K7" s="4">
        <f>D7</f>
        <v>36000</v>
      </c>
      <c r="L7" s="4">
        <f>E7</f>
        <v>36000</v>
      </c>
      <c r="P7" s="4">
        <f>B7</f>
        <v>36000</v>
      </c>
      <c r="Q7" s="4">
        <f>P7</f>
        <v>36000</v>
      </c>
      <c r="R7" s="4">
        <f>Q7</f>
        <v>36000</v>
      </c>
      <c r="S7" s="4">
        <f>R7</f>
        <v>36000</v>
      </c>
      <c r="W7" s="4">
        <f>P7</f>
        <v>36000</v>
      </c>
      <c r="X7" s="4">
        <f>W7</f>
        <v>36000</v>
      </c>
      <c r="Y7" s="4">
        <f>X7</f>
        <v>36000</v>
      </c>
      <c r="Z7" s="4">
        <f>Y7</f>
        <v>36000</v>
      </c>
    </row>
    <row r="8" spans="1:28" x14ac:dyDescent="0.25">
      <c r="A8" t="s">
        <v>1</v>
      </c>
      <c r="B8">
        <v>19126</v>
      </c>
      <c r="C8">
        <v>17152</v>
      </c>
      <c r="D8" s="7">
        <v>19518</v>
      </c>
      <c r="E8" s="7">
        <v>17239</v>
      </c>
      <c r="I8">
        <v>18921</v>
      </c>
      <c r="J8">
        <v>17329</v>
      </c>
      <c r="K8" s="7">
        <v>19232</v>
      </c>
      <c r="L8" s="7">
        <v>17361</v>
      </c>
      <c r="P8">
        <v>18592</v>
      </c>
      <c r="Q8">
        <v>17265</v>
      </c>
      <c r="R8" s="7">
        <v>18823</v>
      </c>
      <c r="S8" s="7">
        <v>17317</v>
      </c>
      <c r="W8">
        <v>18175</v>
      </c>
      <c r="X8">
        <v>17390</v>
      </c>
      <c r="Y8" s="7">
        <v>18285</v>
      </c>
      <c r="Z8" s="7">
        <v>17412</v>
      </c>
    </row>
    <row r="9" spans="1:28" x14ac:dyDescent="0.25">
      <c r="A9" t="s">
        <v>0</v>
      </c>
      <c r="B9">
        <v>19771</v>
      </c>
      <c r="C9">
        <v>17585</v>
      </c>
      <c r="D9" s="4">
        <f>B9</f>
        <v>19771</v>
      </c>
      <c r="E9" s="4">
        <f>C9</f>
        <v>17585</v>
      </c>
      <c r="I9">
        <v>19566</v>
      </c>
      <c r="J9">
        <v>17762</v>
      </c>
      <c r="K9" s="4">
        <f>I9</f>
        <v>19566</v>
      </c>
      <c r="L9" s="4">
        <f>J9</f>
        <v>17762</v>
      </c>
      <c r="P9">
        <v>19237</v>
      </c>
      <c r="Q9">
        <v>17698</v>
      </c>
      <c r="R9" s="4">
        <f>P9</f>
        <v>19237</v>
      </c>
      <c r="S9" s="4">
        <f>Q9</f>
        <v>17698</v>
      </c>
      <c r="W9">
        <v>18820</v>
      </c>
      <c r="X9">
        <v>17823</v>
      </c>
      <c r="Y9" s="4">
        <f>W9</f>
        <v>18820</v>
      </c>
      <c r="Z9" s="4">
        <f>X9</f>
        <v>17823</v>
      </c>
    </row>
    <row r="10" spans="1:28" x14ac:dyDescent="0.25">
      <c r="A10" t="s">
        <v>22</v>
      </c>
      <c r="B10">
        <v>800</v>
      </c>
      <c r="C10">
        <v>57</v>
      </c>
      <c r="D10" s="9">
        <f>B10</f>
        <v>800</v>
      </c>
      <c r="E10" s="9">
        <f>C10</f>
        <v>57</v>
      </c>
      <c r="I10" s="14">
        <v>570</v>
      </c>
      <c r="J10" s="14">
        <v>22</v>
      </c>
      <c r="K10" s="9">
        <f>I10</f>
        <v>570</v>
      </c>
      <c r="L10" s="9">
        <f>J10</f>
        <v>22</v>
      </c>
      <c r="P10" s="14">
        <v>289</v>
      </c>
      <c r="Q10" s="14">
        <v>22</v>
      </c>
      <c r="R10" s="9">
        <f>P10</f>
        <v>289</v>
      </c>
      <c r="S10" s="9">
        <f>Q10</f>
        <v>22</v>
      </c>
      <c r="W10" s="14">
        <v>57</v>
      </c>
      <c r="X10" s="14">
        <v>37</v>
      </c>
      <c r="Y10" s="9">
        <f>W10</f>
        <v>57</v>
      </c>
      <c r="Z10" s="9">
        <f>X10</f>
        <v>37</v>
      </c>
    </row>
    <row r="11" spans="1:28" x14ac:dyDescent="0.25">
      <c r="A11" t="s">
        <v>2</v>
      </c>
      <c r="B11">
        <v>1290</v>
      </c>
      <c r="C11">
        <v>985</v>
      </c>
      <c r="D11" s="9">
        <f>B11</f>
        <v>1290</v>
      </c>
      <c r="E11" s="9">
        <f>C11</f>
        <v>985</v>
      </c>
      <c r="I11" s="9">
        <v>1290</v>
      </c>
      <c r="J11" s="9">
        <v>985</v>
      </c>
      <c r="K11" s="9">
        <f>I11</f>
        <v>1290</v>
      </c>
      <c r="L11" s="9">
        <f>J11</f>
        <v>985</v>
      </c>
      <c r="P11" s="9">
        <v>1290</v>
      </c>
      <c r="Q11" s="9">
        <v>985</v>
      </c>
      <c r="R11" s="9">
        <f>P11</f>
        <v>1290</v>
      </c>
      <c r="S11" s="9">
        <f>Q11</f>
        <v>985</v>
      </c>
      <c r="W11" s="9">
        <v>1290</v>
      </c>
      <c r="X11" s="9">
        <v>985</v>
      </c>
      <c r="Y11" s="9">
        <f>W11</f>
        <v>1290</v>
      </c>
      <c r="Z11" s="9">
        <f>X11</f>
        <v>985</v>
      </c>
    </row>
    <row r="12" spans="1:28" x14ac:dyDescent="0.25">
      <c r="A12" t="s">
        <v>10</v>
      </c>
      <c r="B12" s="4">
        <v>0</v>
      </c>
      <c r="C12" s="4">
        <v>60</v>
      </c>
      <c r="D12" s="4">
        <f>D$8-D$9+D$11/2</f>
        <v>392</v>
      </c>
      <c r="E12" s="4">
        <f>E$8-E$9+E$11/2</f>
        <v>146.5</v>
      </c>
      <c r="I12" s="9">
        <v>0</v>
      </c>
      <c r="J12" s="9">
        <v>60</v>
      </c>
      <c r="K12" s="4">
        <f>K$8-K$9+K$11/2</f>
        <v>311</v>
      </c>
      <c r="L12" s="4">
        <f>L$8-L$9+L$11/2</f>
        <v>91.5</v>
      </c>
      <c r="P12" s="9">
        <v>0</v>
      </c>
      <c r="Q12" s="9">
        <v>60</v>
      </c>
      <c r="R12" s="4">
        <f>R$8-R$9+R$11/2</f>
        <v>231</v>
      </c>
      <c r="S12" s="4">
        <f>S$8-S$9+S$11/2</f>
        <v>111.5</v>
      </c>
      <c r="W12" s="9">
        <v>0</v>
      </c>
      <c r="X12" s="9">
        <v>60</v>
      </c>
      <c r="Y12" s="4">
        <f>Y$8-Y$9+Y$11/2</f>
        <v>110</v>
      </c>
      <c r="Z12" s="4">
        <f>Z$8-Z$9+Z$11/2</f>
        <v>81.5</v>
      </c>
    </row>
    <row r="13" spans="1:28" x14ac:dyDescent="0.25">
      <c r="A13" t="s">
        <v>11</v>
      </c>
      <c r="B13" s="9">
        <v>0</v>
      </c>
      <c r="C13" s="9">
        <v>60</v>
      </c>
      <c r="D13" s="13">
        <v>50</v>
      </c>
      <c r="E13" s="13">
        <v>-50</v>
      </c>
      <c r="I13" s="9">
        <v>0</v>
      </c>
      <c r="J13" s="9">
        <v>60</v>
      </c>
      <c r="K13" s="4">
        <f>D13</f>
        <v>50</v>
      </c>
      <c r="L13" s="4">
        <f>E13</f>
        <v>-50</v>
      </c>
      <c r="P13" s="9">
        <v>0</v>
      </c>
      <c r="Q13" s="9">
        <v>60</v>
      </c>
      <c r="R13" s="4">
        <f>D13</f>
        <v>50</v>
      </c>
      <c r="S13" s="4">
        <f>E13</f>
        <v>-50</v>
      </c>
      <c r="W13" s="9">
        <v>0</v>
      </c>
      <c r="X13" s="9">
        <v>60</v>
      </c>
      <c r="Y13" s="4">
        <f>R13</f>
        <v>50</v>
      </c>
      <c r="Z13" s="4">
        <f>S13</f>
        <v>-50</v>
      </c>
    </row>
    <row r="14" spans="1:28" x14ac:dyDescent="0.25">
      <c r="A14" t="s">
        <v>20</v>
      </c>
      <c r="B14" s="9">
        <v>0</v>
      </c>
      <c r="C14" s="9">
        <v>60</v>
      </c>
      <c r="D14" s="13">
        <v>40</v>
      </c>
      <c r="E14" s="13">
        <v>90</v>
      </c>
      <c r="I14" s="9">
        <v>0</v>
      </c>
      <c r="J14" s="9">
        <v>60</v>
      </c>
      <c r="K14" s="4">
        <f>D14</f>
        <v>40</v>
      </c>
      <c r="L14" s="4">
        <f>E14</f>
        <v>90</v>
      </c>
      <c r="P14" s="9">
        <v>0</v>
      </c>
      <c r="Q14" s="9">
        <v>60</v>
      </c>
      <c r="R14" s="4">
        <f>D14</f>
        <v>40</v>
      </c>
      <c r="S14" s="4">
        <f>E14</f>
        <v>90</v>
      </c>
      <c r="W14" s="9">
        <v>0</v>
      </c>
      <c r="X14" s="9">
        <v>60</v>
      </c>
      <c r="Y14" s="4">
        <f>R14</f>
        <v>40</v>
      </c>
      <c r="Z14" s="4">
        <f>S14</f>
        <v>90</v>
      </c>
    </row>
    <row r="16" spans="1:28" x14ac:dyDescent="0.25">
      <c r="A16" t="s">
        <v>8</v>
      </c>
      <c r="B16" s="4">
        <f>B$9-B$11/2+B$12</f>
        <v>19126</v>
      </c>
      <c r="C16" s="4">
        <f>C$9-C$11/2+C$12</f>
        <v>17152.5</v>
      </c>
      <c r="D16" s="4">
        <f>D$9-D$11/2+D12</f>
        <v>19518</v>
      </c>
      <c r="E16" s="4">
        <f>E$9-E$11/2+E12</f>
        <v>17239</v>
      </c>
      <c r="F16" s="12">
        <f>D16-D$8</f>
        <v>0</v>
      </c>
      <c r="G16" s="12">
        <f>E16-E$8</f>
        <v>0</v>
      </c>
      <c r="I16" s="4">
        <f>I$9-I$11/2+I$12</f>
        <v>18921</v>
      </c>
      <c r="J16" s="4">
        <f>J$9-J$11/2+J$12</f>
        <v>17329.5</v>
      </c>
      <c r="K16" s="4">
        <f>K$9-K$11/2+K12</f>
        <v>19232</v>
      </c>
      <c r="L16" s="4">
        <f>L$9-L$11/2+L12</f>
        <v>17361</v>
      </c>
      <c r="M16" s="12">
        <f>K16-K$8</f>
        <v>0</v>
      </c>
      <c r="N16" s="12">
        <f>L16-L$8</f>
        <v>0</v>
      </c>
      <c r="P16" s="4">
        <f>P$9-P$11/2+P$12</f>
        <v>18592</v>
      </c>
      <c r="Q16" s="4">
        <f>Q$9-Q$11/2+Q$12</f>
        <v>17265.5</v>
      </c>
      <c r="R16" s="4">
        <f>R$9-R$11/2+R12</f>
        <v>18823</v>
      </c>
      <c r="S16" s="4">
        <f>S$9-S$11/2+S12</f>
        <v>17317</v>
      </c>
      <c r="T16" s="12">
        <f>R16-R$8</f>
        <v>0</v>
      </c>
      <c r="U16" s="12">
        <f>S16-S$8</f>
        <v>0</v>
      </c>
      <c r="W16" s="4">
        <f>W$9-W$11/2+W$12</f>
        <v>18175</v>
      </c>
      <c r="X16" s="4">
        <f>X$9-X$11/2+X$12</f>
        <v>17390.5</v>
      </c>
      <c r="Y16" s="4">
        <f>Y$9-Y$11/2+Y12</f>
        <v>18285</v>
      </c>
      <c r="Z16" s="4">
        <f>Z$9-Z$11/2+Z12</f>
        <v>17412</v>
      </c>
      <c r="AA16" s="12">
        <f>Y16-Y$8</f>
        <v>0</v>
      </c>
      <c r="AB16" s="12">
        <f>Z16-Z$8</f>
        <v>0</v>
      </c>
    </row>
    <row r="17" spans="1:28" x14ac:dyDescent="0.25">
      <c r="A17" t="s">
        <v>9</v>
      </c>
      <c r="B17" s="5">
        <f>B$9-B$11/2+B$12</f>
        <v>19126</v>
      </c>
      <c r="C17" s="5">
        <f>C$9-C$11/2+C$12</f>
        <v>17152.5</v>
      </c>
      <c r="D17" s="13">
        <f>D$9-D$11*1/3+D13</f>
        <v>19391</v>
      </c>
      <c r="E17" s="13">
        <f>E$9-E$11*1/3+E13</f>
        <v>17206.666666666668</v>
      </c>
      <c r="F17" s="12">
        <f>D17-D$8</f>
        <v>-127</v>
      </c>
      <c r="G17" s="12">
        <f>E17-E$8</f>
        <v>-32.333333333332121</v>
      </c>
      <c r="I17" s="5">
        <f>I$9-I$11/2+I$12</f>
        <v>18921</v>
      </c>
      <c r="J17" s="5">
        <f>J$9-J$11/2+J$12</f>
        <v>17329.5</v>
      </c>
      <c r="K17" s="13">
        <f>K$9-K$11*1/3+K13</f>
        <v>19186</v>
      </c>
      <c r="L17" s="13">
        <f>L$9-L$11*1/3+L13</f>
        <v>17383.666666666668</v>
      </c>
      <c r="M17" s="12">
        <f>K17-K$8</f>
        <v>-46</v>
      </c>
      <c r="N17" s="12">
        <f>L17-L$8</f>
        <v>22.666666666667879</v>
      </c>
      <c r="P17" s="5">
        <f>P$9-P$11/2+P$12</f>
        <v>18592</v>
      </c>
      <c r="Q17" s="5">
        <f>Q$9-Q$11/2+Q$12</f>
        <v>17265.5</v>
      </c>
      <c r="R17" s="13">
        <f>R$9-R$11*1/3+R13</f>
        <v>18857</v>
      </c>
      <c r="S17" s="13">
        <f>S$9-S$11*1/3+S13</f>
        <v>17319.666666666668</v>
      </c>
      <c r="T17" s="12">
        <f>R17-R$8</f>
        <v>34</v>
      </c>
      <c r="U17" s="12">
        <f>S17-S$8</f>
        <v>2.6666666666678793</v>
      </c>
      <c r="W17" s="5">
        <f>W$9-W$11/2+W$12</f>
        <v>18175</v>
      </c>
      <c r="X17" s="5">
        <f>X$9-X$11/2+X$12</f>
        <v>17390.5</v>
      </c>
      <c r="Y17" s="13">
        <f>Y$9-Y$11*1/3+Y13</f>
        <v>18440</v>
      </c>
      <c r="Z17" s="13">
        <f>Z$9-Z$11*1/3+Z13</f>
        <v>17444.666666666668</v>
      </c>
      <c r="AA17" s="12">
        <f>Y17-Y$8</f>
        <v>155</v>
      </c>
      <c r="AB17" s="12">
        <f>Z17-Z$8</f>
        <v>32.666666666667879</v>
      </c>
    </row>
    <row r="18" spans="1:28" x14ac:dyDescent="0.25">
      <c r="A18" t="s">
        <v>21</v>
      </c>
      <c r="B18" s="5">
        <f>B$9-B$11/2+B$12</f>
        <v>19126</v>
      </c>
      <c r="C18" s="5">
        <f>C$9-C$11/2+C$12</f>
        <v>17152.5</v>
      </c>
      <c r="D18" s="13">
        <f>D$9-(D$11/2-D$10/2)+D14</f>
        <v>19566</v>
      </c>
      <c r="E18" s="13">
        <f>E$9-(E$11/2-E$10/2)+E14</f>
        <v>17211</v>
      </c>
      <c r="F18" s="12">
        <f>D18-D$8</f>
        <v>48</v>
      </c>
      <c r="G18" s="12">
        <f>E18-E$8</f>
        <v>-28</v>
      </c>
      <c r="I18" s="5">
        <f>I$9-I$11/2+I$12</f>
        <v>18921</v>
      </c>
      <c r="J18" s="5">
        <f>J$9-J$11/2+J$12</f>
        <v>17329.5</v>
      </c>
      <c r="K18" s="13">
        <f>K$9-(K$11/2-K$10/2)+K14</f>
        <v>19246</v>
      </c>
      <c r="L18" s="13">
        <f>L$9-(L$11/2-L$10/2)+L14</f>
        <v>17370.5</v>
      </c>
      <c r="M18" s="12">
        <f>K18-K$8</f>
        <v>14</v>
      </c>
      <c r="N18" s="12">
        <f>L18-L$8</f>
        <v>9.5</v>
      </c>
      <c r="P18" s="5">
        <f>P$9-P$11/2+P$12</f>
        <v>18592</v>
      </c>
      <c r="Q18" s="5">
        <f>Q$9-Q$11/2+Q$12</f>
        <v>17265.5</v>
      </c>
      <c r="R18" s="13">
        <f>R$9-(R$11/2-R$10/2)+R14</f>
        <v>18776.5</v>
      </c>
      <c r="S18" s="13">
        <f>S$9-(S$11/2-S$10/2)+S14</f>
        <v>17306.5</v>
      </c>
      <c r="T18" s="12">
        <f>R18-R$8</f>
        <v>-46.5</v>
      </c>
      <c r="U18" s="12">
        <f>S18-S$8</f>
        <v>-10.5</v>
      </c>
      <c r="W18" s="5">
        <f>W$9-W$11/2+W$12</f>
        <v>18175</v>
      </c>
      <c r="X18" s="5">
        <f>X$9-X$11/2+X$12</f>
        <v>17390.5</v>
      </c>
      <c r="Y18" s="13">
        <f>Y$9-(Y$11/2-Y$10/2)+Y14</f>
        <v>18243.5</v>
      </c>
      <c r="Z18" s="13">
        <f>Z$9-(Z$11/2-Z$10/2)+Z14</f>
        <v>17439</v>
      </c>
      <c r="AA18" s="12">
        <f>Y18-Y$8</f>
        <v>-41.5</v>
      </c>
      <c r="AB18" s="12">
        <f>Z18-Z$8</f>
        <v>27</v>
      </c>
    </row>
    <row r="20" spans="1:28" x14ac:dyDescent="0.25">
      <c r="D20">
        <f>AVERAGE(D12,R12)</f>
        <v>311.5</v>
      </c>
      <c r="E20">
        <f>AVERAGE(E12,S12)</f>
        <v>129</v>
      </c>
    </row>
    <row r="23" spans="1:28" x14ac:dyDescent="0.25">
      <c r="A23" t="s">
        <v>13</v>
      </c>
      <c r="B23" s="2" t="str">
        <f>B4</f>
        <v>IMMENSE : Je n'ai pas la moindre…</v>
      </c>
      <c r="C23" s="2"/>
      <c r="D23" s="2"/>
      <c r="E23" s="2"/>
      <c r="F23" s="2"/>
      <c r="G23" s="2"/>
      <c r="I23" s="2" t="str">
        <f>I4</f>
        <v>GRAND: La vie ne se réussit</v>
      </c>
      <c r="J23" s="2"/>
      <c r="K23" s="2"/>
      <c r="L23" s="2"/>
      <c r="M23" s="2"/>
      <c r="N23" s="2"/>
      <c r="P23" s="2" t="str">
        <f>P4</f>
        <v>PETIT: Apprendre des moments</v>
      </c>
      <c r="Q23" s="2"/>
      <c r="R23" s="2"/>
      <c r="S23" s="2"/>
      <c r="T23" s="2"/>
      <c r="U23" s="2"/>
      <c r="W23" s="2" t="str">
        <f>W4</f>
        <v>MINI: PDF</v>
      </c>
      <c r="X23" s="2"/>
      <c r="Y23" s="2"/>
      <c r="Z23" s="2"/>
      <c r="AA23" s="2"/>
      <c r="AB23" s="2"/>
    </row>
    <row r="24" spans="1:28" x14ac:dyDescent="0.25">
      <c r="B24" s="2" t="s">
        <v>4</v>
      </c>
      <c r="C24" s="2"/>
      <c r="D24" s="2" t="s">
        <v>5</v>
      </c>
      <c r="E24" s="2"/>
      <c r="F24" s="10" t="s">
        <v>12</v>
      </c>
      <c r="G24" s="10"/>
      <c r="I24" s="2" t="s">
        <v>4</v>
      </c>
      <c r="J24" s="2"/>
      <c r="K24" s="2" t="s">
        <v>5</v>
      </c>
      <c r="L24" s="2"/>
      <c r="M24" s="10" t="s">
        <v>12</v>
      </c>
      <c r="N24" s="10"/>
      <c r="P24" s="2" t="s">
        <v>4</v>
      </c>
      <c r="Q24" s="2"/>
      <c r="R24" s="2" t="s">
        <v>5</v>
      </c>
      <c r="S24" s="2"/>
      <c r="T24" s="10" t="s">
        <v>12</v>
      </c>
      <c r="U24" s="10"/>
      <c r="W24" s="2" t="s">
        <v>4</v>
      </c>
      <c r="X24" s="2"/>
      <c r="Y24" s="2" t="s">
        <v>5</v>
      </c>
      <c r="Z24" s="2"/>
      <c r="AA24" s="10" t="s">
        <v>12</v>
      </c>
      <c r="AB24" s="10"/>
    </row>
    <row r="25" spans="1:28" x14ac:dyDescent="0.25">
      <c r="B25" s="1" t="s">
        <v>6</v>
      </c>
      <c r="C25" s="1" t="s">
        <v>7</v>
      </c>
      <c r="D25" s="1" t="s">
        <v>6</v>
      </c>
      <c r="E25" s="1" t="s">
        <v>7</v>
      </c>
      <c r="F25" s="11" t="s">
        <v>6</v>
      </c>
      <c r="G25" s="11" t="s">
        <v>7</v>
      </c>
      <c r="I25" s="1" t="s">
        <v>6</v>
      </c>
      <c r="J25" s="1" t="s">
        <v>7</v>
      </c>
      <c r="K25" s="1" t="s">
        <v>6</v>
      </c>
      <c r="L25" s="1" t="s">
        <v>7</v>
      </c>
      <c r="M25" s="11" t="s">
        <v>6</v>
      </c>
      <c r="N25" s="11" t="s">
        <v>7</v>
      </c>
      <c r="P25" s="1" t="s">
        <v>6</v>
      </c>
      <c r="Q25" s="1" t="s">
        <v>7</v>
      </c>
      <c r="R25" s="1" t="s">
        <v>6</v>
      </c>
      <c r="S25" s="1" t="s">
        <v>7</v>
      </c>
      <c r="T25" s="11" t="s">
        <v>6</v>
      </c>
      <c r="U25" s="11" t="s">
        <v>7</v>
      </c>
      <c r="W25" s="1" t="s">
        <v>6</v>
      </c>
      <c r="X25" s="1" t="s">
        <v>7</v>
      </c>
      <c r="Y25" s="1" t="s">
        <v>6</v>
      </c>
      <c r="Z25" s="1" t="s">
        <v>7</v>
      </c>
      <c r="AA25" s="11" t="s">
        <v>6</v>
      </c>
      <c r="AB25" s="11" t="s">
        <v>7</v>
      </c>
    </row>
    <row r="26" spans="1:28" x14ac:dyDescent="0.25">
      <c r="A26" t="s">
        <v>3</v>
      </c>
      <c r="B26">
        <v>36000</v>
      </c>
      <c r="C26" s="9">
        <f>B26</f>
        <v>36000</v>
      </c>
      <c r="D26" s="9">
        <f>C26</f>
        <v>36000</v>
      </c>
      <c r="E26" s="9">
        <f>D26</f>
        <v>36000</v>
      </c>
      <c r="I26" s="9">
        <f>B26</f>
        <v>36000</v>
      </c>
      <c r="J26" s="9">
        <f>C26</f>
        <v>36000</v>
      </c>
      <c r="K26" s="9">
        <f>D26</f>
        <v>36000</v>
      </c>
      <c r="L26" s="9">
        <f>E26</f>
        <v>36000</v>
      </c>
      <c r="P26" s="9">
        <f>B26</f>
        <v>36000</v>
      </c>
      <c r="Q26" s="9">
        <f>P26</f>
        <v>36000</v>
      </c>
      <c r="R26" s="9">
        <f>Q26</f>
        <v>36000</v>
      </c>
      <c r="S26" s="9">
        <f>R26</f>
        <v>36000</v>
      </c>
      <c r="W26" s="9">
        <f>P26</f>
        <v>36000</v>
      </c>
      <c r="X26" s="9">
        <f>W26</f>
        <v>36000</v>
      </c>
      <c r="Y26" s="9">
        <f>X26</f>
        <v>36000</v>
      </c>
      <c r="Z26" s="9">
        <f>Y26</f>
        <v>36000</v>
      </c>
    </row>
    <row r="27" spans="1:28" x14ac:dyDescent="0.25">
      <c r="A27" t="s">
        <v>1</v>
      </c>
      <c r="B27">
        <v>18841</v>
      </c>
      <c r="C27">
        <v>17152</v>
      </c>
      <c r="D27" s="7">
        <v>19277</v>
      </c>
      <c r="E27" s="7">
        <v>17279</v>
      </c>
      <c r="I27">
        <v>18636</v>
      </c>
      <c r="J27">
        <v>17329</v>
      </c>
      <c r="K27" s="7">
        <v>19045</v>
      </c>
      <c r="L27" s="7">
        <v>17316</v>
      </c>
      <c r="P27">
        <v>18307</v>
      </c>
      <c r="Q27">
        <v>17265</v>
      </c>
      <c r="R27" s="7">
        <v>18558</v>
      </c>
      <c r="S27" s="7">
        <v>17286</v>
      </c>
      <c r="W27">
        <v>17890</v>
      </c>
      <c r="X27">
        <v>17390</v>
      </c>
      <c r="Y27" s="7">
        <v>18102</v>
      </c>
      <c r="Z27" s="7">
        <v>17391</v>
      </c>
    </row>
    <row r="28" spans="1:28" x14ac:dyDescent="0.25">
      <c r="A28" t="s">
        <v>0</v>
      </c>
      <c r="B28" s="8">
        <v>19771</v>
      </c>
      <c r="C28" s="8">
        <v>17585</v>
      </c>
      <c r="D28" s="9">
        <f>B28</f>
        <v>19771</v>
      </c>
      <c r="E28" s="9">
        <f>C28</f>
        <v>17585</v>
      </c>
      <c r="I28" s="8">
        <v>19566</v>
      </c>
      <c r="J28" s="8">
        <v>17762</v>
      </c>
      <c r="K28" s="9">
        <f>I28</f>
        <v>19566</v>
      </c>
      <c r="L28" s="9">
        <f>J28</f>
        <v>17762</v>
      </c>
      <c r="P28" s="8">
        <v>19237</v>
      </c>
      <c r="Q28" s="8">
        <v>17698</v>
      </c>
      <c r="R28" s="9">
        <f>P28</f>
        <v>19237</v>
      </c>
      <c r="S28" s="9">
        <f>Q28</f>
        <v>17698</v>
      </c>
      <c r="W28" s="8">
        <v>18820</v>
      </c>
      <c r="X28" s="8">
        <v>17823</v>
      </c>
      <c r="Y28" s="9">
        <f>W28</f>
        <v>18820</v>
      </c>
      <c r="Z28" s="9">
        <f>X28</f>
        <v>17823</v>
      </c>
    </row>
    <row r="29" spans="1:28" x14ac:dyDescent="0.25">
      <c r="A29" t="s">
        <v>22</v>
      </c>
      <c r="B29" s="9">
        <f>B10</f>
        <v>800</v>
      </c>
      <c r="C29" s="9">
        <f t="shared" ref="C29:E29" si="0">C10</f>
        <v>57</v>
      </c>
      <c r="D29" s="9">
        <f t="shared" si="0"/>
        <v>800</v>
      </c>
      <c r="E29" s="9">
        <f t="shared" si="0"/>
        <v>57</v>
      </c>
      <c r="I29" s="9">
        <f>I10</f>
        <v>570</v>
      </c>
      <c r="J29" s="9">
        <f t="shared" ref="J29:L29" si="1">J10</f>
        <v>22</v>
      </c>
      <c r="K29" s="9">
        <f t="shared" si="1"/>
        <v>570</v>
      </c>
      <c r="L29" s="9">
        <f t="shared" si="1"/>
        <v>22</v>
      </c>
      <c r="P29" s="9">
        <f>P10</f>
        <v>289</v>
      </c>
      <c r="Q29" s="9">
        <f t="shared" ref="Q29:S29" si="2">Q10</f>
        <v>22</v>
      </c>
      <c r="R29" s="9">
        <f t="shared" si="2"/>
        <v>289</v>
      </c>
      <c r="S29" s="9">
        <f t="shared" si="2"/>
        <v>22</v>
      </c>
      <c r="W29" s="9">
        <f>W10</f>
        <v>57</v>
      </c>
      <c r="X29" s="9">
        <f t="shared" ref="X29:Z29" si="3">X10</f>
        <v>37</v>
      </c>
      <c r="Y29" s="9">
        <f t="shared" si="3"/>
        <v>57</v>
      </c>
      <c r="Z29" s="9">
        <f t="shared" si="3"/>
        <v>37</v>
      </c>
    </row>
    <row r="30" spans="1:28" x14ac:dyDescent="0.25">
      <c r="A30" t="s">
        <v>2</v>
      </c>
      <c r="B30">
        <v>1859</v>
      </c>
      <c r="C30">
        <v>985</v>
      </c>
      <c r="D30" s="9">
        <f>$B30</f>
        <v>1859</v>
      </c>
      <c r="E30" s="9">
        <f>$C30</f>
        <v>985</v>
      </c>
      <c r="I30" s="9">
        <f t="shared" ref="I30:L30" si="4">$B30</f>
        <v>1859</v>
      </c>
      <c r="J30" s="9">
        <f t="shared" ref="J30:L30" si="5">$C30</f>
        <v>985</v>
      </c>
      <c r="K30" s="9">
        <f t="shared" ref="K30:L30" si="6">$B30</f>
        <v>1859</v>
      </c>
      <c r="L30" s="9">
        <f t="shared" ref="L30" si="7">$C30</f>
        <v>985</v>
      </c>
      <c r="P30" s="9">
        <f t="shared" ref="P30:S30" si="8">$B30</f>
        <v>1859</v>
      </c>
      <c r="Q30" s="9">
        <f t="shared" ref="Q30:S30" si="9">$C30</f>
        <v>985</v>
      </c>
      <c r="R30" s="9">
        <f t="shared" ref="R30:S30" si="10">$B30</f>
        <v>1859</v>
      </c>
      <c r="S30" s="9">
        <f t="shared" ref="S30" si="11">$C30</f>
        <v>985</v>
      </c>
      <c r="W30" s="9">
        <f t="shared" ref="W30:Z30" si="12">$B30</f>
        <v>1859</v>
      </c>
      <c r="X30" s="9">
        <f t="shared" ref="X30:Z30" si="13">$C30</f>
        <v>985</v>
      </c>
      <c r="Y30" s="9">
        <f t="shared" ref="Y30:Z30" si="14">$B30</f>
        <v>1859</v>
      </c>
      <c r="Z30" s="9">
        <f t="shared" ref="Z30" si="15">$C30</f>
        <v>985</v>
      </c>
    </row>
    <row r="31" spans="1:28" x14ac:dyDescent="0.25">
      <c r="A31" t="s">
        <v>10</v>
      </c>
      <c r="B31" s="4">
        <v>0</v>
      </c>
      <c r="C31" s="4">
        <v>60</v>
      </c>
      <c r="D31" s="9">
        <f>D12</f>
        <v>392</v>
      </c>
      <c r="E31" s="9">
        <f>E12</f>
        <v>146.5</v>
      </c>
      <c r="I31" s="9">
        <v>0</v>
      </c>
      <c r="J31" s="9">
        <v>60</v>
      </c>
      <c r="K31" s="9">
        <f>K12</f>
        <v>311</v>
      </c>
      <c r="L31" s="9">
        <f>L12</f>
        <v>91.5</v>
      </c>
      <c r="P31" s="9">
        <v>0</v>
      </c>
      <c r="Q31" s="9">
        <v>60</v>
      </c>
      <c r="R31" s="9">
        <f>R12</f>
        <v>231</v>
      </c>
      <c r="S31" s="9">
        <f>S12</f>
        <v>111.5</v>
      </c>
      <c r="W31" s="9">
        <v>0</v>
      </c>
      <c r="X31" s="9">
        <v>60</v>
      </c>
      <c r="Y31" s="9">
        <f>Y12</f>
        <v>110</v>
      </c>
      <c r="Z31" s="9">
        <f>Z12</f>
        <v>81.5</v>
      </c>
    </row>
    <row r="32" spans="1:28" x14ac:dyDescent="0.25">
      <c r="A32" t="s">
        <v>11</v>
      </c>
      <c r="B32" s="9">
        <v>0</v>
      </c>
      <c r="C32" s="9">
        <v>60</v>
      </c>
      <c r="D32" s="9">
        <f>D13</f>
        <v>50</v>
      </c>
      <c r="E32" s="9">
        <f>E13</f>
        <v>-50</v>
      </c>
      <c r="I32" s="9">
        <v>0</v>
      </c>
      <c r="J32" s="9">
        <v>60</v>
      </c>
      <c r="K32" s="9">
        <f>K13</f>
        <v>50</v>
      </c>
      <c r="L32" s="9">
        <f>L13</f>
        <v>-50</v>
      </c>
      <c r="P32" s="9">
        <v>0</v>
      </c>
      <c r="Q32" s="9">
        <v>60</v>
      </c>
      <c r="R32" s="9">
        <f>R13</f>
        <v>50</v>
      </c>
      <c r="S32" s="9">
        <f>S13</f>
        <v>-50</v>
      </c>
      <c r="W32" s="9">
        <v>0</v>
      </c>
      <c r="X32" s="9">
        <v>60</v>
      </c>
      <c r="Y32" s="9">
        <f>Y13</f>
        <v>50</v>
      </c>
      <c r="Z32" s="9">
        <f>Z13</f>
        <v>-50</v>
      </c>
    </row>
    <row r="33" spans="1:28" x14ac:dyDescent="0.25">
      <c r="A33" t="s">
        <v>20</v>
      </c>
      <c r="B33" s="9">
        <v>0</v>
      </c>
      <c r="C33" s="9">
        <v>60</v>
      </c>
      <c r="D33" s="9">
        <f>D14</f>
        <v>40</v>
      </c>
      <c r="E33" s="9">
        <f>E14</f>
        <v>90</v>
      </c>
      <c r="I33" s="9">
        <v>0</v>
      </c>
      <c r="J33" s="9">
        <v>60</v>
      </c>
      <c r="K33" s="9">
        <f>K14</f>
        <v>40</v>
      </c>
      <c r="L33" s="9">
        <f>L14</f>
        <v>90</v>
      </c>
      <c r="P33" s="9">
        <v>0</v>
      </c>
      <c r="Q33" s="9">
        <v>60</v>
      </c>
      <c r="R33" s="9">
        <f>R14</f>
        <v>40</v>
      </c>
      <c r="S33" s="9">
        <f>S14</f>
        <v>90</v>
      </c>
      <c r="W33" s="9">
        <v>0</v>
      </c>
      <c r="X33" s="9">
        <v>60</v>
      </c>
      <c r="Y33" s="9">
        <f>Y14</f>
        <v>40</v>
      </c>
      <c r="Z33" s="9">
        <f>Z14</f>
        <v>90</v>
      </c>
    </row>
    <row r="35" spans="1:28" x14ac:dyDescent="0.25">
      <c r="A35" t="s">
        <v>8</v>
      </c>
      <c r="B35" s="4">
        <f>B$9-B$11/2+B$12</f>
        <v>19126</v>
      </c>
      <c r="C35" s="4">
        <f>C$9-C$11/2+C$12</f>
        <v>17152.5</v>
      </c>
      <c r="D35" s="4">
        <f>D$28-D$30/2+D31</f>
        <v>19233.5</v>
      </c>
      <c r="E35" s="4">
        <f>E$28-E$30/2+E31</f>
        <v>17239</v>
      </c>
      <c r="F35" s="12">
        <f>D35-D$27</f>
        <v>-43.5</v>
      </c>
      <c r="G35" s="12">
        <f>E35-E$27</f>
        <v>-40</v>
      </c>
      <c r="I35" s="4">
        <f>I$9-I$11/2+I$12</f>
        <v>18921</v>
      </c>
      <c r="J35" s="4">
        <f>J$9-J$11/2+J$12</f>
        <v>17329.5</v>
      </c>
      <c r="K35" s="4">
        <f>K$28-K$30/2+K31</f>
        <v>18947.5</v>
      </c>
      <c r="L35" s="4">
        <f>L$28-L$30/2+L31</f>
        <v>17361</v>
      </c>
      <c r="M35" s="12">
        <f>K35-K$27</f>
        <v>-97.5</v>
      </c>
      <c r="N35" s="12">
        <f>L35-L$27</f>
        <v>45</v>
      </c>
      <c r="P35" s="4">
        <f>P$9-P$11/2+P$12</f>
        <v>18592</v>
      </c>
      <c r="Q35" s="4">
        <f>Q$9-Q$11/2+Q$12</f>
        <v>17265.5</v>
      </c>
      <c r="R35" s="4">
        <f>R$28-R$30/2+R31</f>
        <v>18538.5</v>
      </c>
      <c r="S35" s="4">
        <f>S$28-S$30/2+S31</f>
        <v>17317</v>
      </c>
      <c r="T35" s="12">
        <f>R35-R$27</f>
        <v>-19.5</v>
      </c>
      <c r="U35" s="12">
        <f>S35-S$27</f>
        <v>31</v>
      </c>
      <c r="W35" s="4">
        <f>W$9-W$11/2+W$12</f>
        <v>18175</v>
      </c>
      <c r="X35" s="4">
        <f>X$9-X$11/2+X$12</f>
        <v>17390.5</v>
      </c>
      <c r="Y35" s="4">
        <f>Y$28-Y$30/2+Y31</f>
        <v>18000.5</v>
      </c>
      <c r="Z35" s="4">
        <f>Z$28-Z$30/2+Z31</f>
        <v>17412</v>
      </c>
      <c r="AA35" s="12">
        <f>Y35-Y$27</f>
        <v>-101.5</v>
      </c>
      <c r="AB35" s="12">
        <f>Z35-Z$27</f>
        <v>21</v>
      </c>
    </row>
    <row r="36" spans="1:28" x14ac:dyDescent="0.25">
      <c r="A36" t="s">
        <v>9</v>
      </c>
      <c r="B36" s="5">
        <f>B$9-B$11/2+B$12</f>
        <v>19126</v>
      </c>
      <c r="C36" s="5">
        <f>C$9-C$11/2+C$12</f>
        <v>17152.5</v>
      </c>
      <c r="D36" s="13">
        <f>D$28-D$30*1/3+D32</f>
        <v>19201.333333333332</v>
      </c>
      <c r="E36" s="13">
        <f>E$9-E$11*1/3+E32</f>
        <v>17206.666666666668</v>
      </c>
      <c r="F36" s="12">
        <f>D36-D$27</f>
        <v>-75.666666666667879</v>
      </c>
      <c r="G36" s="12">
        <f>E36-E$27</f>
        <v>-72.333333333332121</v>
      </c>
      <c r="I36" s="5">
        <f>I$9-I$11/2+I$12</f>
        <v>18921</v>
      </c>
      <c r="J36" s="5">
        <f>J$9-J$11/2+J$12</f>
        <v>17329.5</v>
      </c>
      <c r="K36" s="13">
        <f>K$28-K$30*1/3+K32</f>
        <v>18996.333333333332</v>
      </c>
      <c r="L36" s="13">
        <f>L$9-L$11*1/3+L32</f>
        <v>17383.666666666668</v>
      </c>
      <c r="M36" s="12">
        <f>K36-K$27</f>
        <v>-48.666666666667879</v>
      </c>
      <c r="N36" s="12">
        <f>L36-L$27</f>
        <v>67.666666666667879</v>
      </c>
      <c r="P36" s="5">
        <f>P$9-P$11/2+P$12</f>
        <v>18592</v>
      </c>
      <c r="Q36" s="5">
        <f>Q$9-Q$11/2+Q$12</f>
        <v>17265.5</v>
      </c>
      <c r="R36" s="13">
        <f>R$28-R$30*1/3+R32</f>
        <v>18667.333333333332</v>
      </c>
      <c r="S36" s="13">
        <f>S$9-S$11*1/3+S32</f>
        <v>17319.666666666668</v>
      </c>
      <c r="T36" s="12">
        <f>R36-R$27</f>
        <v>109.33333333333212</v>
      </c>
      <c r="U36" s="12">
        <f>S36-S$27</f>
        <v>33.666666666667879</v>
      </c>
      <c r="W36" s="5">
        <f>W$9-W$11/2+W$12</f>
        <v>18175</v>
      </c>
      <c r="X36" s="5">
        <f>X$9-X$11/2+X$12</f>
        <v>17390.5</v>
      </c>
      <c r="Y36" s="13">
        <f>Y$28-Y$30*1/3+Y32</f>
        <v>18250.333333333332</v>
      </c>
      <c r="Z36" s="13">
        <f>Z$9-Z$11*1/3+Z32</f>
        <v>17444.666666666668</v>
      </c>
      <c r="AA36" s="12">
        <f>Y36-Y$27</f>
        <v>148.33333333333212</v>
      </c>
      <c r="AB36" s="12">
        <f>Z36-Z$27</f>
        <v>53.666666666667879</v>
      </c>
    </row>
    <row r="37" spans="1:28" x14ac:dyDescent="0.25">
      <c r="A37" t="s">
        <v>21</v>
      </c>
      <c r="B37" s="5">
        <f>B$9-B$11/2+B$12</f>
        <v>19126</v>
      </c>
      <c r="C37" s="5">
        <f>C$9-C$11/2+C$12</f>
        <v>17152.5</v>
      </c>
      <c r="D37" s="13">
        <f>D$28-(D$30/2-D$29/2)+D33</f>
        <v>19281.5</v>
      </c>
      <c r="E37" s="13">
        <f>E$28-(E$30/2-E$29/2)+E33</f>
        <v>17211</v>
      </c>
      <c r="F37" s="12">
        <f>D37-D$27</f>
        <v>4.5</v>
      </c>
      <c r="G37" s="12">
        <f>E37-E$27</f>
        <v>-68</v>
      </c>
      <c r="I37" s="5">
        <f>I$9-I$11/2+I$12</f>
        <v>18921</v>
      </c>
      <c r="J37" s="5">
        <f>J$9-J$11/2+J$12</f>
        <v>17329.5</v>
      </c>
      <c r="K37" s="13">
        <f>K$28-(K$30/2-K$29/2)+K33</f>
        <v>18961.5</v>
      </c>
      <c r="L37" s="13">
        <f>L$28-(L$30/2-L$29/2)+L33</f>
        <v>17370.5</v>
      </c>
      <c r="M37" s="12">
        <f>K37-K$27</f>
        <v>-83.5</v>
      </c>
      <c r="N37" s="12">
        <f>L37-L$27</f>
        <v>54.5</v>
      </c>
      <c r="P37" s="5">
        <f>P$9-P$11/2+P$12</f>
        <v>18592</v>
      </c>
      <c r="Q37" s="5">
        <f>Q$9-Q$11/2+Q$12</f>
        <v>17265.5</v>
      </c>
      <c r="R37" s="13">
        <f>R$28-(R$30/2-R$29/2)+R33</f>
        <v>18492</v>
      </c>
      <c r="S37" s="13">
        <f>S$28-(S$30/2-S$29/2)+S33</f>
        <v>17306.5</v>
      </c>
      <c r="T37" s="12">
        <f>R37-R$27</f>
        <v>-66</v>
      </c>
      <c r="U37" s="12">
        <f>S37-S$27</f>
        <v>20.5</v>
      </c>
      <c r="W37" s="5">
        <f>W$9-W$11/2+W$12</f>
        <v>18175</v>
      </c>
      <c r="X37" s="5">
        <f>X$9-X$11/2+X$12</f>
        <v>17390.5</v>
      </c>
      <c r="Y37" s="13">
        <f>Y$28-(Y$30/2-Y$29/2)+Y33</f>
        <v>17959</v>
      </c>
      <c r="Z37" s="13">
        <f>Z$28-(Z$30/2-Z$29/2)+Z33</f>
        <v>17439</v>
      </c>
      <c r="AA37" s="12">
        <f>Y37-Y$27</f>
        <v>-143</v>
      </c>
      <c r="AB37" s="12">
        <f>Z37-Z$27</f>
        <v>48</v>
      </c>
    </row>
    <row r="39" spans="1:28" x14ac:dyDescent="0.25">
      <c r="D39">
        <f>AVERAGE(D31,R31)</f>
        <v>311.5</v>
      </c>
      <c r="E39">
        <f>AVERAGE(E31,S31)</f>
        <v>129</v>
      </c>
    </row>
  </sheetData>
  <mergeCells count="32">
    <mergeCell ref="P24:Q24"/>
    <mergeCell ref="R24:S24"/>
    <mergeCell ref="T24:U24"/>
    <mergeCell ref="W24:X24"/>
    <mergeCell ref="Y24:Z24"/>
    <mergeCell ref="AA24:AB24"/>
    <mergeCell ref="B23:G23"/>
    <mergeCell ref="I23:N23"/>
    <mergeCell ref="P23:U23"/>
    <mergeCell ref="W23:AB23"/>
    <mergeCell ref="B24:C24"/>
    <mergeCell ref="D24:E24"/>
    <mergeCell ref="F24:G24"/>
    <mergeCell ref="I24:J24"/>
    <mergeCell ref="K24:L24"/>
    <mergeCell ref="M24:N24"/>
    <mergeCell ref="W5:X5"/>
    <mergeCell ref="Y5:Z5"/>
    <mergeCell ref="F5:G5"/>
    <mergeCell ref="T5:U5"/>
    <mergeCell ref="AA5:AB5"/>
    <mergeCell ref="B4:G4"/>
    <mergeCell ref="P4:U4"/>
    <mergeCell ref="W4:AB4"/>
    <mergeCell ref="I4:N4"/>
    <mergeCell ref="B5:C5"/>
    <mergeCell ref="D5:E5"/>
    <mergeCell ref="P5:Q5"/>
    <mergeCell ref="R5:S5"/>
    <mergeCell ref="I5:J5"/>
    <mergeCell ref="K5:L5"/>
    <mergeCell ref="M5:N5"/>
  </mergeCells>
  <conditionalFormatting sqref="AA16:AB18 T16:U18 M16:N18 F16:G18 F35:G37 M35:N37 T35:U37 AA35:AB37">
    <cfRule type="cellIs" dxfId="1" priority="1" operator="between">
      <formula>-50</formula>
      <formula>50</formula>
    </cfRule>
  </conditionalFormatting>
  <conditionalFormatting sqref="B16:C18 P16:Q18 W16:X18 I16:J18 P35:Q37 B35:C37 W35:X37 I35:J37">
    <cfRule type="cellIs" dxfId="0" priority="8" operator="notBetween">
      <formula>B$8-1</formula>
      <formula>B$8+1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GOEURY</dc:creator>
  <cp:lastModifiedBy>Sebastien GOEURY</cp:lastModifiedBy>
  <dcterms:created xsi:type="dcterms:W3CDTF">2023-08-21T09:15:18Z</dcterms:created>
  <dcterms:modified xsi:type="dcterms:W3CDTF">2023-08-21T10:24:42Z</dcterms:modified>
</cp:coreProperties>
</file>