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eema\Desktop\COURSE\Intellipaat Excel Course\"/>
    </mc:Choice>
  </mc:AlternateContent>
  <xr:revisionPtr revIDLastSave="0" documentId="13_ncr:1_{5B9129F5-F794-4B73-8AC8-6A50938DB6C5}" xr6:coauthVersionLast="47" xr6:coauthVersionMax="47" xr10:uidLastSave="{00000000-0000-0000-0000-000000000000}"/>
  <bookViews>
    <workbookView xWindow="-108" yWindow="-108" windowWidth="23256" windowHeight="12576" activeTab="3" xr2:uid="{50FB8696-5532-4299-9B9E-083A4592D7FA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5" i="2" l="1"/>
  <c r="P6" i="2"/>
  <c r="P7" i="2"/>
  <c r="P8" i="2"/>
  <c r="P9" i="2"/>
  <c r="P10" i="2"/>
  <c r="P11" i="2"/>
  <c r="P12" i="2"/>
  <c r="P13" i="2"/>
  <c r="P14" i="2"/>
  <c r="P5" i="2"/>
  <c r="O6" i="2"/>
  <c r="O7" i="2"/>
  <c r="O8" i="2"/>
  <c r="O9" i="2"/>
  <c r="O10" i="2"/>
  <c r="O11" i="2"/>
  <c r="O12" i="2"/>
  <c r="O13" i="2"/>
  <c r="O14" i="2"/>
  <c r="O5" i="2"/>
  <c r="N6" i="2"/>
  <c r="N7" i="2"/>
  <c r="N8" i="2"/>
  <c r="N9" i="2"/>
  <c r="N10" i="2"/>
  <c r="N11" i="2"/>
  <c r="N12" i="2"/>
  <c r="N13" i="2"/>
  <c r="N14" i="2"/>
  <c r="N5" i="2"/>
  <c r="G5" i="2"/>
  <c r="G6" i="2"/>
  <c r="G7" i="2"/>
  <c r="F5" i="2"/>
  <c r="F6" i="2"/>
  <c r="F7" i="2"/>
  <c r="E5" i="2"/>
  <c r="E6" i="2"/>
  <c r="E7" i="2"/>
  <c r="D6" i="2"/>
  <c r="D7" i="2"/>
  <c r="D5" i="2"/>
  <c r="D11" i="2"/>
  <c r="D12" i="2"/>
  <c r="D13" i="2"/>
  <c r="D10" i="2"/>
  <c r="J20" i="1"/>
  <c r="K19" i="1"/>
  <c r="J4" i="1"/>
  <c r="J3" i="1"/>
  <c r="D14" i="1"/>
  <c r="C22" i="1"/>
  <c r="D20" i="1"/>
  <c r="D19" i="1"/>
  <c r="D18" i="1"/>
  <c r="G10" i="1"/>
  <c r="G9" i="1"/>
  <c r="G8" i="1"/>
  <c r="G7" i="1"/>
  <c r="G6" i="1"/>
  <c r="G4" i="1"/>
  <c r="G5" i="1"/>
  <c r="E4" i="1"/>
  <c r="E5" i="1"/>
  <c r="E6" i="1"/>
  <c r="G3" i="1"/>
  <c r="G2" i="1"/>
  <c r="E3" i="1"/>
  <c r="E2" i="1"/>
</calcChain>
</file>

<file path=xl/sharedStrings.xml><?xml version="1.0" encoding="utf-8"?>
<sst xmlns="http://schemas.openxmlformats.org/spreadsheetml/2006/main" count="72" uniqueCount="70">
  <si>
    <t>sl no</t>
  </si>
  <si>
    <t>Name of item</t>
  </si>
  <si>
    <t>canon</t>
  </si>
  <si>
    <t>nokia</t>
  </si>
  <si>
    <t>ps3</t>
  </si>
  <si>
    <t>compaq</t>
  </si>
  <si>
    <t>apple</t>
  </si>
  <si>
    <t>cost of each item</t>
  </si>
  <si>
    <t>shipping</t>
  </si>
  <si>
    <t>price(cost + shipping)</t>
  </si>
  <si>
    <t>Quantity</t>
  </si>
  <si>
    <t>Total</t>
  </si>
  <si>
    <t>subtotal</t>
  </si>
  <si>
    <t>tax @4.5%</t>
  </si>
  <si>
    <t>grand total</t>
  </si>
  <si>
    <t>money left over</t>
  </si>
  <si>
    <t>total amt available</t>
  </si>
  <si>
    <t>Abhijit</t>
  </si>
  <si>
    <t>Narendra</t>
  </si>
  <si>
    <t>Seema</t>
  </si>
  <si>
    <t>Iyengar</t>
  </si>
  <si>
    <t>Sanjana</t>
  </si>
  <si>
    <t>Ab</t>
  </si>
  <si>
    <t>hijit.Naren</t>
  </si>
  <si>
    <t>dra@rediffm</t>
  </si>
  <si>
    <t>ail.</t>
  </si>
  <si>
    <t>com</t>
  </si>
  <si>
    <t>Se</t>
  </si>
  <si>
    <t>ema.Iyengar</t>
  </si>
  <si>
    <t>@rediffmail</t>
  </si>
  <si>
    <t>.com</t>
  </si>
  <si>
    <t>Sa</t>
  </si>
  <si>
    <t>njana.Iyeng</t>
  </si>
  <si>
    <t>ar@rediffma</t>
  </si>
  <si>
    <t>il.c</t>
  </si>
  <si>
    <t>om</t>
  </si>
  <si>
    <t>numbers</t>
  </si>
  <si>
    <t>Cost</t>
  </si>
  <si>
    <t>Km Travelled</t>
  </si>
  <si>
    <t>Cost per km</t>
  </si>
  <si>
    <t>name</t>
  </si>
  <si>
    <t>prev read</t>
  </si>
  <si>
    <t>pres read</t>
  </si>
  <si>
    <t>units used</t>
  </si>
  <si>
    <t>units charge</t>
  </si>
  <si>
    <t>amt</t>
  </si>
  <si>
    <t>s</t>
  </si>
  <si>
    <t>h</t>
  </si>
  <si>
    <t>a</t>
  </si>
  <si>
    <t>p</t>
  </si>
  <si>
    <t>k</t>
  </si>
  <si>
    <t>d</t>
  </si>
  <si>
    <t>j</t>
  </si>
  <si>
    <t>john</t>
  </si>
  <si>
    <t>jill</t>
  </si>
  <si>
    <t>keith</t>
  </si>
  <si>
    <t>total</t>
  </si>
  <si>
    <t>unit cost</t>
  </si>
  <si>
    <t>std charge</t>
  </si>
  <si>
    <t>address</t>
  </si>
  <si>
    <t>arrival time</t>
  </si>
  <si>
    <t>no of people</t>
  </si>
  <si>
    <t>food references</t>
  </si>
  <si>
    <t>without validation</t>
  </si>
  <si>
    <t>with data validation</t>
  </si>
  <si>
    <t>seema iyengar</t>
  </si>
  <si>
    <t>#12 A, 4th cross , TR Nagar</t>
  </si>
  <si>
    <t>chapati, salads, chats</t>
  </si>
  <si>
    <t>7pm</t>
  </si>
  <si>
    <t>Veg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</si>
</sst>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4" borderId="0" xfId="0" applyFill="1" applyBorder="1" applyAlignment="1">
      <alignment horizontal="center"/>
    </xf>
    <xf numFmtId="0" fontId="0" fillId="0" borderId="1" xfId="0" applyBorder="1"/>
    <xf numFmtId="0" fontId="0" fillId="5" borderId="1" xfId="0" applyFill="1" applyBorder="1"/>
    <xf numFmtId="0" fontId="0" fillId="3" borderId="2" xfId="0" applyFill="1" applyBorder="1"/>
    <xf numFmtId="0" fontId="0" fillId="6" borderId="1" xfId="0" applyFill="1" applyBorder="1"/>
    <xf numFmtId="0" fontId="0" fillId="7" borderId="1" xfId="0" applyFill="1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8" borderId="1" xfId="0" applyFill="1" applyBorder="1"/>
    <xf numFmtId="0" fontId="0" fillId="9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18" fontId="0" fillId="0" borderId="0" xfId="0" applyNumberFormat="1" applyBorder="1" applyAlignment="1">
      <alignment horizontal="left"/>
    </xf>
    <xf numFmtId="0" fontId="0" fillId="9" borderId="0" xfId="0" applyFill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DCCBC-AFD7-4499-8443-3287025975A9}">
  <sheetPr codeName="Sheet1"/>
  <dimension ref="A1:K22"/>
  <sheetViews>
    <sheetView topLeftCell="A4" workbookViewId="0">
      <selection activeCell="B33" sqref="B33"/>
    </sheetView>
  </sheetViews>
  <sheetFormatPr defaultRowHeight="14.4" x14ac:dyDescent="0.3"/>
  <cols>
    <col min="2" max="2" width="16.33203125" bestFit="1" customWidth="1"/>
    <col min="3" max="3" width="15.21875" bestFit="1" customWidth="1"/>
    <col min="4" max="5" width="28.5546875" bestFit="1" customWidth="1"/>
    <col min="6" max="6" width="14" bestFit="1" customWidth="1"/>
  </cols>
  <sheetData>
    <row r="1" spans="1:10" x14ac:dyDescent="0.3">
      <c r="A1" s="1" t="s">
        <v>0</v>
      </c>
      <c r="B1" s="1" t="s">
        <v>1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</row>
    <row r="2" spans="1:10" x14ac:dyDescent="0.3">
      <c r="A2">
        <v>1</v>
      </c>
      <c r="B2" t="s">
        <v>2</v>
      </c>
      <c r="C2">
        <v>6649</v>
      </c>
      <c r="D2">
        <v>600</v>
      </c>
      <c r="E2">
        <f>C2+D2</f>
        <v>7249</v>
      </c>
      <c r="F2">
        <v>3</v>
      </c>
      <c r="G2">
        <f>E2*F2</f>
        <v>21747</v>
      </c>
    </row>
    <row r="3" spans="1:10" x14ac:dyDescent="0.3">
      <c r="A3">
        <v>2</v>
      </c>
      <c r="B3" t="s">
        <v>3</v>
      </c>
      <c r="C3">
        <v>9999</v>
      </c>
      <c r="D3">
        <v>350</v>
      </c>
      <c r="E3">
        <f>C3+D3</f>
        <v>10349</v>
      </c>
      <c r="F3">
        <v>4</v>
      </c>
      <c r="G3">
        <f>E3*F3</f>
        <v>41396</v>
      </c>
      <c r="J3">
        <f>COUNT(A3:G3)</f>
        <v>6</v>
      </c>
    </row>
    <row r="4" spans="1:10" x14ac:dyDescent="0.3">
      <c r="A4">
        <v>3</v>
      </c>
      <c r="B4" t="s">
        <v>4</v>
      </c>
      <c r="C4">
        <v>25499</v>
      </c>
      <c r="D4">
        <v>1150</v>
      </c>
      <c r="E4">
        <f t="shared" ref="E4:E6" si="0">C4+D4</f>
        <v>26649</v>
      </c>
      <c r="F4">
        <v>1</v>
      </c>
      <c r="G4">
        <f>E4*F4</f>
        <v>26649</v>
      </c>
      <c r="J4">
        <f>COUNT(A4:G4)</f>
        <v>6</v>
      </c>
    </row>
    <row r="5" spans="1:10" x14ac:dyDescent="0.3">
      <c r="A5">
        <v>4</v>
      </c>
      <c r="B5" t="s">
        <v>5</v>
      </c>
      <c r="C5">
        <v>29999</v>
      </c>
      <c r="D5">
        <v>1500</v>
      </c>
      <c r="E5">
        <f t="shared" si="0"/>
        <v>31499</v>
      </c>
      <c r="F5">
        <v>1</v>
      </c>
      <c r="G5">
        <f>E5*F5</f>
        <v>31499</v>
      </c>
    </row>
    <row r="6" spans="1:10" x14ac:dyDescent="0.3">
      <c r="A6">
        <v>5</v>
      </c>
      <c r="B6" t="s">
        <v>6</v>
      </c>
      <c r="C6">
        <v>5899</v>
      </c>
      <c r="D6">
        <v>450</v>
      </c>
      <c r="E6">
        <f t="shared" si="0"/>
        <v>6349</v>
      </c>
      <c r="F6">
        <v>5</v>
      </c>
      <c r="G6">
        <f>E6*F6</f>
        <v>31745</v>
      </c>
    </row>
    <row r="7" spans="1:10" x14ac:dyDescent="0.3">
      <c r="F7" t="s">
        <v>12</v>
      </c>
      <c r="G7">
        <f>SUM(G2:G6)</f>
        <v>153036</v>
      </c>
    </row>
    <row r="8" spans="1:10" x14ac:dyDescent="0.3">
      <c r="F8" t="s">
        <v>13</v>
      </c>
      <c r="G8">
        <f>4.5%*G7</f>
        <v>6886.62</v>
      </c>
    </row>
    <row r="9" spans="1:10" x14ac:dyDescent="0.3">
      <c r="F9" t="s">
        <v>14</v>
      </c>
      <c r="G9">
        <f>G7+G8</f>
        <v>159922.62</v>
      </c>
    </row>
    <row r="10" spans="1:10" x14ac:dyDescent="0.3">
      <c r="B10" t="s">
        <v>16</v>
      </c>
      <c r="C10">
        <v>160000</v>
      </c>
      <c r="F10" t="s">
        <v>15</v>
      </c>
      <c r="G10" s="2">
        <f>C10-G9</f>
        <v>77.380000000004657</v>
      </c>
    </row>
    <row r="14" spans="1:10" x14ac:dyDescent="0.3">
      <c r="D14">
        <f>COUNT(D2:D6)</f>
        <v>5</v>
      </c>
    </row>
    <row r="18" spans="2:11" x14ac:dyDescent="0.3">
      <c r="B18" t="s">
        <v>17</v>
      </c>
      <c r="C18" t="s">
        <v>18</v>
      </c>
      <c r="D18" t="str">
        <f>CONCATENATE(B18,".",C18,"@rediffmail.com")</f>
        <v>Abhijit.Narendra@rediffmail.com</v>
      </c>
      <c r="E18" t="s">
        <v>22</v>
      </c>
      <c r="F18" t="s">
        <v>23</v>
      </c>
      <c r="G18" t="s">
        <v>24</v>
      </c>
      <c r="H18" t="s">
        <v>25</v>
      </c>
      <c r="I18" t="s">
        <v>26</v>
      </c>
    </row>
    <row r="19" spans="2:11" x14ac:dyDescent="0.3">
      <c r="B19" t="s">
        <v>19</v>
      </c>
      <c r="C19" t="s">
        <v>20</v>
      </c>
      <c r="D19" t="str">
        <f>_xlfn.CONCAT(B19,".",C19,"@rediffmail.com")</f>
        <v>Seema.Iyengar@rediffmail.com</v>
      </c>
      <c r="E19" t="s">
        <v>27</v>
      </c>
      <c r="F19" t="s">
        <v>28</v>
      </c>
      <c r="G19" t="s">
        <v>29</v>
      </c>
      <c r="H19" t="s">
        <v>30</v>
      </c>
      <c r="K19">
        <f>COUNT(B19:I19)</f>
        <v>0</v>
      </c>
    </row>
    <row r="20" spans="2:11" x14ac:dyDescent="0.3">
      <c r="B20" t="s">
        <v>21</v>
      </c>
      <c r="C20" t="s">
        <v>20</v>
      </c>
      <c r="D20" t="str">
        <f>CONCATENATE(B20,".",C20,"@rediffmail.com")</f>
        <v>Sanjana.Iyengar@rediffmail.com</v>
      </c>
      <c r="E20" t="s">
        <v>31</v>
      </c>
      <c r="F20" t="s">
        <v>32</v>
      </c>
      <c r="G20" t="s">
        <v>33</v>
      </c>
      <c r="H20" t="s">
        <v>34</v>
      </c>
      <c r="I20" t="s">
        <v>35</v>
      </c>
      <c r="J20">
        <f>COUNT(B20:I20)</f>
        <v>0</v>
      </c>
    </row>
    <row r="22" spans="2:11" x14ac:dyDescent="0.3">
      <c r="C22">
        <f>LEN(C18)</f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79B2A-D938-49E5-9BAD-B3E6DD3E08B6}">
  <sheetPr codeName="Sheet2"/>
  <dimension ref="C4:T15"/>
  <sheetViews>
    <sheetView workbookViewId="0">
      <selection activeCell="Q14" sqref="Q14"/>
    </sheetView>
  </sheetViews>
  <sheetFormatPr defaultRowHeight="14.4" x14ac:dyDescent="0.3"/>
  <cols>
    <col min="3" max="3" width="11.44140625" bestFit="1" customWidth="1"/>
    <col min="6" max="6" width="10.6640625" bestFit="1" customWidth="1"/>
    <col min="14" max="14" width="9.109375" bestFit="1" customWidth="1"/>
    <col min="15" max="15" width="10.77734375" bestFit="1" customWidth="1"/>
  </cols>
  <sheetData>
    <row r="4" spans="3:20" x14ac:dyDescent="0.3">
      <c r="C4" s="3" t="s">
        <v>36</v>
      </c>
      <c r="D4" s="4">
        <v>1</v>
      </c>
      <c r="E4" s="4">
        <v>2</v>
      </c>
      <c r="F4" s="4">
        <v>3</v>
      </c>
      <c r="G4" s="8">
        <v>4</v>
      </c>
      <c r="K4" s="9" t="s">
        <v>40</v>
      </c>
      <c r="L4" s="9" t="s">
        <v>41</v>
      </c>
      <c r="M4" s="9" t="s">
        <v>42</v>
      </c>
      <c r="N4" s="9" t="s">
        <v>43</v>
      </c>
      <c r="O4" s="9" t="s">
        <v>44</v>
      </c>
      <c r="P4" s="9" t="s">
        <v>45</v>
      </c>
      <c r="S4" s="10" t="s">
        <v>57</v>
      </c>
      <c r="T4" s="10">
        <v>0.08</v>
      </c>
    </row>
    <row r="5" spans="3:20" x14ac:dyDescent="0.3">
      <c r="C5" s="3">
        <v>2</v>
      </c>
      <c r="D5">
        <f>POWER($C5,D$4)</f>
        <v>2</v>
      </c>
      <c r="E5">
        <f>POWER($C5,E$4)</f>
        <v>4</v>
      </c>
      <c r="F5">
        <f>POWER($C5,F$4)</f>
        <v>8</v>
      </c>
      <c r="G5">
        <f>POWER($C5,G$4)</f>
        <v>16</v>
      </c>
      <c r="K5" s="6" t="s">
        <v>46</v>
      </c>
      <c r="L5" s="6">
        <v>35839</v>
      </c>
      <c r="M5" s="6">
        <v>36852</v>
      </c>
      <c r="N5" s="6">
        <f>M5-L5</f>
        <v>1013</v>
      </c>
      <c r="O5" s="6">
        <f>$N5*$T$5</f>
        <v>13776.8</v>
      </c>
      <c r="P5" s="6">
        <f>$O5*$T$4</f>
        <v>1102.144</v>
      </c>
      <c r="S5" s="10" t="s">
        <v>58</v>
      </c>
      <c r="T5" s="10">
        <v>13.6</v>
      </c>
    </row>
    <row r="6" spans="3:20" x14ac:dyDescent="0.3">
      <c r="C6" s="3">
        <v>4</v>
      </c>
      <c r="D6">
        <f t="shared" ref="D6:G7" si="0">POWER($C6,D$4)</f>
        <v>4</v>
      </c>
      <c r="E6">
        <f t="shared" si="0"/>
        <v>16</v>
      </c>
      <c r="F6">
        <f t="shared" si="0"/>
        <v>64</v>
      </c>
      <c r="G6">
        <f t="shared" si="0"/>
        <v>256</v>
      </c>
      <c r="K6" s="6" t="s">
        <v>47</v>
      </c>
      <c r="L6" s="6">
        <v>13538</v>
      </c>
      <c r="M6" s="6">
        <v>14011</v>
      </c>
      <c r="N6" s="6">
        <f t="shared" ref="N6:N14" si="1">M6-L6</f>
        <v>473</v>
      </c>
      <c r="O6" s="6">
        <f t="shared" ref="O6:O14" si="2">$N6*$T$5</f>
        <v>6432.8</v>
      </c>
      <c r="P6" s="6">
        <f t="shared" ref="P6:P14" si="3">$O6*$T$4</f>
        <v>514.62400000000002</v>
      </c>
    </row>
    <row r="7" spans="3:20" x14ac:dyDescent="0.3">
      <c r="C7" s="3">
        <v>6</v>
      </c>
      <c r="D7">
        <f t="shared" si="0"/>
        <v>6</v>
      </c>
      <c r="E7">
        <f t="shared" si="0"/>
        <v>36</v>
      </c>
      <c r="F7">
        <f t="shared" si="0"/>
        <v>216</v>
      </c>
      <c r="G7">
        <f t="shared" si="0"/>
        <v>1296</v>
      </c>
      <c r="K7" s="6" t="s">
        <v>48</v>
      </c>
      <c r="L7" s="6">
        <v>20153</v>
      </c>
      <c r="M7" s="6">
        <v>20542</v>
      </c>
      <c r="N7" s="6">
        <f t="shared" si="1"/>
        <v>389</v>
      </c>
      <c r="O7" s="6">
        <f t="shared" si="2"/>
        <v>5290.4</v>
      </c>
      <c r="P7" s="6">
        <f t="shared" si="3"/>
        <v>423.23199999999997</v>
      </c>
    </row>
    <row r="8" spans="3:20" x14ac:dyDescent="0.3">
      <c r="K8" s="6" t="s">
        <v>49</v>
      </c>
      <c r="L8" s="6">
        <v>28603</v>
      </c>
      <c r="M8" s="6">
        <v>29256</v>
      </c>
      <c r="N8" s="6">
        <f t="shared" si="1"/>
        <v>653</v>
      </c>
      <c r="O8" s="6">
        <f t="shared" si="2"/>
        <v>8880.7999999999993</v>
      </c>
      <c r="P8" s="6">
        <f t="shared" si="3"/>
        <v>710.46399999999994</v>
      </c>
    </row>
    <row r="9" spans="3:20" x14ac:dyDescent="0.3">
      <c r="C9" s="5" t="s">
        <v>38</v>
      </c>
      <c r="D9" t="s">
        <v>37</v>
      </c>
      <c r="F9" s="7" t="s">
        <v>39</v>
      </c>
      <c r="G9" s="7">
        <v>9</v>
      </c>
      <c r="K9" s="6" t="s">
        <v>50</v>
      </c>
      <c r="L9" s="6">
        <v>32568</v>
      </c>
      <c r="M9" s="6">
        <v>33410</v>
      </c>
      <c r="N9" s="6">
        <f t="shared" si="1"/>
        <v>842</v>
      </c>
      <c r="O9" s="6">
        <f t="shared" si="2"/>
        <v>11451.199999999999</v>
      </c>
      <c r="P9" s="6">
        <f t="shared" si="3"/>
        <v>916.09599999999989</v>
      </c>
    </row>
    <row r="10" spans="3:20" x14ac:dyDescent="0.3">
      <c r="C10" s="5">
        <v>240</v>
      </c>
      <c r="D10">
        <f>C10*$G$9</f>
        <v>2160</v>
      </c>
      <c r="K10" s="6" t="s">
        <v>51</v>
      </c>
      <c r="L10" s="6">
        <v>42398</v>
      </c>
      <c r="M10" s="6">
        <v>43630</v>
      </c>
      <c r="N10" s="6">
        <f t="shared" si="1"/>
        <v>1232</v>
      </c>
      <c r="O10" s="6">
        <f t="shared" si="2"/>
        <v>16755.2</v>
      </c>
      <c r="P10" s="6">
        <f t="shared" si="3"/>
        <v>1340.4160000000002</v>
      </c>
    </row>
    <row r="11" spans="3:20" x14ac:dyDescent="0.3">
      <c r="C11" s="5">
        <v>123</v>
      </c>
      <c r="D11">
        <f t="shared" ref="D11:D13" si="4">C11*$G$9</f>
        <v>1107</v>
      </c>
      <c r="K11" s="6" t="s">
        <v>52</v>
      </c>
      <c r="L11" s="6">
        <v>15644</v>
      </c>
      <c r="M11" s="6">
        <v>16731</v>
      </c>
      <c r="N11" s="6">
        <f t="shared" si="1"/>
        <v>1087</v>
      </c>
      <c r="O11" s="6">
        <f t="shared" si="2"/>
        <v>14783.199999999999</v>
      </c>
      <c r="P11" s="6">
        <f t="shared" si="3"/>
        <v>1182.6559999999999</v>
      </c>
    </row>
    <row r="12" spans="3:20" x14ac:dyDescent="0.3">
      <c r="C12" s="5">
        <v>432</v>
      </c>
      <c r="D12">
        <f t="shared" si="4"/>
        <v>3888</v>
      </c>
      <c r="K12" s="6" t="s">
        <v>53</v>
      </c>
      <c r="L12" s="6">
        <v>22715</v>
      </c>
      <c r="M12" s="6">
        <v>23510</v>
      </c>
      <c r="N12" s="6">
        <f t="shared" si="1"/>
        <v>795</v>
      </c>
      <c r="O12" s="6">
        <f t="shared" si="2"/>
        <v>10812</v>
      </c>
      <c r="P12" s="6">
        <f t="shared" si="3"/>
        <v>864.96</v>
      </c>
    </row>
    <row r="13" spans="3:20" x14ac:dyDescent="0.3">
      <c r="C13" s="5">
        <v>123</v>
      </c>
      <c r="D13">
        <f t="shared" si="4"/>
        <v>1107</v>
      </c>
      <c r="K13" s="6" t="s">
        <v>54</v>
      </c>
      <c r="L13" s="6">
        <v>9638</v>
      </c>
      <c r="M13" s="6">
        <v>10263</v>
      </c>
      <c r="N13" s="6">
        <f t="shared" si="1"/>
        <v>625</v>
      </c>
      <c r="O13" s="6">
        <f t="shared" si="2"/>
        <v>8500</v>
      </c>
      <c r="P13" s="6">
        <f t="shared" si="3"/>
        <v>680</v>
      </c>
    </row>
    <row r="14" spans="3:20" x14ac:dyDescent="0.3">
      <c r="K14" s="6" t="s">
        <v>55</v>
      </c>
      <c r="L14" s="6">
        <v>17988</v>
      </c>
      <c r="M14" s="6">
        <v>18346</v>
      </c>
      <c r="N14" s="6">
        <f t="shared" si="1"/>
        <v>358</v>
      </c>
      <c r="O14" s="6">
        <f t="shared" si="2"/>
        <v>4868.8</v>
      </c>
      <c r="P14" s="6">
        <f t="shared" si="3"/>
        <v>389.50400000000002</v>
      </c>
    </row>
    <row r="15" spans="3:20" x14ac:dyDescent="0.3">
      <c r="O15" s="4" t="s">
        <v>56</v>
      </c>
      <c r="P15" s="4">
        <f>SUM(P5:P14)</f>
        <v>8124.0960000000005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8F6E6-EF97-48B8-B923-23BC57236BFA}">
  <sheetPr codeName="Sheet3"/>
  <dimension ref="E2:P26"/>
  <sheetViews>
    <sheetView workbookViewId="0">
      <selection activeCell="M13" activeCellId="1" sqref="L10 M13"/>
    </sheetView>
  </sheetViews>
  <sheetFormatPr defaultRowHeight="14.4" x14ac:dyDescent="0.3"/>
  <cols>
    <col min="5" max="5" width="14.109375" bestFit="1" customWidth="1"/>
    <col min="7" max="7" width="22.88671875" bestFit="1" customWidth="1"/>
    <col min="11" max="11" width="17.33203125" bestFit="1" customWidth="1"/>
  </cols>
  <sheetData>
    <row r="2" spans="5:16" ht="15" thickBot="1" x14ac:dyDescent="0.35"/>
    <row r="3" spans="5:16" x14ac:dyDescent="0.3">
      <c r="E3" s="12"/>
      <c r="F3" s="13"/>
      <c r="G3" s="13"/>
      <c r="H3" s="13"/>
      <c r="I3" s="13"/>
      <c r="J3" s="13"/>
      <c r="K3" s="13"/>
      <c r="L3" s="13"/>
      <c r="M3" s="13"/>
      <c r="N3" s="14"/>
    </row>
    <row r="4" spans="5:16" x14ac:dyDescent="0.3">
      <c r="E4" s="15"/>
      <c r="F4" s="11"/>
      <c r="G4" s="11"/>
      <c r="H4" s="11"/>
      <c r="I4" s="11"/>
      <c r="J4" s="11"/>
      <c r="K4" s="11"/>
      <c r="L4" s="11"/>
      <c r="M4" s="11"/>
      <c r="N4" s="16"/>
    </row>
    <row r="5" spans="5:16" x14ac:dyDescent="0.3">
      <c r="E5" s="15"/>
      <c r="F5" s="11"/>
      <c r="G5" s="11"/>
      <c r="H5" s="11"/>
      <c r="I5" s="11"/>
      <c r="J5" s="11"/>
      <c r="K5" s="11"/>
      <c r="L5" s="11"/>
      <c r="M5" s="11"/>
      <c r="N5" s="16"/>
    </row>
    <row r="6" spans="5:16" x14ac:dyDescent="0.3">
      <c r="E6" s="15"/>
      <c r="F6" s="11"/>
      <c r="G6" s="21" t="s">
        <v>63</v>
      </c>
      <c r="H6" s="11"/>
      <c r="I6" s="11"/>
      <c r="J6" s="11"/>
      <c r="K6" s="24" t="s">
        <v>64</v>
      </c>
      <c r="L6" s="11"/>
      <c r="M6" s="11"/>
      <c r="N6" s="16"/>
      <c r="O6" s="11"/>
      <c r="P6" s="11"/>
    </row>
    <row r="7" spans="5:16" x14ac:dyDescent="0.3">
      <c r="E7" s="20" t="s">
        <v>40</v>
      </c>
      <c r="F7" s="11"/>
      <c r="G7" s="22" t="s">
        <v>65</v>
      </c>
      <c r="H7" s="11"/>
      <c r="I7" s="11"/>
      <c r="J7" s="11"/>
      <c r="K7" s="25"/>
      <c r="L7" s="11"/>
      <c r="M7" s="11"/>
      <c r="N7" s="16"/>
    </row>
    <row r="8" spans="5:16" x14ac:dyDescent="0.3">
      <c r="E8" s="20" t="s">
        <v>59</v>
      </c>
      <c r="F8" s="11"/>
      <c r="G8" s="22" t="s">
        <v>66</v>
      </c>
      <c r="H8" s="11"/>
      <c r="I8" s="11"/>
      <c r="J8" s="11"/>
      <c r="K8" s="25"/>
      <c r="L8" s="11"/>
      <c r="M8" s="11"/>
      <c r="N8" s="16"/>
    </row>
    <row r="9" spans="5:16" x14ac:dyDescent="0.3">
      <c r="E9" s="15"/>
      <c r="F9" s="11"/>
      <c r="G9" s="22"/>
      <c r="H9" s="11"/>
      <c r="I9" s="11"/>
      <c r="J9" s="11"/>
      <c r="K9" s="25"/>
      <c r="L9" s="11"/>
      <c r="M9" s="11"/>
      <c r="N9" s="16"/>
    </row>
    <row r="10" spans="5:16" x14ac:dyDescent="0.3">
      <c r="E10" s="15"/>
      <c r="F10" s="11"/>
      <c r="G10" s="22"/>
      <c r="H10" s="11"/>
      <c r="I10" s="11"/>
      <c r="J10" s="11"/>
      <c r="K10" s="25"/>
      <c r="L10" s="11"/>
      <c r="M10" s="11"/>
      <c r="N10" s="16"/>
    </row>
    <row r="11" spans="5:16" x14ac:dyDescent="0.3">
      <c r="E11" s="15"/>
      <c r="F11" s="11"/>
      <c r="G11" s="22"/>
      <c r="H11" s="11"/>
      <c r="I11" s="11"/>
      <c r="J11" s="11"/>
      <c r="K11" s="25"/>
      <c r="L11" s="11"/>
      <c r="M11" s="11"/>
      <c r="N11" s="16"/>
    </row>
    <row r="12" spans="5:16" x14ac:dyDescent="0.3">
      <c r="E12" s="20" t="s">
        <v>60</v>
      </c>
      <c r="F12" s="11"/>
      <c r="G12" s="23">
        <v>0.41666666666666669</v>
      </c>
      <c r="H12" s="11"/>
      <c r="I12" s="11"/>
      <c r="J12" s="11"/>
      <c r="K12" s="25" t="s">
        <v>68</v>
      </c>
      <c r="L12" s="11"/>
      <c r="M12" s="11"/>
      <c r="N12" s="16"/>
    </row>
    <row r="13" spans="5:16" x14ac:dyDescent="0.3">
      <c r="E13" s="15"/>
      <c r="F13" s="11"/>
      <c r="G13" s="22"/>
      <c r="H13" s="11"/>
      <c r="I13" s="11"/>
      <c r="J13" s="11"/>
      <c r="K13" s="25"/>
      <c r="L13" s="11"/>
      <c r="M13" s="11"/>
      <c r="N13" s="16"/>
    </row>
    <row r="14" spans="5:16" x14ac:dyDescent="0.3">
      <c r="E14" s="15"/>
      <c r="F14" s="11"/>
      <c r="G14" s="22"/>
      <c r="H14" s="11"/>
      <c r="I14" s="11"/>
      <c r="J14" s="11"/>
      <c r="K14" s="25"/>
      <c r="L14" s="11"/>
      <c r="M14" s="11"/>
      <c r="N14" s="16"/>
    </row>
    <row r="15" spans="5:16" x14ac:dyDescent="0.3">
      <c r="E15" s="15"/>
      <c r="F15" s="11"/>
      <c r="G15" s="22"/>
      <c r="H15" s="11"/>
      <c r="I15" s="11"/>
      <c r="J15" s="11"/>
      <c r="K15" s="25"/>
      <c r="L15" s="11"/>
      <c r="M15" s="11"/>
      <c r="N15" s="16"/>
    </row>
    <row r="16" spans="5:16" x14ac:dyDescent="0.3">
      <c r="E16" s="20" t="s">
        <v>61</v>
      </c>
      <c r="F16" s="11"/>
      <c r="G16" s="22">
        <v>15</v>
      </c>
      <c r="H16" s="11"/>
      <c r="I16" s="11"/>
      <c r="J16" s="11"/>
      <c r="K16" s="25">
        <v>10</v>
      </c>
      <c r="L16" s="11"/>
      <c r="M16" s="11"/>
      <c r="N16" s="16"/>
    </row>
    <row r="17" spans="5:14" x14ac:dyDescent="0.3">
      <c r="E17" s="15"/>
      <c r="F17" s="11"/>
      <c r="G17" s="22"/>
      <c r="H17" s="11"/>
      <c r="I17" s="11"/>
      <c r="J17" s="11"/>
      <c r="K17" s="25"/>
      <c r="L17" s="11"/>
      <c r="M17" s="11"/>
      <c r="N17" s="16"/>
    </row>
    <row r="18" spans="5:14" x14ac:dyDescent="0.3">
      <c r="E18" s="15"/>
      <c r="F18" s="11"/>
      <c r="G18" s="22"/>
      <c r="H18" s="11"/>
      <c r="I18" s="11"/>
      <c r="J18" s="11"/>
      <c r="K18" s="25"/>
      <c r="L18" s="11"/>
      <c r="M18" s="11"/>
      <c r="N18" s="16"/>
    </row>
    <row r="19" spans="5:14" x14ac:dyDescent="0.3">
      <c r="E19" s="15"/>
      <c r="F19" s="11"/>
      <c r="G19" s="22"/>
      <c r="H19" s="11"/>
      <c r="I19" s="11"/>
      <c r="J19" s="11"/>
      <c r="K19" s="25"/>
      <c r="L19" s="11"/>
      <c r="M19" s="11"/>
      <c r="N19" s="16"/>
    </row>
    <row r="20" spans="5:14" x14ac:dyDescent="0.3">
      <c r="E20" s="20" t="s">
        <v>62</v>
      </c>
      <c r="F20" s="11"/>
      <c r="G20" s="22" t="s">
        <v>67</v>
      </c>
      <c r="H20" s="11"/>
      <c r="I20" s="11"/>
      <c r="J20" s="11"/>
      <c r="K20" s="25" t="s">
        <v>69</v>
      </c>
      <c r="L20" s="11"/>
      <c r="M20" s="11"/>
      <c r="N20" s="16"/>
    </row>
    <row r="21" spans="5:14" x14ac:dyDescent="0.3">
      <c r="E21" s="15"/>
      <c r="F21" s="11"/>
      <c r="G21" s="11"/>
      <c r="H21" s="11"/>
      <c r="I21" s="11"/>
      <c r="J21" s="11"/>
      <c r="K21" s="11"/>
      <c r="L21" s="11"/>
      <c r="M21" s="11"/>
      <c r="N21" s="16"/>
    </row>
    <row r="22" spans="5:14" x14ac:dyDescent="0.3">
      <c r="E22" s="15"/>
      <c r="F22" s="11"/>
      <c r="G22" s="11"/>
      <c r="H22" s="11"/>
      <c r="I22" s="11"/>
      <c r="J22" s="11"/>
      <c r="K22" s="11"/>
      <c r="L22" s="11"/>
      <c r="M22" s="11"/>
      <c r="N22" s="16"/>
    </row>
    <row r="23" spans="5:14" x14ac:dyDescent="0.3">
      <c r="E23" s="15"/>
      <c r="F23" s="11"/>
      <c r="G23" s="11"/>
      <c r="H23" s="11"/>
      <c r="I23" s="11"/>
      <c r="J23" s="11"/>
      <c r="K23" s="11"/>
      <c r="L23" s="11"/>
      <c r="M23" s="11"/>
      <c r="N23" s="16"/>
    </row>
    <row r="24" spans="5:14" x14ac:dyDescent="0.3">
      <c r="E24" s="15"/>
      <c r="F24" s="11"/>
      <c r="G24" s="11"/>
      <c r="H24" s="11"/>
      <c r="I24" s="11"/>
      <c r="J24" s="11"/>
      <c r="K24" s="11"/>
      <c r="L24" s="11"/>
      <c r="M24" s="11"/>
      <c r="N24" s="16"/>
    </row>
    <row r="25" spans="5:14" x14ac:dyDescent="0.3">
      <c r="E25" s="15"/>
      <c r="F25" s="11"/>
      <c r="G25" s="11"/>
      <c r="H25" s="11"/>
      <c r="I25" s="11"/>
      <c r="J25" s="11"/>
      <c r="K25" s="11"/>
      <c r="L25" s="11"/>
      <c r="M25" s="11"/>
      <c r="N25" s="16"/>
    </row>
    <row r="26" spans="5:14" ht="15" thickBot="1" x14ac:dyDescent="0.35">
      <c r="E26" s="17"/>
      <c r="F26" s="18"/>
      <c r="G26" s="18"/>
      <c r="H26" s="18"/>
      <c r="I26" s="18"/>
      <c r="J26" s="18"/>
      <c r="K26" s="18"/>
      <c r="L26" s="18"/>
      <c r="M26" s="18"/>
      <c r="N26" s="19"/>
    </row>
  </sheetData>
  <dataValidations count="3">
    <dataValidation type="list" allowBlank="1" showInputMessage="1" showErrorMessage="1" sqref="K12" xr:uid="{BF0D133F-25B7-4D77-BF5A-C5565E19EDCB}">
      <formula1>"10am,11am,12am,6pm,7pm,8pm,9pm"</formula1>
    </dataValidation>
    <dataValidation type="whole" allowBlank="1" showInputMessage="1" showErrorMessage="1" sqref="K16" xr:uid="{0E17AE8D-0501-4F64-845A-28EAD039D78C}">
      <formula1>1</formula1>
      <formula2>20</formula2>
    </dataValidation>
    <dataValidation type="list" allowBlank="1" showInputMessage="1" showErrorMessage="1" sqref="K20" xr:uid="{2A27E4B6-2B02-4ABE-876A-D202CE68DEBA}">
      <formula1>"Veg, Non-Veg"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E03CF-9F25-4BE9-96CD-98489948F964}">
  <sheetPr codeName="Sheet4"/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Seema Iyengar</dc:creator>
  <cp:lastModifiedBy>Seema Iyengar</cp:lastModifiedBy>
  <dcterms:created xsi:type="dcterms:W3CDTF">2021-05-26T13:20:46Z</dcterms:created>
  <dcterms:modified xsi:type="dcterms:W3CDTF">2021-06-09T09:01:49Z</dcterms:modified>
</cp:coreProperties>
</file>