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esktop\Coffee-Sales-Data-Analysis-Project\"/>
    </mc:Choice>
  </mc:AlternateContent>
  <xr:revisionPtr revIDLastSave="0" documentId="13_ncr:1_{5ADAE36C-1396-4633-8D76-EF2010538E28}" xr6:coauthVersionLast="47" xr6:coauthVersionMax="47" xr10:uidLastSave="{00000000-0000-0000-0000-000000000000}"/>
  <bookViews>
    <workbookView xWindow="-120" yWindow="-120" windowWidth="29040" windowHeight="15990" tabRatio="830" firstSheet="1" activeTab="6" xr2:uid="{00000000-000D-0000-FFFF-FFFF00000000}"/>
  </bookViews>
  <sheets>
    <sheet name="New_Dashboard" sheetId="31" r:id="rId1"/>
    <sheet name="Dashboard" sheetId="23" r:id="rId2"/>
    <sheet name="Contents" sheetId="18" r:id="rId3"/>
    <sheet name="Orders" sheetId="17" r:id="rId4"/>
    <sheet name="Customers" sheetId="13" r:id="rId5"/>
    <sheet name="Products" sheetId="2" r:id="rId6"/>
    <sheet name="Row Table" sheetId="19" r:id="rId7"/>
    <sheet name="Cleaned Table" sheetId="21" r:id="rId8"/>
    <sheet name="Sales by Product" sheetId="26" r:id="rId9"/>
    <sheet name="Sales Trend" sheetId="27" r:id="rId10"/>
    <sheet name="Sales by Country" sheetId="29" r:id="rId11"/>
    <sheet name="KPIs" sheetId="30" r:id="rId12"/>
  </sheets>
  <definedNames>
    <definedName name="_xlnm._FilterDatabase" localSheetId="7" hidden="1">'Cleaned Table'!$A$1:$M$1001</definedName>
    <definedName name="_xlnm._FilterDatabase" localSheetId="3" hidden="1">Orders!$A$1:$M$1001</definedName>
    <definedName name="_xlnm._FilterDatabase" localSheetId="5" hidden="1">Products!$A$1:$G$49</definedName>
    <definedName name="_xlnm._FilterDatabase" localSheetId="6" hidden="1">'Row Table'!$A$1:$M$1001</definedName>
    <definedName name="NativeTimeline_Order_Date">#N/A</definedName>
  </definedNames>
  <calcPr calcId="191028"/>
  <pivotCaches>
    <pivotCache cacheId="0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M2" i="19"/>
  <c r="G5" i="30"/>
  <c r="G3" i="30"/>
  <c r="M1001" i="19"/>
  <c r="L1001" i="19"/>
  <c r="K1001" i="19"/>
  <c r="J1001" i="19"/>
  <c r="I1001" i="19"/>
  <c r="H1001" i="19"/>
  <c r="G1001" i="19"/>
  <c r="F1001" i="19"/>
  <c r="M1000" i="19"/>
  <c r="L1000" i="19"/>
  <c r="K1000" i="19"/>
  <c r="J1000" i="19"/>
  <c r="I1000" i="19"/>
  <c r="H1000" i="19"/>
  <c r="G1000" i="19"/>
  <c r="F1000" i="19"/>
  <c r="M999" i="19"/>
  <c r="L999" i="19"/>
  <c r="K999" i="19"/>
  <c r="J999" i="19"/>
  <c r="I999" i="19"/>
  <c r="H999" i="19"/>
  <c r="G999" i="19"/>
  <c r="F999" i="19"/>
  <c r="M998" i="19"/>
  <c r="L998" i="19"/>
  <c r="K998" i="19"/>
  <c r="J998" i="19"/>
  <c r="I998" i="19"/>
  <c r="H998" i="19"/>
  <c r="G998" i="19"/>
  <c r="F998" i="19"/>
  <c r="M997" i="19"/>
  <c r="L997" i="19"/>
  <c r="K997" i="19"/>
  <c r="J997" i="19"/>
  <c r="I997" i="19"/>
  <c r="H997" i="19"/>
  <c r="G997" i="19"/>
  <c r="F997" i="19"/>
  <c r="M996" i="19"/>
  <c r="L996" i="19"/>
  <c r="K996" i="19"/>
  <c r="J996" i="19"/>
  <c r="I996" i="19"/>
  <c r="H996" i="19"/>
  <c r="G996" i="19"/>
  <c r="F996" i="19"/>
  <c r="M995" i="19"/>
  <c r="L995" i="19"/>
  <c r="K995" i="19"/>
  <c r="J995" i="19"/>
  <c r="I995" i="19"/>
  <c r="H995" i="19"/>
  <c r="G995" i="19"/>
  <c r="F995" i="19"/>
  <c r="M994" i="19"/>
  <c r="L994" i="19"/>
  <c r="K994" i="19"/>
  <c r="J994" i="19"/>
  <c r="I994" i="19"/>
  <c r="H994" i="19"/>
  <c r="G994" i="19"/>
  <c r="F994" i="19"/>
  <c r="M993" i="19"/>
  <c r="L993" i="19"/>
  <c r="K993" i="19"/>
  <c r="J993" i="19"/>
  <c r="I993" i="19"/>
  <c r="H993" i="19"/>
  <c r="G993" i="19"/>
  <c r="F993" i="19"/>
  <c r="M992" i="19"/>
  <c r="L992" i="19"/>
  <c r="K992" i="19"/>
  <c r="J992" i="19"/>
  <c r="I992" i="19"/>
  <c r="H992" i="19"/>
  <c r="G992" i="19"/>
  <c r="F992" i="19"/>
  <c r="M991" i="19"/>
  <c r="L991" i="19"/>
  <c r="K991" i="19"/>
  <c r="J991" i="19"/>
  <c r="I991" i="19"/>
  <c r="H991" i="19"/>
  <c r="G991" i="19"/>
  <c r="F991" i="19"/>
  <c r="M990" i="19"/>
  <c r="L990" i="19"/>
  <c r="K990" i="19"/>
  <c r="J990" i="19"/>
  <c r="I990" i="19"/>
  <c r="H990" i="19"/>
  <c r="G990" i="19"/>
  <c r="F990" i="19"/>
  <c r="M989" i="19"/>
  <c r="L989" i="19"/>
  <c r="K989" i="19"/>
  <c r="J989" i="19"/>
  <c r="I989" i="19"/>
  <c r="H989" i="19"/>
  <c r="G989" i="19"/>
  <c r="F989" i="19"/>
  <c r="M988" i="19"/>
  <c r="L988" i="19"/>
  <c r="K988" i="19"/>
  <c r="J988" i="19"/>
  <c r="I988" i="19"/>
  <c r="H988" i="19"/>
  <c r="G988" i="19"/>
  <c r="F988" i="19"/>
  <c r="M987" i="19"/>
  <c r="L987" i="19"/>
  <c r="K987" i="19"/>
  <c r="J987" i="19"/>
  <c r="I987" i="19"/>
  <c r="H987" i="19"/>
  <c r="G987" i="19"/>
  <c r="F987" i="19"/>
  <c r="M986" i="19"/>
  <c r="L986" i="19"/>
  <c r="K986" i="19"/>
  <c r="J986" i="19"/>
  <c r="I986" i="19"/>
  <c r="H986" i="19"/>
  <c r="G986" i="19"/>
  <c r="F986" i="19"/>
  <c r="M985" i="19"/>
  <c r="L985" i="19"/>
  <c r="K985" i="19"/>
  <c r="J985" i="19"/>
  <c r="I985" i="19"/>
  <c r="H985" i="19"/>
  <c r="G985" i="19"/>
  <c r="F985" i="19"/>
  <c r="M984" i="19"/>
  <c r="L984" i="19"/>
  <c r="K984" i="19"/>
  <c r="J984" i="19"/>
  <c r="I984" i="19"/>
  <c r="H984" i="19"/>
  <c r="G984" i="19"/>
  <c r="F984" i="19"/>
  <c r="M983" i="19"/>
  <c r="L983" i="19"/>
  <c r="K983" i="19"/>
  <c r="J983" i="19"/>
  <c r="I983" i="19"/>
  <c r="H983" i="19"/>
  <c r="G983" i="19"/>
  <c r="F983" i="19"/>
  <c r="M982" i="19"/>
  <c r="L982" i="19"/>
  <c r="K982" i="19"/>
  <c r="J982" i="19"/>
  <c r="I982" i="19"/>
  <c r="H982" i="19"/>
  <c r="G982" i="19"/>
  <c r="F982" i="19"/>
  <c r="M981" i="19"/>
  <c r="L981" i="19"/>
  <c r="K981" i="19"/>
  <c r="J981" i="19"/>
  <c r="I981" i="19"/>
  <c r="H981" i="19"/>
  <c r="G981" i="19"/>
  <c r="F981" i="19"/>
  <c r="M980" i="19"/>
  <c r="L980" i="19"/>
  <c r="K980" i="19"/>
  <c r="J980" i="19"/>
  <c r="I980" i="19"/>
  <c r="H980" i="19"/>
  <c r="G980" i="19"/>
  <c r="F980" i="19"/>
  <c r="M979" i="19"/>
  <c r="L979" i="19"/>
  <c r="K979" i="19"/>
  <c r="J979" i="19"/>
  <c r="I979" i="19"/>
  <c r="H979" i="19"/>
  <c r="G979" i="19"/>
  <c r="F979" i="19"/>
  <c r="M978" i="19"/>
  <c r="L978" i="19"/>
  <c r="K978" i="19"/>
  <c r="J978" i="19"/>
  <c r="I978" i="19"/>
  <c r="H978" i="19"/>
  <c r="G978" i="19"/>
  <c r="F978" i="19"/>
  <c r="M977" i="19"/>
  <c r="L977" i="19"/>
  <c r="K977" i="19"/>
  <c r="J977" i="19"/>
  <c r="I977" i="19"/>
  <c r="H977" i="19"/>
  <c r="G977" i="19"/>
  <c r="F977" i="19"/>
  <c r="M976" i="19"/>
  <c r="L976" i="19"/>
  <c r="K976" i="19"/>
  <c r="J976" i="19"/>
  <c r="I976" i="19"/>
  <c r="H976" i="19"/>
  <c r="G976" i="19"/>
  <c r="F976" i="19"/>
  <c r="M975" i="19"/>
  <c r="L975" i="19"/>
  <c r="K975" i="19"/>
  <c r="J975" i="19"/>
  <c r="I975" i="19"/>
  <c r="H975" i="19"/>
  <c r="G975" i="19"/>
  <c r="F975" i="19"/>
  <c r="M974" i="19"/>
  <c r="L974" i="19"/>
  <c r="K974" i="19"/>
  <c r="J974" i="19"/>
  <c r="I974" i="19"/>
  <c r="H974" i="19"/>
  <c r="G974" i="19"/>
  <c r="F974" i="19"/>
  <c r="M973" i="19"/>
  <c r="L973" i="19"/>
  <c r="K973" i="19"/>
  <c r="J973" i="19"/>
  <c r="I973" i="19"/>
  <c r="H973" i="19"/>
  <c r="G973" i="19"/>
  <c r="F973" i="19"/>
  <c r="M972" i="19"/>
  <c r="L972" i="19"/>
  <c r="K972" i="19"/>
  <c r="J972" i="19"/>
  <c r="I972" i="19"/>
  <c r="H972" i="19"/>
  <c r="G972" i="19"/>
  <c r="F972" i="19"/>
  <c r="M971" i="19"/>
  <c r="L971" i="19"/>
  <c r="K971" i="19"/>
  <c r="J971" i="19"/>
  <c r="I971" i="19"/>
  <c r="H971" i="19"/>
  <c r="G971" i="19"/>
  <c r="F971" i="19"/>
  <c r="M970" i="19"/>
  <c r="L970" i="19"/>
  <c r="K970" i="19"/>
  <c r="J970" i="19"/>
  <c r="I970" i="19"/>
  <c r="H970" i="19"/>
  <c r="G970" i="19"/>
  <c r="F970" i="19"/>
  <c r="M969" i="19"/>
  <c r="L969" i="19"/>
  <c r="K969" i="19"/>
  <c r="J969" i="19"/>
  <c r="I969" i="19"/>
  <c r="H969" i="19"/>
  <c r="G969" i="19"/>
  <c r="F969" i="19"/>
  <c r="M968" i="19"/>
  <c r="L968" i="19"/>
  <c r="K968" i="19"/>
  <c r="J968" i="19"/>
  <c r="I968" i="19"/>
  <c r="H968" i="19"/>
  <c r="G968" i="19"/>
  <c r="F968" i="19"/>
  <c r="M967" i="19"/>
  <c r="L967" i="19"/>
  <c r="K967" i="19"/>
  <c r="J967" i="19"/>
  <c r="I967" i="19"/>
  <c r="H967" i="19"/>
  <c r="G967" i="19"/>
  <c r="F967" i="19"/>
  <c r="M966" i="19"/>
  <c r="L966" i="19"/>
  <c r="K966" i="19"/>
  <c r="J966" i="19"/>
  <c r="I966" i="19"/>
  <c r="H966" i="19"/>
  <c r="G966" i="19"/>
  <c r="F966" i="19"/>
  <c r="M965" i="19"/>
  <c r="L965" i="19"/>
  <c r="K965" i="19"/>
  <c r="J965" i="19"/>
  <c r="I965" i="19"/>
  <c r="H965" i="19"/>
  <c r="G965" i="19"/>
  <c r="F965" i="19"/>
  <c r="M964" i="19"/>
  <c r="L964" i="19"/>
  <c r="K964" i="19"/>
  <c r="J964" i="19"/>
  <c r="I964" i="19"/>
  <c r="H964" i="19"/>
  <c r="G964" i="19"/>
  <c r="F964" i="19"/>
  <c r="M963" i="19"/>
  <c r="L963" i="19"/>
  <c r="K963" i="19"/>
  <c r="J963" i="19"/>
  <c r="I963" i="19"/>
  <c r="H963" i="19"/>
  <c r="G963" i="19"/>
  <c r="F963" i="19"/>
  <c r="M962" i="19"/>
  <c r="L962" i="19"/>
  <c r="K962" i="19"/>
  <c r="J962" i="19"/>
  <c r="I962" i="19"/>
  <c r="H962" i="19"/>
  <c r="G962" i="19"/>
  <c r="F962" i="19"/>
  <c r="M961" i="19"/>
  <c r="L961" i="19"/>
  <c r="K961" i="19"/>
  <c r="J961" i="19"/>
  <c r="I961" i="19"/>
  <c r="H961" i="19"/>
  <c r="G961" i="19"/>
  <c r="F961" i="19"/>
  <c r="M960" i="19"/>
  <c r="L960" i="19"/>
  <c r="K960" i="19"/>
  <c r="J960" i="19"/>
  <c r="I960" i="19"/>
  <c r="H960" i="19"/>
  <c r="G960" i="19"/>
  <c r="F960" i="19"/>
  <c r="M959" i="19"/>
  <c r="L959" i="19"/>
  <c r="K959" i="19"/>
  <c r="J959" i="19"/>
  <c r="I959" i="19"/>
  <c r="H959" i="19"/>
  <c r="G959" i="19"/>
  <c r="F959" i="19"/>
  <c r="M958" i="19"/>
  <c r="L958" i="19"/>
  <c r="K958" i="19"/>
  <c r="J958" i="19"/>
  <c r="I958" i="19"/>
  <c r="H958" i="19"/>
  <c r="G958" i="19"/>
  <c r="F958" i="19"/>
  <c r="M957" i="19"/>
  <c r="L957" i="19"/>
  <c r="K957" i="19"/>
  <c r="J957" i="19"/>
  <c r="I957" i="19"/>
  <c r="H957" i="19"/>
  <c r="G957" i="19"/>
  <c r="F957" i="19"/>
  <c r="M956" i="19"/>
  <c r="L956" i="19"/>
  <c r="K956" i="19"/>
  <c r="J956" i="19"/>
  <c r="I956" i="19"/>
  <c r="H956" i="19"/>
  <c r="G956" i="19"/>
  <c r="F956" i="19"/>
  <c r="M955" i="19"/>
  <c r="L955" i="19"/>
  <c r="K955" i="19"/>
  <c r="J955" i="19"/>
  <c r="I955" i="19"/>
  <c r="H955" i="19"/>
  <c r="G955" i="19"/>
  <c r="F955" i="19"/>
  <c r="M954" i="19"/>
  <c r="L954" i="19"/>
  <c r="K954" i="19"/>
  <c r="J954" i="19"/>
  <c r="I954" i="19"/>
  <c r="H954" i="19"/>
  <c r="G954" i="19"/>
  <c r="F954" i="19"/>
  <c r="M953" i="19"/>
  <c r="L953" i="19"/>
  <c r="K953" i="19"/>
  <c r="J953" i="19"/>
  <c r="I953" i="19"/>
  <c r="H953" i="19"/>
  <c r="G953" i="19"/>
  <c r="F953" i="19"/>
  <c r="M952" i="19"/>
  <c r="L952" i="19"/>
  <c r="K952" i="19"/>
  <c r="J952" i="19"/>
  <c r="I952" i="19"/>
  <c r="H952" i="19"/>
  <c r="G952" i="19"/>
  <c r="F952" i="19"/>
  <c r="M951" i="19"/>
  <c r="L951" i="19"/>
  <c r="K951" i="19"/>
  <c r="J951" i="19"/>
  <c r="I951" i="19"/>
  <c r="H951" i="19"/>
  <c r="G951" i="19"/>
  <c r="F951" i="19"/>
  <c r="M950" i="19"/>
  <c r="L950" i="19"/>
  <c r="K950" i="19"/>
  <c r="J950" i="19"/>
  <c r="I950" i="19"/>
  <c r="H950" i="19"/>
  <c r="G950" i="19"/>
  <c r="F950" i="19"/>
  <c r="M949" i="19"/>
  <c r="L949" i="19"/>
  <c r="K949" i="19"/>
  <c r="J949" i="19"/>
  <c r="I949" i="19"/>
  <c r="H949" i="19"/>
  <c r="G949" i="19"/>
  <c r="F949" i="19"/>
  <c r="M948" i="19"/>
  <c r="L948" i="19"/>
  <c r="K948" i="19"/>
  <c r="J948" i="19"/>
  <c r="I948" i="19"/>
  <c r="H948" i="19"/>
  <c r="G948" i="19"/>
  <c r="F948" i="19"/>
  <c r="M947" i="19"/>
  <c r="L947" i="19"/>
  <c r="K947" i="19"/>
  <c r="J947" i="19"/>
  <c r="I947" i="19"/>
  <c r="H947" i="19"/>
  <c r="G947" i="19"/>
  <c r="F947" i="19"/>
  <c r="M946" i="19"/>
  <c r="L946" i="19"/>
  <c r="K946" i="19"/>
  <c r="J946" i="19"/>
  <c r="I946" i="19"/>
  <c r="H946" i="19"/>
  <c r="G946" i="19"/>
  <c r="F946" i="19"/>
  <c r="M945" i="19"/>
  <c r="L945" i="19"/>
  <c r="K945" i="19"/>
  <c r="J945" i="19"/>
  <c r="I945" i="19"/>
  <c r="H945" i="19"/>
  <c r="G945" i="19"/>
  <c r="F945" i="19"/>
  <c r="M944" i="19"/>
  <c r="L944" i="19"/>
  <c r="K944" i="19"/>
  <c r="J944" i="19"/>
  <c r="I944" i="19"/>
  <c r="H944" i="19"/>
  <c r="G944" i="19"/>
  <c r="F944" i="19"/>
  <c r="M943" i="19"/>
  <c r="L943" i="19"/>
  <c r="K943" i="19"/>
  <c r="J943" i="19"/>
  <c r="I943" i="19"/>
  <c r="H943" i="19"/>
  <c r="G943" i="19"/>
  <c r="F943" i="19"/>
  <c r="M942" i="19"/>
  <c r="L942" i="19"/>
  <c r="K942" i="19"/>
  <c r="J942" i="19"/>
  <c r="I942" i="19"/>
  <c r="H942" i="19"/>
  <c r="G942" i="19"/>
  <c r="F942" i="19"/>
  <c r="M941" i="19"/>
  <c r="L941" i="19"/>
  <c r="K941" i="19"/>
  <c r="J941" i="19"/>
  <c r="I941" i="19"/>
  <c r="H941" i="19"/>
  <c r="G941" i="19"/>
  <c r="F941" i="19"/>
  <c r="M940" i="19"/>
  <c r="L940" i="19"/>
  <c r="K940" i="19"/>
  <c r="J940" i="19"/>
  <c r="I940" i="19"/>
  <c r="H940" i="19"/>
  <c r="G940" i="19"/>
  <c r="F940" i="19"/>
  <c r="M939" i="19"/>
  <c r="L939" i="19"/>
  <c r="K939" i="19"/>
  <c r="J939" i="19"/>
  <c r="I939" i="19"/>
  <c r="H939" i="19"/>
  <c r="G939" i="19"/>
  <c r="F939" i="19"/>
  <c r="M938" i="19"/>
  <c r="L938" i="19"/>
  <c r="K938" i="19"/>
  <c r="J938" i="19"/>
  <c r="I938" i="19"/>
  <c r="H938" i="19"/>
  <c r="G938" i="19"/>
  <c r="F938" i="19"/>
  <c r="M937" i="19"/>
  <c r="L937" i="19"/>
  <c r="K937" i="19"/>
  <c r="J937" i="19"/>
  <c r="I937" i="19"/>
  <c r="H937" i="19"/>
  <c r="G937" i="19"/>
  <c r="F937" i="19"/>
  <c r="M936" i="19"/>
  <c r="L936" i="19"/>
  <c r="K936" i="19"/>
  <c r="J936" i="19"/>
  <c r="I936" i="19"/>
  <c r="H936" i="19"/>
  <c r="G936" i="19"/>
  <c r="F936" i="19"/>
  <c r="M935" i="19"/>
  <c r="L935" i="19"/>
  <c r="K935" i="19"/>
  <c r="J935" i="19"/>
  <c r="I935" i="19"/>
  <c r="H935" i="19"/>
  <c r="G935" i="19"/>
  <c r="F935" i="19"/>
  <c r="M934" i="19"/>
  <c r="L934" i="19"/>
  <c r="K934" i="19"/>
  <c r="J934" i="19"/>
  <c r="I934" i="19"/>
  <c r="H934" i="19"/>
  <c r="G934" i="19"/>
  <c r="F934" i="19"/>
  <c r="M933" i="19"/>
  <c r="L933" i="19"/>
  <c r="K933" i="19"/>
  <c r="J933" i="19"/>
  <c r="I933" i="19"/>
  <c r="H933" i="19"/>
  <c r="G933" i="19"/>
  <c r="F933" i="19"/>
  <c r="M932" i="19"/>
  <c r="L932" i="19"/>
  <c r="K932" i="19"/>
  <c r="J932" i="19"/>
  <c r="I932" i="19"/>
  <c r="H932" i="19"/>
  <c r="G932" i="19"/>
  <c r="F932" i="19"/>
  <c r="M931" i="19"/>
  <c r="L931" i="19"/>
  <c r="K931" i="19"/>
  <c r="J931" i="19"/>
  <c r="I931" i="19"/>
  <c r="H931" i="19"/>
  <c r="G931" i="19"/>
  <c r="F931" i="19"/>
  <c r="M930" i="19"/>
  <c r="L930" i="19"/>
  <c r="K930" i="19"/>
  <c r="J930" i="19"/>
  <c r="I930" i="19"/>
  <c r="H930" i="19"/>
  <c r="G930" i="19"/>
  <c r="F930" i="19"/>
  <c r="M929" i="19"/>
  <c r="L929" i="19"/>
  <c r="K929" i="19"/>
  <c r="J929" i="19"/>
  <c r="I929" i="19"/>
  <c r="H929" i="19"/>
  <c r="G929" i="19"/>
  <c r="F929" i="19"/>
  <c r="M928" i="19"/>
  <c r="L928" i="19"/>
  <c r="K928" i="19"/>
  <c r="J928" i="19"/>
  <c r="I928" i="19"/>
  <c r="H928" i="19"/>
  <c r="G928" i="19"/>
  <c r="F928" i="19"/>
  <c r="M927" i="19"/>
  <c r="L927" i="19"/>
  <c r="K927" i="19"/>
  <c r="J927" i="19"/>
  <c r="I927" i="19"/>
  <c r="H927" i="19"/>
  <c r="G927" i="19"/>
  <c r="F927" i="19"/>
  <c r="M926" i="19"/>
  <c r="L926" i="19"/>
  <c r="K926" i="19"/>
  <c r="J926" i="19"/>
  <c r="I926" i="19"/>
  <c r="H926" i="19"/>
  <c r="G926" i="19"/>
  <c r="F926" i="19"/>
  <c r="M925" i="19"/>
  <c r="L925" i="19"/>
  <c r="K925" i="19"/>
  <c r="J925" i="19"/>
  <c r="I925" i="19"/>
  <c r="H925" i="19"/>
  <c r="G925" i="19"/>
  <c r="F925" i="19"/>
  <c r="M924" i="19"/>
  <c r="L924" i="19"/>
  <c r="K924" i="19"/>
  <c r="J924" i="19"/>
  <c r="I924" i="19"/>
  <c r="H924" i="19"/>
  <c r="G924" i="19"/>
  <c r="F924" i="19"/>
  <c r="M923" i="19"/>
  <c r="L923" i="19"/>
  <c r="K923" i="19"/>
  <c r="J923" i="19"/>
  <c r="I923" i="19"/>
  <c r="H923" i="19"/>
  <c r="G923" i="19"/>
  <c r="F923" i="19"/>
  <c r="M922" i="19"/>
  <c r="L922" i="19"/>
  <c r="K922" i="19"/>
  <c r="J922" i="19"/>
  <c r="I922" i="19"/>
  <c r="H922" i="19"/>
  <c r="G922" i="19"/>
  <c r="F922" i="19"/>
  <c r="M921" i="19"/>
  <c r="L921" i="19"/>
  <c r="K921" i="19"/>
  <c r="J921" i="19"/>
  <c r="I921" i="19"/>
  <c r="H921" i="19"/>
  <c r="G921" i="19"/>
  <c r="F921" i="19"/>
  <c r="M920" i="19"/>
  <c r="L920" i="19"/>
  <c r="K920" i="19"/>
  <c r="J920" i="19"/>
  <c r="I920" i="19"/>
  <c r="H920" i="19"/>
  <c r="G920" i="19"/>
  <c r="F920" i="19"/>
  <c r="M919" i="19"/>
  <c r="L919" i="19"/>
  <c r="K919" i="19"/>
  <c r="J919" i="19"/>
  <c r="I919" i="19"/>
  <c r="H919" i="19"/>
  <c r="G919" i="19"/>
  <c r="F919" i="19"/>
  <c r="M918" i="19"/>
  <c r="L918" i="19"/>
  <c r="K918" i="19"/>
  <c r="J918" i="19"/>
  <c r="I918" i="19"/>
  <c r="H918" i="19"/>
  <c r="G918" i="19"/>
  <c r="F918" i="19"/>
  <c r="M917" i="19"/>
  <c r="L917" i="19"/>
  <c r="K917" i="19"/>
  <c r="J917" i="19"/>
  <c r="I917" i="19"/>
  <c r="H917" i="19"/>
  <c r="G917" i="19"/>
  <c r="F917" i="19"/>
  <c r="M916" i="19"/>
  <c r="L916" i="19"/>
  <c r="K916" i="19"/>
  <c r="J916" i="19"/>
  <c r="I916" i="19"/>
  <c r="H916" i="19"/>
  <c r="G916" i="19"/>
  <c r="F916" i="19"/>
  <c r="M915" i="19"/>
  <c r="L915" i="19"/>
  <c r="K915" i="19"/>
  <c r="J915" i="19"/>
  <c r="I915" i="19"/>
  <c r="H915" i="19"/>
  <c r="G915" i="19"/>
  <c r="F915" i="19"/>
  <c r="M914" i="19"/>
  <c r="L914" i="19"/>
  <c r="K914" i="19"/>
  <c r="J914" i="19"/>
  <c r="I914" i="19"/>
  <c r="H914" i="19"/>
  <c r="G914" i="19"/>
  <c r="F914" i="19"/>
  <c r="M913" i="19"/>
  <c r="L913" i="19"/>
  <c r="K913" i="19"/>
  <c r="J913" i="19"/>
  <c r="I913" i="19"/>
  <c r="H913" i="19"/>
  <c r="G913" i="19"/>
  <c r="F913" i="19"/>
  <c r="M912" i="19"/>
  <c r="L912" i="19"/>
  <c r="K912" i="19"/>
  <c r="J912" i="19"/>
  <c r="I912" i="19"/>
  <c r="H912" i="19"/>
  <c r="G912" i="19"/>
  <c r="F912" i="19"/>
  <c r="M911" i="19"/>
  <c r="L911" i="19"/>
  <c r="K911" i="19"/>
  <c r="J911" i="19"/>
  <c r="I911" i="19"/>
  <c r="H911" i="19"/>
  <c r="G911" i="19"/>
  <c r="F911" i="19"/>
  <c r="M910" i="19"/>
  <c r="L910" i="19"/>
  <c r="K910" i="19"/>
  <c r="J910" i="19"/>
  <c r="I910" i="19"/>
  <c r="H910" i="19"/>
  <c r="G910" i="19"/>
  <c r="F910" i="19"/>
  <c r="M909" i="19"/>
  <c r="L909" i="19"/>
  <c r="K909" i="19"/>
  <c r="J909" i="19"/>
  <c r="I909" i="19"/>
  <c r="H909" i="19"/>
  <c r="G909" i="19"/>
  <c r="F909" i="19"/>
  <c r="M908" i="19"/>
  <c r="L908" i="19"/>
  <c r="K908" i="19"/>
  <c r="J908" i="19"/>
  <c r="I908" i="19"/>
  <c r="H908" i="19"/>
  <c r="G908" i="19"/>
  <c r="F908" i="19"/>
  <c r="M907" i="19"/>
  <c r="L907" i="19"/>
  <c r="K907" i="19"/>
  <c r="J907" i="19"/>
  <c r="I907" i="19"/>
  <c r="H907" i="19"/>
  <c r="G907" i="19"/>
  <c r="F907" i="19"/>
  <c r="M906" i="19"/>
  <c r="L906" i="19"/>
  <c r="K906" i="19"/>
  <c r="J906" i="19"/>
  <c r="I906" i="19"/>
  <c r="H906" i="19"/>
  <c r="G906" i="19"/>
  <c r="F906" i="19"/>
  <c r="M905" i="19"/>
  <c r="L905" i="19"/>
  <c r="K905" i="19"/>
  <c r="J905" i="19"/>
  <c r="I905" i="19"/>
  <c r="H905" i="19"/>
  <c r="G905" i="19"/>
  <c r="F905" i="19"/>
  <c r="M904" i="19"/>
  <c r="L904" i="19"/>
  <c r="K904" i="19"/>
  <c r="J904" i="19"/>
  <c r="I904" i="19"/>
  <c r="H904" i="19"/>
  <c r="G904" i="19"/>
  <c r="F904" i="19"/>
  <c r="M903" i="19"/>
  <c r="L903" i="19"/>
  <c r="K903" i="19"/>
  <c r="J903" i="19"/>
  <c r="I903" i="19"/>
  <c r="H903" i="19"/>
  <c r="G903" i="19"/>
  <c r="F903" i="19"/>
  <c r="M902" i="19"/>
  <c r="L902" i="19"/>
  <c r="K902" i="19"/>
  <c r="J902" i="19"/>
  <c r="I902" i="19"/>
  <c r="H902" i="19"/>
  <c r="G902" i="19"/>
  <c r="F902" i="19"/>
  <c r="M901" i="19"/>
  <c r="L901" i="19"/>
  <c r="K901" i="19"/>
  <c r="J901" i="19"/>
  <c r="I901" i="19"/>
  <c r="H901" i="19"/>
  <c r="G901" i="19"/>
  <c r="F901" i="19"/>
  <c r="M900" i="19"/>
  <c r="L900" i="19"/>
  <c r="K900" i="19"/>
  <c r="J900" i="19"/>
  <c r="I900" i="19"/>
  <c r="H900" i="19"/>
  <c r="G900" i="19"/>
  <c r="F900" i="19"/>
  <c r="M899" i="19"/>
  <c r="L899" i="19"/>
  <c r="K899" i="19"/>
  <c r="J899" i="19"/>
  <c r="I899" i="19"/>
  <c r="H899" i="19"/>
  <c r="G899" i="19"/>
  <c r="F899" i="19"/>
  <c r="M898" i="19"/>
  <c r="L898" i="19"/>
  <c r="K898" i="19"/>
  <c r="J898" i="19"/>
  <c r="I898" i="19"/>
  <c r="H898" i="19"/>
  <c r="G898" i="19"/>
  <c r="F898" i="19"/>
  <c r="M897" i="19"/>
  <c r="L897" i="19"/>
  <c r="K897" i="19"/>
  <c r="J897" i="19"/>
  <c r="I897" i="19"/>
  <c r="H897" i="19"/>
  <c r="G897" i="19"/>
  <c r="F897" i="19"/>
  <c r="M896" i="19"/>
  <c r="L896" i="19"/>
  <c r="K896" i="19"/>
  <c r="J896" i="19"/>
  <c r="I896" i="19"/>
  <c r="H896" i="19"/>
  <c r="G896" i="19"/>
  <c r="F896" i="19"/>
  <c r="M895" i="19"/>
  <c r="L895" i="19"/>
  <c r="K895" i="19"/>
  <c r="J895" i="19"/>
  <c r="I895" i="19"/>
  <c r="H895" i="19"/>
  <c r="G895" i="19"/>
  <c r="F895" i="19"/>
  <c r="M894" i="19"/>
  <c r="L894" i="19"/>
  <c r="K894" i="19"/>
  <c r="J894" i="19"/>
  <c r="I894" i="19"/>
  <c r="H894" i="19"/>
  <c r="G894" i="19"/>
  <c r="F894" i="19"/>
  <c r="M893" i="19"/>
  <c r="L893" i="19"/>
  <c r="K893" i="19"/>
  <c r="J893" i="19"/>
  <c r="I893" i="19"/>
  <c r="H893" i="19"/>
  <c r="G893" i="19"/>
  <c r="F893" i="19"/>
  <c r="M892" i="19"/>
  <c r="L892" i="19"/>
  <c r="K892" i="19"/>
  <c r="J892" i="19"/>
  <c r="I892" i="19"/>
  <c r="H892" i="19"/>
  <c r="G892" i="19"/>
  <c r="F892" i="19"/>
  <c r="M891" i="19"/>
  <c r="L891" i="19"/>
  <c r="K891" i="19"/>
  <c r="J891" i="19"/>
  <c r="I891" i="19"/>
  <c r="H891" i="19"/>
  <c r="G891" i="19"/>
  <c r="F891" i="19"/>
  <c r="M890" i="19"/>
  <c r="L890" i="19"/>
  <c r="K890" i="19"/>
  <c r="J890" i="19"/>
  <c r="I890" i="19"/>
  <c r="H890" i="19"/>
  <c r="G890" i="19"/>
  <c r="F890" i="19"/>
  <c r="M889" i="19"/>
  <c r="L889" i="19"/>
  <c r="K889" i="19"/>
  <c r="J889" i="19"/>
  <c r="I889" i="19"/>
  <c r="H889" i="19"/>
  <c r="G889" i="19"/>
  <c r="F889" i="19"/>
  <c r="M888" i="19"/>
  <c r="L888" i="19"/>
  <c r="K888" i="19"/>
  <c r="J888" i="19"/>
  <c r="I888" i="19"/>
  <c r="H888" i="19"/>
  <c r="G888" i="19"/>
  <c r="F888" i="19"/>
  <c r="M887" i="19"/>
  <c r="L887" i="19"/>
  <c r="K887" i="19"/>
  <c r="J887" i="19"/>
  <c r="I887" i="19"/>
  <c r="H887" i="19"/>
  <c r="G887" i="19"/>
  <c r="F887" i="19"/>
  <c r="M886" i="19"/>
  <c r="L886" i="19"/>
  <c r="K886" i="19"/>
  <c r="J886" i="19"/>
  <c r="I886" i="19"/>
  <c r="H886" i="19"/>
  <c r="G886" i="19"/>
  <c r="F886" i="19"/>
  <c r="M885" i="19"/>
  <c r="L885" i="19"/>
  <c r="K885" i="19"/>
  <c r="J885" i="19"/>
  <c r="I885" i="19"/>
  <c r="H885" i="19"/>
  <c r="G885" i="19"/>
  <c r="F885" i="19"/>
  <c r="M884" i="19"/>
  <c r="L884" i="19"/>
  <c r="K884" i="19"/>
  <c r="J884" i="19"/>
  <c r="I884" i="19"/>
  <c r="H884" i="19"/>
  <c r="G884" i="19"/>
  <c r="F884" i="19"/>
  <c r="M883" i="19"/>
  <c r="L883" i="19"/>
  <c r="K883" i="19"/>
  <c r="J883" i="19"/>
  <c r="I883" i="19"/>
  <c r="H883" i="19"/>
  <c r="G883" i="19"/>
  <c r="F883" i="19"/>
  <c r="M882" i="19"/>
  <c r="L882" i="19"/>
  <c r="K882" i="19"/>
  <c r="J882" i="19"/>
  <c r="I882" i="19"/>
  <c r="H882" i="19"/>
  <c r="G882" i="19"/>
  <c r="F882" i="19"/>
  <c r="M881" i="19"/>
  <c r="L881" i="19"/>
  <c r="K881" i="19"/>
  <c r="J881" i="19"/>
  <c r="I881" i="19"/>
  <c r="H881" i="19"/>
  <c r="G881" i="19"/>
  <c r="F881" i="19"/>
  <c r="M880" i="19"/>
  <c r="L880" i="19"/>
  <c r="K880" i="19"/>
  <c r="J880" i="19"/>
  <c r="I880" i="19"/>
  <c r="H880" i="19"/>
  <c r="G880" i="19"/>
  <c r="F880" i="19"/>
  <c r="M879" i="19"/>
  <c r="L879" i="19"/>
  <c r="K879" i="19"/>
  <c r="J879" i="19"/>
  <c r="I879" i="19"/>
  <c r="H879" i="19"/>
  <c r="G879" i="19"/>
  <c r="F879" i="19"/>
  <c r="M878" i="19"/>
  <c r="L878" i="19"/>
  <c r="K878" i="19"/>
  <c r="J878" i="19"/>
  <c r="I878" i="19"/>
  <c r="H878" i="19"/>
  <c r="G878" i="19"/>
  <c r="F878" i="19"/>
  <c r="M877" i="19"/>
  <c r="L877" i="19"/>
  <c r="K877" i="19"/>
  <c r="J877" i="19"/>
  <c r="I877" i="19"/>
  <c r="H877" i="19"/>
  <c r="G877" i="19"/>
  <c r="F877" i="19"/>
  <c r="M876" i="19"/>
  <c r="L876" i="19"/>
  <c r="K876" i="19"/>
  <c r="J876" i="19"/>
  <c r="I876" i="19"/>
  <c r="H876" i="19"/>
  <c r="G876" i="19"/>
  <c r="F876" i="19"/>
  <c r="M875" i="19"/>
  <c r="L875" i="19"/>
  <c r="K875" i="19"/>
  <c r="J875" i="19"/>
  <c r="I875" i="19"/>
  <c r="H875" i="19"/>
  <c r="G875" i="19"/>
  <c r="F875" i="19"/>
  <c r="M874" i="19"/>
  <c r="L874" i="19"/>
  <c r="K874" i="19"/>
  <c r="J874" i="19"/>
  <c r="I874" i="19"/>
  <c r="H874" i="19"/>
  <c r="G874" i="19"/>
  <c r="F874" i="19"/>
  <c r="M873" i="19"/>
  <c r="L873" i="19"/>
  <c r="K873" i="19"/>
  <c r="J873" i="19"/>
  <c r="I873" i="19"/>
  <c r="H873" i="19"/>
  <c r="G873" i="19"/>
  <c r="F873" i="19"/>
  <c r="M872" i="19"/>
  <c r="L872" i="19"/>
  <c r="K872" i="19"/>
  <c r="J872" i="19"/>
  <c r="I872" i="19"/>
  <c r="H872" i="19"/>
  <c r="G872" i="19"/>
  <c r="F872" i="19"/>
  <c r="M871" i="19"/>
  <c r="L871" i="19"/>
  <c r="K871" i="19"/>
  <c r="J871" i="19"/>
  <c r="I871" i="19"/>
  <c r="H871" i="19"/>
  <c r="G871" i="19"/>
  <c r="F871" i="19"/>
  <c r="M870" i="19"/>
  <c r="L870" i="19"/>
  <c r="K870" i="19"/>
  <c r="J870" i="19"/>
  <c r="I870" i="19"/>
  <c r="H870" i="19"/>
  <c r="G870" i="19"/>
  <c r="F870" i="19"/>
  <c r="M869" i="19"/>
  <c r="L869" i="19"/>
  <c r="K869" i="19"/>
  <c r="J869" i="19"/>
  <c r="I869" i="19"/>
  <c r="H869" i="19"/>
  <c r="G869" i="19"/>
  <c r="F869" i="19"/>
  <c r="M868" i="19"/>
  <c r="L868" i="19"/>
  <c r="K868" i="19"/>
  <c r="J868" i="19"/>
  <c r="I868" i="19"/>
  <c r="H868" i="19"/>
  <c r="G868" i="19"/>
  <c r="F868" i="19"/>
  <c r="M867" i="19"/>
  <c r="L867" i="19"/>
  <c r="K867" i="19"/>
  <c r="J867" i="19"/>
  <c r="I867" i="19"/>
  <c r="H867" i="19"/>
  <c r="G867" i="19"/>
  <c r="F867" i="19"/>
  <c r="M866" i="19"/>
  <c r="L866" i="19"/>
  <c r="K866" i="19"/>
  <c r="J866" i="19"/>
  <c r="I866" i="19"/>
  <c r="H866" i="19"/>
  <c r="G866" i="19"/>
  <c r="F866" i="19"/>
  <c r="M865" i="19"/>
  <c r="L865" i="19"/>
  <c r="K865" i="19"/>
  <c r="J865" i="19"/>
  <c r="I865" i="19"/>
  <c r="H865" i="19"/>
  <c r="G865" i="19"/>
  <c r="F865" i="19"/>
  <c r="M864" i="19"/>
  <c r="L864" i="19"/>
  <c r="K864" i="19"/>
  <c r="J864" i="19"/>
  <c r="I864" i="19"/>
  <c r="H864" i="19"/>
  <c r="G864" i="19"/>
  <c r="F864" i="19"/>
  <c r="M863" i="19"/>
  <c r="L863" i="19"/>
  <c r="K863" i="19"/>
  <c r="J863" i="19"/>
  <c r="I863" i="19"/>
  <c r="H863" i="19"/>
  <c r="G863" i="19"/>
  <c r="F863" i="19"/>
  <c r="M862" i="19"/>
  <c r="L862" i="19"/>
  <c r="K862" i="19"/>
  <c r="J862" i="19"/>
  <c r="I862" i="19"/>
  <c r="H862" i="19"/>
  <c r="G862" i="19"/>
  <c r="F862" i="19"/>
  <c r="M861" i="19"/>
  <c r="L861" i="19"/>
  <c r="K861" i="19"/>
  <c r="J861" i="19"/>
  <c r="I861" i="19"/>
  <c r="H861" i="19"/>
  <c r="G861" i="19"/>
  <c r="F861" i="19"/>
  <c r="M860" i="19"/>
  <c r="L860" i="19"/>
  <c r="K860" i="19"/>
  <c r="J860" i="19"/>
  <c r="I860" i="19"/>
  <c r="H860" i="19"/>
  <c r="G860" i="19"/>
  <c r="F860" i="19"/>
  <c r="M859" i="19"/>
  <c r="L859" i="19"/>
  <c r="K859" i="19"/>
  <c r="J859" i="19"/>
  <c r="I859" i="19"/>
  <c r="H859" i="19"/>
  <c r="G859" i="19"/>
  <c r="F859" i="19"/>
  <c r="M858" i="19"/>
  <c r="L858" i="19"/>
  <c r="K858" i="19"/>
  <c r="J858" i="19"/>
  <c r="I858" i="19"/>
  <c r="H858" i="19"/>
  <c r="G858" i="19"/>
  <c r="F858" i="19"/>
  <c r="M857" i="19"/>
  <c r="L857" i="19"/>
  <c r="K857" i="19"/>
  <c r="J857" i="19"/>
  <c r="I857" i="19"/>
  <c r="H857" i="19"/>
  <c r="G857" i="19"/>
  <c r="F857" i="19"/>
  <c r="M856" i="19"/>
  <c r="L856" i="19"/>
  <c r="K856" i="19"/>
  <c r="J856" i="19"/>
  <c r="I856" i="19"/>
  <c r="H856" i="19"/>
  <c r="G856" i="19"/>
  <c r="F856" i="19"/>
  <c r="M855" i="19"/>
  <c r="L855" i="19"/>
  <c r="K855" i="19"/>
  <c r="J855" i="19"/>
  <c r="I855" i="19"/>
  <c r="H855" i="19"/>
  <c r="G855" i="19"/>
  <c r="F855" i="19"/>
  <c r="M854" i="19"/>
  <c r="L854" i="19"/>
  <c r="K854" i="19"/>
  <c r="J854" i="19"/>
  <c r="I854" i="19"/>
  <c r="H854" i="19"/>
  <c r="G854" i="19"/>
  <c r="F854" i="19"/>
  <c r="M853" i="19"/>
  <c r="L853" i="19"/>
  <c r="K853" i="19"/>
  <c r="J853" i="19"/>
  <c r="I853" i="19"/>
  <c r="H853" i="19"/>
  <c r="G853" i="19"/>
  <c r="F853" i="19"/>
  <c r="M852" i="19"/>
  <c r="L852" i="19"/>
  <c r="K852" i="19"/>
  <c r="J852" i="19"/>
  <c r="I852" i="19"/>
  <c r="H852" i="19"/>
  <c r="G852" i="19"/>
  <c r="F852" i="19"/>
  <c r="M851" i="19"/>
  <c r="L851" i="19"/>
  <c r="K851" i="19"/>
  <c r="J851" i="19"/>
  <c r="I851" i="19"/>
  <c r="H851" i="19"/>
  <c r="G851" i="19"/>
  <c r="F851" i="19"/>
  <c r="M850" i="19"/>
  <c r="L850" i="19"/>
  <c r="K850" i="19"/>
  <c r="J850" i="19"/>
  <c r="I850" i="19"/>
  <c r="H850" i="19"/>
  <c r="G850" i="19"/>
  <c r="F850" i="19"/>
  <c r="M849" i="19"/>
  <c r="L849" i="19"/>
  <c r="K849" i="19"/>
  <c r="J849" i="19"/>
  <c r="I849" i="19"/>
  <c r="H849" i="19"/>
  <c r="G849" i="19"/>
  <c r="F849" i="19"/>
  <c r="M848" i="19"/>
  <c r="L848" i="19"/>
  <c r="K848" i="19"/>
  <c r="J848" i="19"/>
  <c r="I848" i="19"/>
  <c r="H848" i="19"/>
  <c r="G848" i="19"/>
  <c r="F848" i="19"/>
  <c r="M847" i="19"/>
  <c r="L847" i="19"/>
  <c r="K847" i="19"/>
  <c r="J847" i="19"/>
  <c r="I847" i="19"/>
  <c r="H847" i="19"/>
  <c r="G847" i="19"/>
  <c r="F847" i="19"/>
  <c r="M846" i="19"/>
  <c r="L846" i="19"/>
  <c r="K846" i="19"/>
  <c r="J846" i="19"/>
  <c r="I846" i="19"/>
  <c r="H846" i="19"/>
  <c r="G846" i="19"/>
  <c r="F846" i="19"/>
  <c r="M845" i="19"/>
  <c r="L845" i="19"/>
  <c r="K845" i="19"/>
  <c r="J845" i="19"/>
  <c r="I845" i="19"/>
  <c r="H845" i="19"/>
  <c r="G845" i="19"/>
  <c r="F845" i="19"/>
  <c r="M844" i="19"/>
  <c r="L844" i="19"/>
  <c r="K844" i="19"/>
  <c r="J844" i="19"/>
  <c r="I844" i="19"/>
  <c r="H844" i="19"/>
  <c r="G844" i="19"/>
  <c r="F844" i="19"/>
  <c r="M843" i="19"/>
  <c r="L843" i="19"/>
  <c r="K843" i="19"/>
  <c r="J843" i="19"/>
  <c r="I843" i="19"/>
  <c r="H843" i="19"/>
  <c r="G843" i="19"/>
  <c r="F843" i="19"/>
  <c r="M842" i="19"/>
  <c r="L842" i="19"/>
  <c r="K842" i="19"/>
  <c r="J842" i="19"/>
  <c r="I842" i="19"/>
  <c r="H842" i="19"/>
  <c r="G842" i="19"/>
  <c r="F842" i="19"/>
  <c r="M841" i="19"/>
  <c r="L841" i="19"/>
  <c r="K841" i="19"/>
  <c r="J841" i="19"/>
  <c r="I841" i="19"/>
  <c r="H841" i="19"/>
  <c r="G841" i="19"/>
  <c r="F841" i="19"/>
  <c r="M840" i="19"/>
  <c r="L840" i="19"/>
  <c r="K840" i="19"/>
  <c r="J840" i="19"/>
  <c r="I840" i="19"/>
  <c r="H840" i="19"/>
  <c r="G840" i="19"/>
  <c r="F840" i="19"/>
  <c r="M839" i="19"/>
  <c r="L839" i="19"/>
  <c r="K839" i="19"/>
  <c r="J839" i="19"/>
  <c r="I839" i="19"/>
  <c r="H839" i="19"/>
  <c r="G839" i="19"/>
  <c r="F839" i="19"/>
  <c r="M838" i="19"/>
  <c r="L838" i="19"/>
  <c r="K838" i="19"/>
  <c r="J838" i="19"/>
  <c r="I838" i="19"/>
  <c r="H838" i="19"/>
  <c r="G838" i="19"/>
  <c r="F838" i="19"/>
  <c r="M837" i="19"/>
  <c r="L837" i="19"/>
  <c r="K837" i="19"/>
  <c r="J837" i="19"/>
  <c r="I837" i="19"/>
  <c r="H837" i="19"/>
  <c r="G837" i="19"/>
  <c r="F837" i="19"/>
  <c r="M836" i="19"/>
  <c r="L836" i="19"/>
  <c r="K836" i="19"/>
  <c r="J836" i="19"/>
  <c r="I836" i="19"/>
  <c r="H836" i="19"/>
  <c r="G836" i="19"/>
  <c r="F836" i="19"/>
  <c r="M835" i="19"/>
  <c r="L835" i="19"/>
  <c r="K835" i="19"/>
  <c r="J835" i="19"/>
  <c r="I835" i="19"/>
  <c r="H835" i="19"/>
  <c r="G835" i="19"/>
  <c r="F835" i="19"/>
  <c r="M834" i="19"/>
  <c r="L834" i="19"/>
  <c r="K834" i="19"/>
  <c r="J834" i="19"/>
  <c r="I834" i="19"/>
  <c r="H834" i="19"/>
  <c r="G834" i="19"/>
  <c r="F834" i="19"/>
  <c r="M833" i="19"/>
  <c r="L833" i="19"/>
  <c r="K833" i="19"/>
  <c r="J833" i="19"/>
  <c r="I833" i="19"/>
  <c r="H833" i="19"/>
  <c r="G833" i="19"/>
  <c r="F833" i="19"/>
  <c r="M832" i="19"/>
  <c r="L832" i="19"/>
  <c r="K832" i="19"/>
  <c r="J832" i="19"/>
  <c r="I832" i="19"/>
  <c r="H832" i="19"/>
  <c r="G832" i="19"/>
  <c r="F832" i="19"/>
  <c r="M831" i="19"/>
  <c r="L831" i="19"/>
  <c r="K831" i="19"/>
  <c r="J831" i="19"/>
  <c r="I831" i="19"/>
  <c r="H831" i="19"/>
  <c r="G831" i="19"/>
  <c r="F831" i="19"/>
  <c r="M830" i="19"/>
  <c r="L830" i="19"/>
  <c r="K830" i="19"/>
  <c r="J830" i="19"/>
  <c r="I830" i="19"/>
  <c r="H830" i="19"/>
  <c r="G830" i="19"/>
  <c r="F830" i="19"/>
  <c r="M829" i="19"/>
  <c r="L829" i="19"/>
  <c r="K829" i="19"/>
  <c r="J829" i="19"/>
  <c r="I829" i="19"/>
  <c r="H829" i="19"/>
  <c r="G829" i="19"/>
  <c r="F829" i="19"/>
  <c r="M828" i="19"/>
  <c r="L828" i="19"/>
  <c r="K828" i="19"/>
  <c r="J828" i="19"/>
  <c r="I828" i="19"/>
  <c r="H828" i="19"/>
  <c r="G828" i="19"/>
  <c r="F828" i="19"/>
  <c r="M827" i="19"/>
  <c r="L827" i="19"/>
  <c r="K827" i="19"/>
  <c r="J827" i="19"/>
  <c r="I827" i="19"/>
  <c r="H827" i="19"/>
  <c r="G827" i="19"/>
  <c r="F827" i="19"/>
  <c r="M826" i="19"/>
  <c r="L826" i="19"/>
  <c r="K826" i="19"/>
  <c r="J826" i="19"/>
  <c r="I826" i="19"/>
  <c r="H826" i="19"/>
  <c r="G826" i="19"/>
  <c r="F826" i="19"/>
  <c r="M825" i="19"/>
  <c r="L825" i="19"/>
  <c r="K825" i="19"/>
  <c r="J825" i="19"/>
  <c r="I825" i="19"/>
  <c r="H825" i="19"/>
  <c r="G825" i="19"/>
  <c r="F825" i="19"/>
  <c r="M824" i="19"/>
  <c r="L824" i="19"/>
  <c r="K824" i="19"/>
  <c r="J824" i="19"/>
  <c r="I824" i="19"/>
  <c r="H824" i="19"/>
  <c r="G824" i="19"/>
  <c r="F824" i="19"/>
  <c r="M823" i="19"/>
  <c r="L823" i="19"/>
  <c r="K823" i="19"/>
  <c r="J823" i="19"/>
  <c r="I823" i="19"/>
  <c r="H823" i="19"/>
  <c r="G823" i="19"/>
  <c r="F823" i="19"/>
  <c r="M822" i="19"/>
  <c r="L822" i="19"/>
  <c r="K822" i="19"/>
  <c r="J822" i="19"/>
  <c r="I822" i="19"/>
  <c r="H822" i="19"/>
  <c r="G822" i="19"/>
  <c r="F822" i="19"/>
  <c r="M821" i="19"/>
  <c r="L821" i="19"/>
  <c r="K821" i="19"/>
  <c r="J821" i="19"/>
  <c r="I821" i="19"/>
  <c r="H821" i="19"/>
  <c r="G821" i="19"/>
  <c r="F821" i="19"/>
  <c r="M820" i="19"/>
  <c r="L820" i="19"/>
  <c r="K820" i="19"/>
  <c r="J820" i="19"/>
  <c r="I820" i="19"/>
  <c r="H820" i="19"/>
  <c r="G820" i="19"/>
  <c r="F820" i="19"/>
  <c r="M819" i="19"/>
  <c r="L819" i="19"/>
  <c r="K819" i="19"/>
  <c r="J819" i="19"/>
  <c r="I819" i="19"/>
  <c r="H819" i="19"/>
  <c r="G819" i="19"/>
  <c r="F819" i="19"/>
  <c r="M818" i="19"/>
  <c r="L818" i="19"/>
  <c r="K818" i="19"/>
  <c r="J818" i="19"/>
  <c r="I818" i="19"/>
  <c r="H818" i="19"/>
  <c r="G818" i="19"/>
  <c r="F818" i="19"/>
  <c r="M817" i="19"/>
  <c r="L817" i="19"/>
  <c r="K817" i="19"/>
  <c r="J817" i="19"/>
  <c r="I817" i="19"/>
  <c r="H817" i="19"/>
  <c r="G817" i="19"/>
  <c r="F817" i="19"/>
  <c r="M816" i="19"/>
  <c r="L816" i="19"/>
  <c r="K816" i="19"/>
  <c r="J816" i="19"/>
  <c r="I816" i="19"/>
  <c r="H816" i="19"/>
  <c r="G816" i="19"/>
  <c r="F816" i="19"/>
  <c r="M815" i="19"/>
  <c r="L815" i="19"/>
  <c r="K815" i="19"/>
  <c r="J815" i="19"/>
  <c r="I815" i="19"/>
  <c r="H815" i="19"/>
  <c r="G815" i="19"/>
  <c r="F815" i="19"/>
  <c r="M814" i="19"/>
  <c r="L814" i="19"/>
  <c r="K814" i="19"/>
  <c r="J814" i="19"/>
  <c r="I814" i="19"/>
  <c r="H814" i="19"/>
  <c r="G814" i="19"/>
  <c r="F814" i="19"/>
  <c r="M813" i="19"/>
  <c r="L813" i="19"/>
  <c r="K813" i="19"/>
  <c r="J813" i="19"/>
  <c r="I813" i="19"/>
  <c r="H813" i="19"/>
  <c r="G813" i="19"/>
  <c r="F813" i="19"/>
  <c r="M812" i="19"/>
  <c r="L812" i="19"/>
  <c r="K812" i="19"/>
  <c r="J812" i="19"/>
  <c r="I812" i="19"/>
  <c r="H812" i="19"/>
  <c r="G812" i="19"/>
  <c r="F812" i="19"/>
  <c r="M811" i="19"/>
  <c r="L811" i="19"/>
  <c r="K811" i="19"/>
  <c r="J811" i="19"/>
  <c r="I811" i="19"/>
  <c r="H811" i="19"/>
  <c r="G811" i="19"/>
  <c r="F811" i="19"/>
  <c r="M810" i="19"/>
  <c r="L810" i="19"/>
  <c r="K810" i="19"/>
  <c r="J810" i="19"/>
  <c r="I810" i="19"/>
  <c r="H810" i="19"/>
  <c r="G810" i="19"/>
  <c r="F810" i="19"/>
  <c r="M809" i="19"/>
  <c r="L809" i="19"/>
  <c r="K809" i="19"/>
  <c r="J809" i="19"/>
  <c r="I809" i="19"/>
  <c r="H809" i="19"/>
  <c r="G809" i="19"/>
  <c r="F809" i="19"/>
  <c r="M808" i="19"/>
  <c r="L808" i="19"/>
  <c r="K808" i="19"/>
  <c r="J808" i="19"/>
  <c r="I808" i="19"/>
  <c r="H808" i="19"/>
  <c r="G808" i="19"/>
  <c r="F808" i="19"/>
  <c r="M807" i="19"/>
  <c r="L807" i="19"/>
  <c r="K807" i="19"/>
  <c r="J807" i="19"/>
  <c r="I807" i="19"/>
  <c r="H807" i="19"/>
  <c r="G807" i="19"/>
  <c r="F807" i="19"/>
  <c r="M806" i="19"/>
  <c r="L806" i="19"/>
  <c r="K806" i="19"/>
  <c r="J806" i="19"/>
  <c r="I806" i="19"/>
  <c r="H806" i="19"/>
  <c r="G806" i="19"/>
  <c r="F806" i="19"/>
  <c r="M805" i="19"/>
  <c r="L805" i="19"/>
  <c r="K805" i="19"/>
  <c r="J805" i="19"/>
  <c r="I805" i="19"/>
  <c r="H805" i="19"/>
  <c r="G805" i="19"/>
  <c r="F805" i="19"/>
  <c r="M804" i="19"/>
  <c r="L804" i="19"/>
  <c r="K804" i="19"/>
  <c r="J804" i="19"/>
  <c r="I804" i="19"/>
  <c r="H804" i="19"/>
  <c r="G804" i="19"/>
  <c r="F804" i="19"/>
  <c r="M803" i="19"/>
  <c r="L803" i="19"/>
  <c r="K803" i="19"/>
  <c r="J803" i="19"/>
  <c r="I803" i="19"/>
  <c r="H803" i="19"/>
  <c r="G803" i="19"/>
  <c r="F803" i="19"/>
  <c r="M802" i="19"/>
  <c r="L802" i="19"/>
  <c r="K802" i="19"/>
  <c r="J802" i="19"/>
  <c r="I802" i="19"/>
  <c r="H802" i="19"/>
  <c r="G802" i="19"/>
  <c r="F802" i="19"/>
  <c r="M801" i="19"/>
  <c r="L801" i="19"/>
  <c r="K801" i="19"/>
  <c r="J801" i="19"/>
  <c r="I801" i="19"/>
  <c r="H801" i="19"/>
  <c r="G801" i="19"/>
  <c r="F801" i="19"/>
  <c r="M800" i="19"/>
  <c r="L800" i="19"/>
  <c r="K800" i="19"/>
  <c r="J800" i="19"/>
  <c r="I800" i="19"/>
  <c r="H800" i="19"/>
  <c r="G800" i="19"/>
  <c r="F800" i="19"/>
  <c r="M799" i="19"/>
  <c r="L799" i="19"/>
  <c r="K799" i="19"/>
  <c r="J799" i="19"/>
  <c r="I799" i="19"/>
  <c r="H799" i="19"/>
  <c r="G799" i="19"/>
  <c r="F799" i="19"/>
  <c r="M798" i="19"/>
  <c r="L798" i="19"/>
  <c r="K798" i="19"/>
  <c r="J798" i="19"/>
  <c r="I798" i="19"/>
  <c r="H798" i="19"/>
  <c r="G798" i="19"/>
  <c r="F798" i="19"/>
  <c r="M797" i="19"/>
  <c r="L797" i="19"/>
  <c r="K797" i="19"/>
  <c r="J797" i="19"/>
  <c r="I797" i="19"/>
  <c r="H797" i="19"/>
  <c r="G797" i="19"/>
  <c r="F797" i="19"/>
  <c r="M796" i="19"/>
  <c r="L796" i="19"/>
  <c r="K796" i="19"/>
  <c r="J796" i="19"/>
  <c r="I796" i="19"/>
  <c r="H796" i="19"/>
  <c r="G796" i="19"/>
  <c r="F796" i="19"/>
  <c r="M795" i="19"/>
  <c r="L795" i="19"/>
  <c r="K795" i="19"/>
  <c r="J795" i="19"/>
  <c r="I795" i="19"/>
  <c r="H795" i="19"/>
  <c r="G795" i="19"/>
  <c r="F795" i="19"/>
  <c r="M794" i="19"/>
  <c r="L794" i="19"/>
  <c r="K794" i="19"/>
  <c r="J794" i="19"/>
  <c r="I794" i="19"/>
  <c r="H794" i="19"/>
  <c r="G794" i="19"/>
  <c r="F794" i="19"/>
  <c r="M793" i="19"/>
  <c r="L793" i="19"/>
  <c r="K793" i="19"/>
  <c r="J793" i="19"/>
  <c r="I793" i="19"/>
  <c r="H793" i="19"/>
  <c r="G793" i="19"/>
  <c r="F793" i="19"/>
  <c r="M792" i="19"/>
  <c r="L792" i="19"/>
  <c r="K792" i="19"/>
  <c r="J792" i="19"/>
  <c r="I792" i="19"/>
  <c r="H792" i="19"/>
  <c r="G792" i="19"/>
  <c r="F792" i="19"/>
  <c r="M791" i="19"/>
  <c r="L791" i="19"/>
  <c r="K791" i="19"/>
  <c r="J791" i="19"/>
  <c r="I791" i="19"/>
  <c r="H791" i="19"/>
  <c r="G791" i="19"/>
  <c r="F791" i="19"/>
  <c r="M790" i="19"/>
  <c r="L790" i="19"/>
  <c r="K790" i="19"/>
  <c r="J790" i="19"/>
  <c r="I790" i="19"/>
  <c r="H790" i="19"/>
  <c r="G790" i="19"/>
  <c r="F790" i="19"/>
  <c r="M789" i="19"/>
  <c r="L789" i="19"/>
  <c r="K789" i="19"/>
  <c r="J789" i="19"/>
  <c r="I789" i="19"/>
  <c r="H789" i="19"/>
  <c r="G789" i="19"/>
  <c r="F789" i="19"/>
  <c r="M788" i="19"/>
  <c r="L788" i="19"/>
  <c r="K788" i="19"/>
  <c r="J788" i="19"/>
  <c r="I788" i="19"/>
  <c r="H788" i="19"/>
  <c r="G788" i="19"/>
  <c r="F788" i="19"/>
  <c r="M787" i="19"/>
  <c r="L787" i="19"/>
  <c r="K787" i="19"/>
  <c r="J787" i="19"/>
  <c r="I787" i="19"/>
  <c r="H787" i="19"/>
  <c r="G787" i="19"/>
  <c r="F787" i="19"/>
  <c r="M786" i="19"/>
  <c r="L786" i="19"/>
  <c r="K786" i="19"/>
  <c r="J786" i="19"/>
  <c r="I786" i="19"/>
  <c r="H786" i="19"/>
  <c r="G786" i="19"/>
  <c r="F786" i="19"/>
  <c r="M785" i="19"/>
  <c r="L785" i="19"/>
  <c r="K785" i="19"/>
  <c r="J785" i="19"/>
  <c r="I785" i="19"/>
  <c r="H785" i="19"/>
  <c r="G785" i="19"/>
  <c r="F785" i="19"/>
  <c r="M784" i="19"/>
  <c r="L784" i="19"/>
  <c r="K784" i="19"/>
  <c r="J784" i="19"/>
  <c r="I784" i="19"/>
  <c r="H784" i="19"/>
  <c r="G784" i="19"/>
  <c r="F784" i="19"/>
  <c r="M783" i="19"/>
  <c r="L783" i="19"/>
  <c r="K783" i="19"/>
  <c r="J783" i="19"/>
  <c r="I783" i="19"/>
  <c r="H783" i="19"/>
  <c r="G783" i="19"/>
  <c r="F783" i="19"/>
  <c r="M782" i="19"/>
  <c r="L782" i="19"/>
  <c r="K782" i="19"/>
  <c r="J782" i="19"/>
  <c r="I782" i="19"/>
  <c r="H782" i="19"/>
  <c r="G782" i="19"/>
  <c r="F782" i="19"/>
  <c r="M781" i="19"/>
  <c r="L781" i="19"/>
  <c r="K781" i="19"/>
  <c r="J781" i="19"/>
  <c r="I781" i="19"/>
  <c r="H781" i="19"/>
  <c r="G781" i="19"/>
  <c r="F781" i="19"/>
  <c r="M780" i="19"/>
  <c r="L780" i="19"/>
  <c r="K780" i="19"/>
  <c r="J780" i="19"/>
  <c r="I780" i="19"/>
  <c r="H780" i="19"/>
  <c r="G780" i="19"/>
  <c r="F780" i="19"/>
  <c r="M779" i="19"/>
  <c r="L779" i="19"/>
  <c r="K779" i="19"/>
  <c r="J779" i="19"/>
  <c r="I779" i="19"/>
  <c r="H779" i="19"/>
  <c r="G779" i="19"/>
  <c r="F779" i="19"/>
  <c r="M778" i="19"/>
  <c r="L778" i="19"/>
  <c r="K778" i="19"/>
  <c r="J778" i="19"/>
  <c r="I778" i="19"/>
  <c r="H778" i="19"/>
  <c r="G778" i="19"/>
  <c r="F778" i="19"/>
  <c r="M777" i="19"/>
  <c r="L777" i="19"/>
  <c r="K777" i="19"/>
  <c r="J777" i="19"/>
  <c r="I777" i="19"/>
  <c r="H777" i="19"/>
  <c r="G777" i="19"/>
  <c r="F777" i="19"/>
  <c r="M776" i="19"/>
  <c r="L776" i="19"/>
  <c r="K776" i="19"/>
  <c r="J776" i="19"/>
  <c r="I776" i="19"/>
  <c r="H776" i="19"/>
  <c r="G776" i="19"/>
  <c r="F776" i="19"/>
  <c r="M775" i="19"/>
  <c r="L775" i="19"/>
  <c r="K775" i="19"/>
  <c r="J775" i="19"/>
  <c r="I775" i="19"/>
  <c r="H775" i="19"/>
  <c r="G775" i="19"/>
  <c r="F775" i="19"/>
  <c r="M774" i="19"/>
  <c r="L774" i="19"/>
  <c r="K774" i="19"/>
  <c r="J774" i="19"/>
  <c r="I774" i="19"/>
  <c r="H774" i="19"/>
  <c r="G774" i="19"/>
  <c r="F774" i="19"/>
  <c r="M773" i="19"/>
  <c r="L773" i="19"/>
  <c r="K773" i="19"/>
  <c r="J773" i="19"/>
  <c r="I773" i="19"/>
  <c r="H773" i="19"/>
  <c r="G773" i="19"/>
  <c r="F773" i="19"/>
  <c r="M772" i="19"/>
  <c r="L772" i="19"/>
  <c r="K772" i="19"/>
  <c r="J772" i="19"/>
  <c r="I772" i="19"/>
  <c r="H772" i="19"/>
  <c r="G772" i="19"/>
  <c r="F772" i="19"/>
  <c r="M771" i="19"/>
  <c r="L771" i="19"/>
  <c r="K771" i="19"/>
  <c r="J771" i="19"/>
  <c r="I771" i="19"/>
  <c r="H771" i="19"/>
  <c r="G771" i="19"/>
  <c r="F771" i="19"/>
  <c r="M770" i="19"/>
  <c r="L770" i="19"/>
  <c r="K770" i="19"/>
  <c r="J770" i="19"/>
  <c r="I770" i="19"/>
  <c r="H770" i="19"/>
  <c r="G770" i="19"/>
  <c r="F770" i="19"/>
  <c r="M769" i="19"/>
  <c r="L769" i="19"/>
  <c r="K769" i="19"/>
  <c r="J769" i="19"/>
  <c r="I769" i="19"/>
  <c r="H769" i="19"/>
  <c r="G769" i="19"/>
  <c r="F769" i="19"/>
  <c r="M768" i="19"/>
  <c r="L768" i="19"/>
  <c r="K768" i="19"/>
  <c r="J768" i="19"/>
  <c r="I768" i="19"/>
  <c r="H768" i="19"/>
  <c r="G768" i="19"/>
  <c r="F768" i="19"/>
  <c r="M767" i="19"/>
  <c r="L767" i="19"/>
  <c r="K767" i="19"/>
  <c r="J767" i="19"/>
  <c r="I767" i="19"/>
  <c r="H767" i="19"/>
  <c r="G767" i="19"/>
  <c r="F767" i="19"/>
  <c r="M766" i="19"/>
  <c r="L766" i="19"/>
  <c r="K766" i="19"/>
  <c r="J766" i="19"/>
  <c r="I766" i="19"/>
  <c r="H766" i="19"/>
  <c r="G766" i="19"/>
  <c r="F766" i="19"/>
  <c r="M765" i="19"/>
  <c r="L765" i="19"/>
  <c r="K765" i="19"/>
  <c r="J765" i="19"/>
  <c r="I765" i="19"/>
  <c r="H765" i="19"/>
  <c r="G765" i="19"/>
  <c r="F765" i="19"/>
  <c r="M764" i="19"/>
  <c r="L764" i="19"/>
  <c r="K764" i="19"/>
  <c r="J764" i="19"/>
  <c r="I764" i="19"/>
  <c r="H764" i="19"/>
  <c r="G764" i="19"/>
  <c r="F764" i="19"/>
  <c r="M763" i="19"/>
  <c r="L763" i="19"/>
  <c r="K763" i="19"/>
  <c r="J763" i="19"/>
  <c r="I763" i="19"/>
  <c r="H763" i="19"/>
  <c r="G763" i="19"/>
  <c r="F763" i="19"/>
  <c r="M762" i="19"/>
  <c r="L762" i="19"/>
  <c r="K762" i="19"/>
  <c r="J762" i="19"/>
  <c r="I762" i="19"/>
  <c r="H762" i="19"/>
  <c r="G762" i="19"/>
  <c r="F762" i="19"/>
  <c r="M761" i="19"/>
  <c r="L761" i="19"/>
  <c r="K761" i="19"/>
  <c r="J761" i="19"/>
  <c r="I761" i="19"/>
  <c r="H761" i="19"/>
  <c r="G761" i="19"/>
  <c r="F761" i="19"/>
  <c r="M760" i="19"/>
  <c r="L760" i="19"/>
  <c r="K760" i="19"/>
  <c r="J760" i="19"/>
  <c r="I760" i="19"/>
  <c r="H760" i="19"/>
  <c r="G760" i="19"/>
  <c r="F760" i="19"/>
  <c r="M759" i="19"/>
  <c r="L759" i="19"/>
  <c r="K759" i="19"/>
  <c r="J759" i="19"/>
  <c r="I759" i="19"/>
  <c r="H759" i="19"/>
  <c r="G759" i="19"/>
  <c r="F759" i="19"/>
  <c r="M758" i="19"/>
  <c r="L758" i="19"/>
  <c r="K758" i="19"/>
  <c r="J758" i="19"/>
  <c r="I758" i="19"/>
  <c r="H758" i="19"/>
  <c r="G758" i="19"/>
  <c r="F758" i="19"/>
  <c r="M757" i="19"/>
  <c r="L757" i="19"/>
  <c r="K757" i="19"/>
  <c r="J757" i="19"/>
  <c r="I757" i="19"/>
  <c r="H757" i="19"/>
  <c r="G757" i="19"/>
  <c r="F757" i="19"/>
  <c r="M756" i="19"/>
  <c r="L756" i="19"/>
  <c r="K756" i="19"/>
  <c r="J756" i="19"/>
  <c r="I756" i="19"/>
  <c r="H756" i="19"/>
  <c r="G756" i="19"/>
  <c r="F756" i="19"/>
  <c r="M755" i="19"/>
  <c r="L755" i="19"/>
  <c r="K755" i="19"/>
  <c r="J755" i="19"/>
  <c r="I755" i="19"/>
  <c r="H755" i="19"/>
  <c r="G755" i="19"/>
  <c r="F755" i="19"/>
  <c r="M754" i="19"/>
  <c r="L754" i="19"/>
  <c r="K754" i="19"/>
  <c r="J754" i="19"/>
  <c r="I754" i="19"/>
  <c r="H754" i="19"/>
  <c r="G754" i="19"/>
  <c r="F754" i="19"/>
  <c r="M753" i="19"/>
  <c r="L753" i="19"/>
  <c r="K753" i="19"/>
  <c r="J753" i="19"/>
  <c r="I753" i="19"/>
  <c r="H753" i="19"/>
  <c r="G753" i="19"/>
  <c r="F753" i="19"/>
  <c r="M752" i="19"/>
  <c r="L752" i="19"/>
  <c r="K752" i="19"/>
  <c r="J752" i="19"/>
  <c r="I752" i="19"/>
  <c r="H752" i="19"/>
  <c r="G752" i="19"/>
  <c r="F752" i="19"/>
  <c r="M751" i="19"/>
  <c r="L751" i="19"/>
  <c r="K751" i="19"/>
  <c r="J751" i="19"/>
  <c r="I751" i="19"/>
  <c r="H751" i="19"/>
  <c r="G751" i="19"/>
  <c r="F751" i="19"/>
  <c r="M750" i="19"/>
  <c r="L750" i="19"/>
  <c r="K750" i="19"/>
  <c r="J750" i="19"/>
  <c r="I750" i="19"/>
  <c r="H750" i="19"/>
  <c r="G750" i="19"/>
  <c r="F750" i="19"/>
  <c r="M749" i="19"/>
  <c r="L749" i="19"/>
  <c r="K749" i="19"/>
  <c r="J749" i="19"/>
  <c r="I749" i="19"/>
  <c r="H749" i="19"/>
  <c r="G749" i="19"/>
  <c r="F749" i="19"/>
  <c r="M748" i="19"/>
  <c r="L748" i="19"/>
  <c r="K748" i="19"/>
  <c r="J748" i="19"/>
  <c r="I748" i="19"/>
  <c r="H748" i="19"/>
  <c r="G748" i="19"/>
  <c r="F748" i="19"/>
  <c r="M747" i="19"/>
  <c r="L747" i="19"/>
  <c r="K747" i="19"/>
  <c r="J747" i="19"/>
  <c r="I747" i="19"/>
  <c r="H747" i="19"/>
  <c r="G747" i="19"/>
  <c r="F747" i="19"/>
  <c r="M746" i="19"/>
  <c r="L746" i="19"/>
  <c r="K746" i="19"/>
  <c r="J746" i="19"/>
  <c r="I746" i="19"/>
  <c r="H746" i="19"/>
  <c r="G746" i="19"/>
  <c r="F746" i="19"/>
  <c r="M745" i="19"/>
  <c r="L745" i="19"/>
  <c r="K745" i="19"/>
  <c r="J745" i="19"/>
  <c r="I745" i="19"/>
  <c r="H745" i="19"/>
  <c r="G745" i="19"/>
  <c r="F745" i="19"/>
  <c r="M744" i="19"/>
  <c r="L744" i="19"/>
  <c r="K744" i="19"/>
  <c r="J744" i="19"/>
  <c r="I744" i="19"/>
  <c r="H744" i="19"/>
  <c r="G744" i="19"/>
  <c r="F744" i="19"/>
  <c r="M743" i="19"/>
  <c r="L743" i="19"/>
  <c r="K743" i="19"/>
  <c r="J743" i="19"/>
  <c r="I743" i="19"/>
  <c r="H743" i="19"/>
  <c r="G743" i="19"/>
  <c r="F743" i="19"/>
  <c r="M742" i="19"/>
  <c r="L742" i="19"/>
  <c r="K742" i="19"/>
  <c r="J742" i="19"/>
  <c r="I742" i="19"/>
  <c r="H742" i="19"/>
  <c r="G742" i="19"/>
  <c r="F742" i="19"/>
  <c r="M741" i="19"/>
  <c r="L741" i="19"/>
  <c r="K741" i="19"/>
  <c r="J741" i="19"/>
  <c r="I741" i="19"/>
  <c r="H741" i="19"/>
  <c r="G741" i="19"/>
  <c r="F741" i="19"/>
  <c r="M740" i="19"/>
  <c r="L740" i="19"/>
  <c r="K740" i="19"/>
  <c r="J740" i="19"/>
  <c r="I740" i="19"/>
  <c r="H740" i="19"/>
  <c r="G740" i="19"/>
  <c r="F740" i="19"/>
  <c r="M739" i="19"/>
  <c r="L739" i="19"/>
  <c r="K739" i="19"/>
  <c r="J739" i="19"/>
  <c r="I739" i="19"/>
  <c r="H739" i="19"/>
  <c r="G739" i="19"/>
  <c r="F739" i="19"/>
  <c r="M738" i="19"/>
  <c r="L738" i="19"/>
  <c r="K738" i="19"/>
  <c r="J738" i="19"/>
  <c r="I738" i="19"/>
  <c r="H738" i="19"/>
  <c r="G738" i="19"/>
  <c r="F738" i="19"/>
  <c r="M737" i="19"/>
  <c r="L737" i="19"/>
  <c r="K737" i="19"/>
  <c r="J737" i="19"/>
  <c r="I737" i="19"/>
  <c r="H737" i="19"/>
  <c r="G737" i="19"/>
  <c r="F737" i="19"/>
  <c r="M736" i="19"/>
  <c r="L736" i="19"/>
  <c r="K736" i="19"/>
  <c r="J736" i="19"/>
  <c r="I736" i="19"/>
  <c r="H736" i="19"/>
  <c r="G736" i="19"/>
  <c r="F736" i="19"/>
  <c r="M735" i="19"/>
  <c r="L735" i="19"/>
  <c r="K735" i="19"/>
  <c r="J735" i="19"/>
  <c r="I735" i="19"/>
  <c r="H735" i="19"/>
  <c r="G735" i="19"/>
  <c r="F735" i="19"/>
  <c r="M734" i="19"/>
  <c r="L734" i="19"/>
  <c r="K734" i="19"/>
  <c r="J734" i="19"/>
  <c r="I734" i="19"/>
  <c r="H734" i="19"/>
  <c r="G734" i="19"/>
  <c r="F734" i="19"/>
  <c r="M733" i="19"/>
  <c r="L733" i="19"/>
  <c r="K733" i="19"/>
  <c r="J733" i="19"/>
  <c r="I733" i="19"/>
  <c r="H733" i="19"/>
  <c r="G733" i="19"/>
  <c r="F733" i="19"/>
  <c r="M732" i="19"/>
  <c r="L732" i="19"/>
  <c r="K732" i="19"/>
  <c r="J732" i="19"/>
  <c r="I732" i="19"/>
  <c r="H732" i="19"/>
  <c r="G732" i="19"/>
  <c r="F732" i="19"/>
  <c r="M731" i="19"/>
  <c r="L731" i="19"/>
  <c r="K731" i="19"/>
  <c r="J731" i="19"/>
  <c r="I731" i="19"/>
  <c r="H731" i="19"/>
  <c r="G731" i="19"/>
  <c r="F731" i="19"/>
  <c r="M730" i="19"/>
  <c r="L730" i="19"/>
  <c r="K730" i="19"/>
  <c r="J730" i="19"/>
  <c r="I730" i="19"/>
  <c r="H730" i="19"/>
  <c r="G730" i="19"/>
  <c r="F730" i="19"/>
  <c r="M729" i="19"/>
  <c r="L729" i="19"/>
  <c r="K729" i="19"/>
  <c r="J729" i="19"/>
  <c r="I729" i="19"/>
  <c r="H729" i="19"/>
  <c r="G729" i="19"/>
  <c r="F729" i="19"/>
  <c r="M728" i="19"/>
  <c r="L728" i="19"/>
  <c r="K728" i="19"/>
  <c r="J728" i="19"/>
  <c r="I728" i="19"/>
  <c r="H728" i="19"/>
  <c r="G728" i="19"/>
  <c r="F728" i="19"/>
  <c r="M727" i="19"/>
  <c r="L727" i="19"/>
  <c r="K727" i="19"/>
  <c r="J727" i="19"/>
  <c r="I727" i="19"/>
  <c r="H727" i="19"/>
  <c r="G727" i="19"/>
  <c r="F727" i="19"/>
  <c r="M726" i="19"/>
  <c r="L726" i="19"/>
  <c r="K726" i="19"/>
  <c r="J726" i="19"/>
  <c r="I726" i="19"/>
  <c r="H726" i="19"/>
  <c r="G726" i="19"/>
  <c r="F726" i="19"/>
  <c r="M725" i="19"/>
  <c r="L725" i="19"/>
  <c r="K725" i="19"/>
  <c r="J725" i="19"/>
  <c r="I725" i="19"/>
  <c r="H725" i="19"/>
  <c r="G725" i="19"/>
  <c r="F725" i="19"/>
  <c r="M724" i="19"/>
  <c r="L724" i="19"/>
  <c r="K724" i="19"/>
  <c r="J724" i="19"/>
  <c r="I724" i="19"/>
  <c r="H724" i="19"/>
  <c r="G724" i="19"/>
  <c r="F724" i="19"/>
  <c r="M723" i="19"/>
  <c r="L723" i="19"/>
  <c r="K723" i="19"/>
  <c r="J723" i="19"/>
  <c r="I723" i="19"/>
  <c r="H723" i="19"/>
  <c r="G723" i="19"/>
  <c r="F723" i="19"/>
  <c r="M722" i="19"/>
  <c r="L722" i="19"/>
  <c r="K722" i="19"/>
  <c r="J722" i="19"/>
  <c r="I722" i="19"/>
  <c r="H722" i="19"/>
  <c r="G722" i="19"/>
  <c r="F722" i="19"/>
  <c r="M721" i="19"/>
  <c r="L721" i="19"/>
  <c r="K721" i="19"/>
  <c r="J721" i="19"/>
  <c r="I721" i="19"/>
  <c r="H721" i="19"/>
  <c r="G721" i="19"/>
  <c r="F721" i="19"/>
  <c r="M720" i="19"/>
  <c r="L720" i="19"/>
  <c r="K720" i="19"/>
  <c r="J720" i="19"/>
  <c r="I720" i="19"/>
  <c r="H720" i="19"/>
  <c r="G720" i="19"/>
  <c r="F720" i="19"/>
  <c r="M719" i="19"/>
  <c r="L719" i="19"/>
  <c r="K719" i="19"/>
  <c r="J719" i="19"/>
  <c r="I719" i="19"/>
  <c r="H719" i="19"/>
  <c r="G719" i="19"/>
  <c r="F719" i="19"/>
  <c r="M718" i="19"/>
  <c r="L718" i="19"/>
  <c r="K718" i="19"/>
  <c r="J718" i="19"/>
  <c r="I718" i="19"/>
  <c r="H718" i="19"/>
  <c r="G718" i="19"/>
  <c r="F718" i="19"/>
  <c r="M717" i="19"/>
  <c r="L717" i="19"/>
  <c r="K717" i="19"/>
  <c r="J717" i="19"/>
  <c r="I717" i="19"/>
  <c r="H717" i="19"/>
  <c r="G717" i="19"/>
  <c r="F717" i="19"/>
  <c r="M716" i="19"/>
  <c r="L716" i="19"/>
  <c r="K716" i="19"/>
  <c r="J716" i="19"/>
  <c r="I716" i="19"/>
  <c r="H716" i="19"/>
  <c r="G716" i="19"/>
  <c r="F716" i="19"/>
  <c r="M715" i="19"/>
  <c r="L715" i="19"/>
  <c r="K715" i="19"/>
  <c r="J715" i="19"/>
  <c r="I715" i="19"/>
  <c r="H715" i="19"/>
  <c r="G715" i="19"/>
  <c r="F715" i="19"/>
  <c r="M714" i="19"/>
  <c r="L714" i="19"/>
  <c r="K714" i="19"/>
  <c r="J714" i="19"/>
  <c r="I714" i="19"/>
  <c r="H714" i="19"/>
  <c r="G714" i="19"/>
  <c r="F714" i="19"/>
  <c r="M713" i="19"/>
  <c r="L713" i="19"/>
  <c r="K713" i="19"/>
  <c r="J713" i="19"/>
  <c r="I713" i="19"/>
  <c r="H713" i="19"/>
  <c r="G713" i="19"/>
  <c r="F713" i="19"/>
  <c r="M712" i="19"/>
  <c r="L712" i="19"/>
  <c r="K712" i="19"/>
  <c r="J712" i="19"/>
  <c r="I712" i="19"/>
  <c r="H712" i="19"/>
  <c r="G712" i="19"/>
  <c r="F712" i="19"/>
  <c r="M711" i="19"/>
  <c r="L711" i="19"/>
  <c r="K711" i="19"/>
  <c r="J711" i="19"/>
  <c r="I711" i="19"/>
  <c r="H711" i="19"/>
  <c r="G711" i="19"/>
  <c r="F711" i="19"/>
  <c r="M710" i="19"/>
  <c r="L710" i="19"/>
  <c r="K710" i="19"/>
  <c r="J710" i="19"/>
  <c r="I710" i="19"/>
  <c r="H710" i="19"/>
  <c r="G710" i="19"/>
  <c r="F710" i="19"/>
  <c r="M709" i="19"/>
  <c r="L709" i="19"/>
  <c r="K709" i="19"/>
  <c r="J709" i="19"/>
  <c r="I709" i="19"/>
  <c r="H709" i="19"/>
  <c r="G709" i="19"/>
  <c r="F709" i="19"/>
  <c r="M708" i="19"/>
  <c r="L708" i="19"/>
  <c r="K708" i="19"/>
  <c r="J708" i="19"/>
  <c r="I708" i="19"/>
  <c r="H708" i="19"/>
  <c r="G708" i="19"/>
  <c r="F708" i="19"/>
  <c r="M707" i="19"/>
  <c r="L707" i="19"/>
  <c r="K707" i="19"/>
  <c r="J707" i="19"/>
  <c r="I707" i="19"/>
  <c r="H707" i="19"/>
  <c r="G707" i="19"/>
  <c r="F707" i="19"/>
  <c r="M706" i="19"/>
  <c r="L706" i="19"/>
  <c r="K706" i="19"/>
  <c r="J706" i="19"/>
  <c r="I706" i="19"/>
  <c r="H706" i="19"/>
  <c r="G706" i="19"/>
  <c r="F706" i="19"/>
  <c r="M705" i="19"/>
  <c r="L705" i="19"/>
  <c r="K705" i="19"/>
  <c r="J705" i="19"/>
  <c r="I705" i="19"/>
  <c r="H705" i="19"/>
  <c r="G705" i="19"/>
  <c r="F705" i="19"/>
  <c r="M704" i="19"/>
  <c r="L704" i="19"/>
  <c r="K704" i="19"/>
  <c r="J704" i="19"/>
  <c r="I704" i="19"/>
  <c r="H704" i="19"/>
  <c r="G704" i="19"/>
  <c r="F704" i="19"/>
  <c r="M703" i="19"/>
  <c r="L703" i="19"/>
  <c r="K703" i="19"/>
  <c r="J703" i="19"/>
  <c r="I703" i="19"/>
  <c r="H703" i="19"/>
  <c r="G703" i="19"/>
  <c r="F703" i="19"/>
  <c r="M702" i="19"/>
  <c r="L702" i="19"/>
  <c r="K702" i="19"/>
  <c r="J702" i="19"/>
  <c r="I702" i="19"/>
  <c r="H702" i="19"/>
  <c r="G702" i="19"/>
  <c r="F702" i="19"/>
  <c r="M701" i="19"/>
  <c r="L701" i="19"/>
  <c r="K701" i="19"/>
  <c r="J701" i="19"/>
  <c r="I701" i="19"/>
  <c r="H701" i="19"/>
  <c r="G701" i="19"/>
  <c r="F701" i="19"/>
  <c r="M700" i="19"/>
  <c r="L700" i="19"/>
  <c r="K700" i="19"/>
  <c r="J700" i="19"/>
  <c r="I700" i="19"/>
  <c r="H700" i="19"/>
  <c r="G700" i="19"/>
  <c r="F700" i="19"/>
  <c r="M699" i="19"/>
  <c r="L699" i="19"/>
  <c r="K699" i="19"/>
  <c r="J699" i="19"/>
  <c r="I699" i="19"/>
  <c r="H699" i="19"/>
  <c r="G699" i="19"/>
  <c r="F699" i="19"/>
  <c r="M698" i="19"/>
  <c r="L698" i="19"/>
  <c r="K698" i="19"/>
  <c r="J698" i="19"/>
  <c r="I698" i="19"/>
  <c r="H698" i="19"/>
  <c r="G698" i="19"/>
  <c r="F698" i="19"/>
  <c r="M697" i="19"/>
  <c r="L697" i="19"/>
  <c r="K697" i="19"/>
  <c r="J697" i="19"/>
  <c r="I697" i="19"/>
  <c r="H697" i="19"/>
  <c r="G697" i="19"/>
  <c r="F697" i="19"/>
  <c r="M696" i="19"/>
  <c r="L696" i="19"/>
  <c r="K696" i="19"/>
  <c r="J696" i="19"/>
  <c r="I696" i="19"/>
  <c r="H696" i="19"/>
  <c r="G696" i="19"/>
  <c r="F696" i="19"/>
  <c r="M695" i="19"/>
  <c r="L695" i="19"/>
  <c r="K695" i="19"/>
  <c r="J695" i="19"/>
  <c r="I695" i="19"/>
  <c r="H695" i="19"/>
  <c r="G695" i="19"/>
  <c r="F695" i="19"/>
  <c r="M694" i="19"/>
  <c r="L694" i="19"/>
  <c r="K694" i="19"/>
  <c r="J694" i="19"/>
  <c r="I694" i="19"/>
  <c r="H694" i="19"/>
  <c r="G694" i="19"/>
  <c r="F694" i="19"/>
  <c r="M693" i="19"/>
  <c r="L693" i="19"/>
  <c r="K693" i="19"/>
  <c r="J693" i="19"/>
  <c r="I693" i="19"/>
  <c r="H693" i="19"/>
  <c r="G693" i="19"/>
  <c r="F693" i="19"/>
  <c r="M692" i="19"/>
  <c r="L692" i="19"/>
  <c r="K692" i="19"/>
  <c r="J692" i="19"/>
  <c r="I692" i="19"/>
  <c r="H692" i="19"/>
  <c r="G692" i="19"/>
  <c r="F692" i="19"/>
  <c r="M691" i="19"/>
  <c r="L691" i="19"/>
  <c r="K691" i="19"/>
  <c r="J691" i="19"/>
  <c r="I691" i="19"/>
  <c r="H691" i="19"/>
  <c r="G691" i="19"/>
  <c r="F691" i="19"/>
  <c r="M690" i="19"/>
  <c r="L690" i="19"/>
  <c r="K690" i="19"/>
  <c r="J690" i="19"/>
  <c r="I690" i="19"/>
  <c r="H690" i="19"/>
  <c r="G690" i="19"/>
  <c r="F690" i="19"/>
  <c r="M689" i="19"/>
  <c r="L689" i="19"/>
  <c r="K689" i="19"/>
  <c r="J689" i="19"/>
  <c r="I689" i="19"/>
  <c r="H689" i="19"/>
  <c r="G689" i="19"/>
  <c r="F689" i="19"/>
  <c r="M688" i="19"/>
  <c r="L688" i="19"/>
  <c r="K688" i="19"/>
  <c r="J688" i="19"/>
  <c r="I688" i="19"/>
  <c r="H688" i="19"/>
  <c r="G688" i="19"/>
  <c r="F688" i="19"/>
  <c r="M687" i="19"/>
  <c r="L687" i="19"/>
  <c r="K687" i="19"/>
  <c r="J687" i="19"/>
  <c r="I687" i="19"/>
  <c r="H687" i="19"/>
  <c r="G687" i="19"/>
  <c r="F687" i="19"/>
  <c r="M686" i="19"/>
  <c r="L686" i="19"/>
  <c r="K686" i="19"/>
  <c r="J686" i="19"/>
  <c r="I686" i="19"/>
  <c r="H686" i="19"/>
  <c r="G686" i="19"/>
  <c r="F686" i="19"/>
  <c r="M685" i="19"/>
  <c r="L685" i="19"/>
  <c r="K685" i="19"/>
  <c r="J685" i="19"/>
  <c r="I685" i="19"/>
  <c r="H685" i="19"/>
  <c r="G685" i="19"/>
  <c r="F685" i="19"/>
  <c r="M684" i="19"/>
  <c r="L684" i="19"/>
  <c r="K684" i="19"/>
  <c r="J684" i="19"/>
  <c r="I684" i="19"/>
  <c r="H684" i="19"/>
  <c r="G684" i="19"/>
  <c r="F684" i="19"/>
  <c r="M683" i="19"/>
  <c r="L683" i="19"/>
  <c r="K683" i="19"/>
  <c r="J683" i="19"/>
  <c r="I683" i="19"/>
  <c r="H683" i="19"/>
  <c r="G683" i="19"/>
  <c r="F683" i="19"/>
  <c r="M682" i="19"/>
  <c r="L682" i="19"/>
  <c r="K682" i="19"/>
  <c r="J682" i="19"/>
  <c r="I682" i="19"/>
  <c r="H682" i="19"/>
  <c r="G682" i="19"/>
  <c r="F682" i="19"/>
  <c r="M681" i="19"/>
  <c r="L681" i="19"/>
  <c r="K681" i="19"/>
  <c r="J681" i="19"/>
  <c r="I681" i="19"/>
  <c r="H681" i="19"/>
  <c r="G681" i="19"/>
  <c r="F681" i="19"/>
  <c r="M680" i="19"/>
  <c r="L680" i="19"/>
  <c r="K680" i="19"/>
  <c r="J680" i="19"/>
  <c r="I680" i="19"/>
  <c r="H680" i="19"/>
  <c r="G680" i="19"/>
  <c r="F680" i="19"/>
  <c r="M679" i="19"/>
  <c r="L679" i="19"/>
  <c r="K679" i="19"/>
  <c r="J679" i="19"/>
  <c r="I679" i="19"/>
  <c r="H679" i="19"/>
  <c r="G679" i="19"/>
  <c r="F679" i="19"/>
  <c r="M678" i="19"/>
  <c r="L678" i="19"/>
  <c r="K678" i="19"/>
  <c r="J678" i="19"/>
  <c r="I678" i="19"/>
  <c r="H678" i="19"/>
  <c r="G678" i="19"/>
  <c r="F678" i="19"/>
  <c r="M677" i="19"/>
  <c r="L677" i="19"/>
  <c r="K677" i="19"/>
  <c r="J677" i="19"/>
  <c r="I677" i="19"/>
  <c r="H677" i="19"/>
  <c r="G677" i="19"/>
  <c r="F677" i="19"/>
  <c r="M676" i="19"/>
  <c r="L676" i="19"/>
  <c r="K676" i="19"/>
  <c r="J676" i="19"/>
  <c r="I676" i="19"/>
  <c r="H676" i="19"/>
  <c r="G676" i="19"/>
  <c r="F676" i="19"/>
  <c r="M675" i="19"/>
  <c r="L675" i="19"/>
  <c r="K675" i="19"/>
  <c r="J675" i="19"/>
  <c r="I675" i="19"/>
  <c r="H675" i="19"/>
  <c r="G675" i="19"/>
  <c r="F675" i="19"/>
  <c r="M674" i="19"/>
  <c r="L674" i="19"/>
  <c r="K674" i="19"/>
  <c r="J674" i="19"/>
  <c r="I674" i="19"/>
  <c r="H674" i="19"/>
  <c r="G674" i="19"/>
  <c r="F674" i="19"/>
  <c r="M673" i="19"/>
  <c r="L673" i="19"/>
  <c r="K673" i="19"/>
  <c r="J673" i="19"/>
  <c r="I673" i="19"/>
  <c r="H673" i="19"/>
  <c r="G673" i="19"/>
  <c r="F673" i="19"/>
  <c r="M672" i="19"/>
  <c r="L672" i="19"/>
  <c r="K672" i="19"/>
  <c r="J672" i="19"/>
  <c r="I672" i="19"/>
  <c r="H672" i="19"/>
  <c r="G672" i="19"/>
  <c r="F672" i="19"/>
  <c r="M671" i="19"/>
  <c r="L671" i="19"/>
  <c r="K671" i="19"/>
  <c r="J671" i="19"/>
  <c r="I671" i="19"/>
  <c r="H671" i="19"/>
  <c r="G671" i="19"/>
  <c r="F671" i="19"/>
  <c r="M670" i="19"/>
  <c r="L670" i="19"/>
  <c r="K670" i="19"/>
  <c r="J670" i="19"/>
  <c r="I670" i="19"/>
  <c r="H670" i="19"/>
  <c r="G670" i="19"/>
  <c r="F670" i="19"/>
  <c r="M669" i="19"/>
  <c r="L669" i="19"/>
  <c r="K669" i="19"/>
  <c r="J669" i="19"/>
  <c r="I669" i="19"/>
  <c r="H669" i="19"/>
  <c r="G669" i="19"/>
  <c r="F669" i="19"/>
  <c r="M668" i="19"/>
  <c r="L668" i="19"/>
  <c r="K668" i="19"/>
  <c r="J668" i="19"/>
  <c r="I668" i="19"/>
  <c r="H668" i="19"/>
  <c r="G668" i="19"/>
  <c r="F668" i="19"/>
  <c r="M667" i="19"/>
  <c r="L667" i="19"/>
  <c r="K667" i="19"/>
  <c r="J667" i="19"/>
  <c r="I667" i="19"/>
  <c r="H667" i="19"/>
  <c r="G667" i="19"/>
  <c r="F667" i="19"/>
  <c r="M666" i="19"/>
  <c r="L666" i="19"/>
  <c r="K666" i="19"/>
  <c r="J666" i="19"/>
  <c r="I666" i="19"/>
  <c r="H666" i="19"/>
  <c r="G666" i="19"/>
  <c r="F666" i="19"/>
  <c r="M665" i="19"/>
  <c r="L665" i="19"/>
  <c r="K665" i="19"/>
  <c r="J665" i="19"/>
  <c r="I665" i="19"/>
  <c r="H665" i="19"/>
  <c r="G665" i="19"/>
  <c r="F665" i="19"/>
  <c r="M664" i="19"/>
  <c r="L664" i="19"/>
  <c r="K664" i="19"/>
  <c r="J664" i="19"/>
  <c r="I664" i="19"/>
  <c r="H664" i="19"/>
  <c r="G664" i="19"/>
  <c r="F664" i="19"/>
  <c r="M663" i="19"/>
  <c r="L663" i="19"/>
  <c r="K663" i="19"/>
  <c r="J663" i="19"/>
  <c r="I663" i="19"/>
  <c r="H663" i="19"/>
  <c r="G663" i="19"/>
  <c r="F663" i="19"/>
  <c r="M662" i="19"/>
  <c r="L662" i="19"/>
  <c r="K662" i="19"/>
  <c r="J662" i="19"/>
  <c r="I662" i="19"/>
  <c r="H662" i="19"/>
  <c r="G662" i="19"/>
  <c r="F662" i="19"/>
  <c r="M661" i="19"/>
  <c r="L661" i="19"/>
  <c r="K661" i="19"/>
  <c r="J661" i="19"/>
  <c r="I661" i="19"/>
  <c r="H661" i="19"/>
  <c r="G661" i="19"/>
  <c r="F661" i="19"/>
  <c r="M660" i="19"/>
  <c r="L660" i="19"/>
  <c r="K660" i="19"/>
  <c r="J660" i="19"/>
  <c r="I660" i="19"/>
  <c r="H660" i="19"/>
  <c r="G660" i="19"/>
  <c r="F660" i="19"/>
  <c r="M659" i="19"/>
  <c r="L659" i="19"/>
  <c r="K659" i="19"/>
  <c r="J659" i="19"/>
  <c r="I659" i="19"/>
  <c r="H659" i="19"/>
  <c r="G659" i="19"/>
  <c r="F659" i="19"/>
  <c r="M658" i="19"/>
  <c r="L658" i="19"/>
  <c r="K658" i="19"/>
  <c r="J658" i="19"/>
  <c r="I658" i="19"/>
  <c r="H658" i="19"/>
  <c r="G658" i="19"/>
  <c r="F658" i="19"/>
  <c r="M657" i="19"/>
  <c r="L657" i="19"/>
  <c r="K657" i="19"/>
  <c r="J657" i="19"/>
  <c r="I657" i="19"/>
  <c r="H657" i="19"/>
  <c r="G657" i="19"/>
  <c r="F657" i="19"/>
  <c r="M656" i="19"/>
  <c r="L656" i="19"/>
  <c r="K656" i="19"/>
  <c r="J656" i="19"/>
  <c r="I656" i="19"/>
  <c r="H656" i="19"/>
  <c r="G656" i="19"/>
  <c r="F656" i="19"/>
  <c r="M655" i="19"/>
  <c r="L655" i="19"/>
  <c r="K655" i="19"/>
  <c r="J655" i="19"/>
  <c r="I655" i="19"/>
  <c r="H655" i="19"/>
  <c r="G655" i="19"/>
  <c r="F655" i="19"/>
  <c r="M654" i="19"/>
  <c r="L654" i="19"/>
  <c r="K654" i="19"/>
  <c r="J654" i="19"/>
  <c r="I654" i="19"/>
  <c r="H654" i="19"/>
  <c r="G654" i="19"/>
  <c r="F654" i="19"/>
  <c r="M653" i="19"/>
  <c r="L653" i="19"/>
  <c r="K653" i="19"/>
  <c r="J653" i="19"/>
  <c r="I653" i="19"/>
  <c r="H653" i="19"/>
  <c r="G653" i="19"/>
  <c r="F653" i="19"/>
  <c r="M652" i="19"/>
  <c r="L652" i="19"/>
  <c r="K652" i="19"/>
  <c r="J652" i="19"/>
  <c r="I652" i="19"/>
  <c r="H652" i="19"/>
  <c r="G652" i="19"/>
  <c r="F652" i="19"/>
  <c r="M651" i="19"/>
  <c r="L651" i="19"/>
  <c r="K651" i="19"/>
  <c r="J651" i="19"/>
  <c r="I651" i="19"/>
  <c r="H651" i="19"/>
  <c r="G651" i="19"/>
  <c r="F651" i="19"/>
  <c r="M650" i="19"/>
  <c r="L650" i="19"/>
  <c r="K650" i="19"/>
  <c r="J650" i="19"/>
  <c r="I650" i="19"/>
  <c r="H650" i="19"/>
  <c r="G650" i="19"/>
  <c r="F650" i="19"/>
  <c r="M649" i="19"/>
  <c r="L649" i="19"/>
  <c r="K649" i="19"/>
  <c r="J649" i="19"/>
  <c r="I649" i="19"/>
  <c r="H649" i="19"/>
  <c r="G649" i="19"/>
  <c r="F649" i="19"/>
  <c r="M648" i="19"/>
  <c r="L648" i="19"/>
  <c r="K648" i="19"/>
  <c r="J648" i="19"/>
  <c r="I648" i="19"/>
  <c r="H648" i="19"/>
  <c r="G648" i="19"/>
  <c r="F648" i="19"/>
  <c r="M647" i="19"/>
  <c r="L647" i="19"/>
  <c r="K647" i="19"/>
  <c r="J647" i="19"/>
  <c r="I647" i="19"/>
  <c r="H647" i="19"/>
  <c r="G647" i="19"/>
  <c r="F647" i="19"/>
  <c r="M646" i="19"/>
  <c r="L646" i="19"/>
  <c r="K646" i="19"/>
  <c r="J646" i="19"/>
  <c r="I646" i="19"/>
  <c r="H646" i="19"/>
  <c r="G646" i="19"/>
  <c r="F646" i="19"/>
  <c r="M645" i="19"/>
  <c r="L645" i="19"/>
  <c r="K645" i="19"/>
  <c r="J645" i="19"/>
  <c r="I645" i="19"/>
  <c r="H645" i="19"/>
  <c r="G645" i="19"/>
  <c r="F645" i="19"/>
  <c r="M644" i="19"/>
  <c r="L644" i="19"/>
  <c r="K644" i="19"/>
  <c r="J644" i="19"/>
  <c r="I644" i="19"/>
  <c r="H644" i="19"/>
  <c r="G644" i="19"/>
  <c r="F644" i="19"/>
  <c r="M643" i="19"/>
  <c r="L643" i="19"/>
  <c r="K643" i="19"/>
  <c r="J643" i="19"/>
  <c r="I643" i="19"/>
  <c r="H643" i="19"/>
  <c r="G643" i="19"/>
  <c r="F643" i="19"/>
  <c r="M642" i="19"/>
  <c r="L642" i="19"/>
  <c r="K642" i="19"/>
  <c r="J642" i="19"/>
  <c r="I642" i="19"/>
  <c r="H642" i="19"/>
  <c r="G642" i="19"/>
  <c r="F642" i="19"/>
  <c r="M641" i="19"/>
  <c r="L641" i="19"/>
  <c r="K641" i="19"/>
  <c r="J641" i="19"/>
  <c r="I641" i="19"/>
  <c r="H641" i="19"/>
  <c r="G641" i="19"/>
  <c r="F641" i="19"/>
  <c r="M640" i="19"/>
  <c r="L640" i="19"/>
  <c r="K640" i="19"/>
  <c r="J640" i="19"/>
  <c r="I640" i="19"/>
  <c r="H640" i="19"/>
  <c r="G640" i="19"/>
  <c r="F640" i="19"/>
  <c r="M639" i="19"/>
  <c r="L639" i="19"/>
  <c r="K639" i="19"/>
  <c r="J639" i="19"/>
  <c r="I639" i="19"/>
  <c r="H639" i="19"/>
  <c r="G639" i="19"/>
  <c r="F639" i="19"/>
  <c r="M638" i="19"/>
  <c r="L638" i="19"/>
  <c r="K638" i="19"/>
  <c r="J638" i="19"/>
  <c r="I638" i="19"/>
  <c r="H638" i="19"/>
  <c r="G638" i="19"/>
  <c r="F638" i="19"/>
  <c r="M637" i="19"/>
  <c r="L637" i="19"/>
  <c r="K637" i="19"/>
  <c r="J637" i="19"/>
  <c r="I637" i="19"/>
  <c r="H637" i="19"/>
  <c r="G637" i="19"/>
  <c r="F637" i="19"/>
  <c r="M636" i="19"/>
  <c r="L636" i="19"/>
  <c r="K636" i="19"/>
  <c r="J636" i="19"/>
  <c r="I636" i="19"/>
  <c r="H636" i="19"/>
  <c r="G636" i="19"/>
  <c r="F636" i="19"/>
  <c r="M635" i="19"/>
  <c r="L635" i="19"/>
  <c r="K635" i="19"/>
  <c r="J635" i="19"/>
  <c r="I635" i="19"/>
  <c r="H635" i="19"/>
  <c r="G635" i="19"/>
  <c r="F635" i="19"/>
  <c r="M634" i="19"/>
  <c r="L634" i="19"/>
  <c r="K634" i="19"/>
  <c r="J634" i="19"/>
  <c r="I634" i="19"/>
  <c r="H634" i="19"/>
  <c r="G634" i="19"/>
  <c r="F634" i="19"/>
  <c r="M633" i="19"/>
  <c r="L633" i="19"/>
  <c r="K633" i="19"/>
  <c r="J633" i="19"/>
  <c r="I633" i="19"/>
  <c r="H633" i="19"/>
  <c r="G633" i="19"/>
  <c r="F633" i="19"/>
  <c r="M632" i="19"/>
  <c r="L632" i="19"/>
  <c r="K632" i="19"/>
  <c r="J632" i="19"/>
  <c r="I632" i="19"/>
  <c r="H632" i="19"/>
  <c r="G632" i="19"/>
  <c r="F632" i="19"/>
  <c r="M631" i="19"/>
  <c r="L631" i="19"/>
  <c r="K631" i="19"/>
  <c r="J631" i="19"/>
  <c r="I631" i="19"/>
  <c r="H631" i="19"/>
  <c r="G631" i="19"/>
  <c r="F631" i="19"/>
  <c r="M630" i="19"/>
  <c r="L630" i="19"/>
  <c r="K630" i="19"/>
  <c r="J630" i="19"/>
  <c r="I630" i="19"/>
  <c r="H630" i="19"/>
  <c r="G630" i="19"/>
  <c r="F630" i="19"/>
  <c r="M629" i="19"/>
  <c r="L629" i="19"/>
  <c r="K629" i="19"/>
  <c r="J629" i="19"/>
  <c r="I629" i="19"/>
  <c r="H629" i="19"/>
  <c r="G629" i="19"/>
  <c r="F629" i="19"/>
  <c r="M628" i="19"/>
  <c r="L628" i="19"/>
  <c r="K628" i="19"/>
  <c r="J628" i="19"/>
  <c r="I628" i="19"/>
  <c r="H628" i="19"/>
  <c r="G628" i="19"/>
  <c r="F628" i="19"/>
  <c r="M627" i="19"/>
  <c r="L627" i="19"/>
  <c r="K627" i="19"/>
  <c r="J627" i="19"/>
  <c r="I627" i="19"/>
  <c r="H627" i="19"/>
  <c r="G627" i="19"/>
  <c r="F627" i="19"/>
  <c r="M626" i="19"/>
  <c r="L626" i="19"/>
  <c r="K626" i="19"/>
  <c r="J626" i="19"/>
  <c r="I626" i="19"/>
  <c r="H626" i="19"/>
  <c r="G626" i="19"/>
  <c r="F626" i="19"/>
  <c r="M625" i="19"/>
  <c r="L625" i="19"/>
  <c r="K625" i="19"/>
  <c r="J625" i="19"/>
  <c r="I625" i="19"/>
  <c r="H625" i="19"/>
  <c r="G625" i="19"/>
  <c r="F625" i="19"/>
  <c r="M624" i="19"/>
  <c r="L624" i="19"/>
  <c r="K624" i="19"/>
  <c r="J624" i="19"/>
  <c r="I624" i="19"/>
  <c r="H624" i="19"/>
  <c r="G624" i="19"/>
  <c r="F624" i="19"/>
  <c r="M623" i="19"/>
  <c r="L623" i="19"/>
  <c r="K623" i="19"/>
  <c r="J623" i="19"/>
  <c r="I623" i="19"/>
  <c r="H623" i="19"/>
  <c r="G623" i="19"/>
  <c r="F623" i="19"/>
  <c r="M622" i="19"/>
  <c r="L622" i="19"/>
  <c r="K622" i="19"/>
  <c r="J622" i="19"/>
  <c r="I622" i="19"/>
  <c r="H622" i="19"/>
  <c r="G622" i="19"/>
  <c r="F622" i="19"/>
  <c r="M621" i="19"/>
  <c r="L621" i="19"/>
  <c r="K621" i="19"/>
  <c r="J621" i="19"/>
  <c r="I621" i="19"/>
  <c r="H621" i="19"/>
  <c r="G621" i="19"/>
  <c r="F621" i="19"/>
  <c r="M620" i="19"/>
  <c r="L620" i="19"/>
  <c r="K620" i="19"/>
  <c r="J620" i="19"/>
  <c r="I620" i="19"/>
  <c r="H620" i="19"/>
  <c r="G620" i="19"/>
  <c r="F620" i="19"/>
  <c r="M619" i="19"/>
  <c r="L619" i="19"/>
  <c r="K619" i="19"/>
  <c r="J619" i="19"/>
  <c r="I619" i="19"/>
  <c r="H619" i="19"/>
  <c r="G619" i="19"/>
  <c r="F619" i="19"/>
  <c r="M618" i="19"/>
  <c r="L618" i="19"/>
  <c r="K618" i="19"/>
  <c r="J618" i="19"/>
  <c r="I618" i="19"/>
  <c r="H618" i="19"/>
  <c r="G618" i="19"/>
  <c r="F618" i="19"/>
  <c r="M617" i="19"/>
  <c r="L617" i="19"/>
  <c r="K617" i="19"/>
  <c r="J617" i="19"/>
  <c r="I617" i="19"/>
  <c r="H617" i="19"/>
  <c r="G617" i="19"/>
  <c r="F617" i="19"/>
  <c r="M616" i="19"/>
  <c r="L616" i="19"/>
  <c r="K616" i="19"/>
  <c r="J616" i="19"/>
  <c r="I616" i="19"/>
  <c r="H616" i="19"/>
  <c r="G616" i="19"/>
  <c r="F616" i="19"/>
  <c r="M615" i="19"/>
  <c r="L615" i="19"/>
  <c r="K615" i="19"/>
  <c r="J615" i="19"/>
  <c r="I615" i="19"/>
  <c r="H615" i="19"/>
  <c r="G615" i="19"/>
  <c r="F615" i="19"/>
  <c r="M614" i="19"/>
  <c r="L614" i="19"/>
  <c r="K614" i="19"/>
  <c r="J614" i="19"/>
  <c r="I614" i="19"/>
  <c r="H614" i="19"/>
  <c r="G614" i="19"/>
  <c r="F614" i="19"/>
  <c r="M613" i="19"/>
  <c r="L613" i="19"/>
  <c r="K613" i="19"/>
  <c r="J613" i="19"/>
  <c r="I613" i="19"/>
  <c r="H613" i="19"/>
  <c r="G613" i="19"/>
  <c r="F613" i="19"/>
  <c r="M612" i="19"/>
  <c r="L612" i="19"/>
  <c r="K612" i="19"/>
  <c r="J612" i="19"/>
  <c r="I612" i="19"/>
  <c r="H612" i="19"/>
  <c r="G612" i="19"/>
  <c r="F612" i="19"/>
  <c r="M611" i="19"/>
  <c r="L611" i="19"/>
  <c r="K611" i="19"/>
  <c r="J611" i="19"/>
  <c r="I611" i="19"/>
  <c r="H611" i="19"/>
  <c r="G611" i="19"/>
  <c r="F611" i="19"/>
  <c r="M610" i="19"/>
  <c r="L610" i="19"/>
  <c r="K610" i="19"/>
  <c r="J610" i="19"/>
  <c r="I610" i="19"/>
  <c r="H610" i="19"/>
  <c r="G610" i="19"/>
  <c r="F610" i="19"/>
  <c r="M609" i="19"/>
  <c r="L609" i="19"/>
  <c r="K609" i="19"/>
  <c r="J609" i="19"/>
  <c r="I609" i="19"/>
  <c r="H609" i="19"/>
  <c r="G609" i="19"/>
  <c r="F609" i="19"/>
  <c r="M608" i="19"/>
  <c r="L608" i="19"/>
  <c r="K608" i="19"/>
  <c r="J608" i="19"/>
  <c r="I608" i="19"/>
  <c r="H608" i="19"/>
  <c r="G608" i="19"/>
  <c r="F608" i="19"/>
  <c r="M607" i="19"/>
  <c r="L607" i="19"/>
  <c r="K607" i="19"/>
  <c r="J607" i="19"/>
  <c r="I607" i="19"/>
  <c r="H607" i="19"/>
  <c r="G607" i="19"/>
  <c r="F607" i="19"/>
  <c r="M606" i="19"/>
  <c r="L606" i="19"/>
  <c r="K606" i="19"/>
  <c r="J606" i="19"/>
  <c r="I606" i="19"/>
  <c r="H606" i="19"/>
  <c r="G606" i="19"/>
  <c r="F606" i="19"/>
  <c r="M605" i="19"/>
  <c r="L605" i="19"/>
  <c r="K605" i="19"/>
  <c r="J605" i="19"/>
  <c r="I605" i="19"/>
  <c r="H605" i="19"/>
  <c r="G605" i="19"/>
  <c r="F605" i="19"/>
  <c r="M604" i="19"/>
  <c r="L604" i="19"/>
  <c r="K604" i="19"/>
  <c r="J604" i="19"/>
  <c r="I604" i="19"/>
  <c r="H604" i="19"/>
  <c r="G604" i="19"/>
  <c r="F604" i="19"/>
  <c r="M603" i="19"/>
  <c r="L603" i="19"/>
  <c r="K603" i="19"/>
  <c r="J603" i="19"/>
  <c r="I603" i="19"/>
  <c r="H603" i="19"/>
  <c r="G603" i="19"/>
  <c r="F603" i="19"/>
  <c r="M602" i="19"/>
  <c r="L602" i="19"/>
  <c r="K602" i="19"/>
  <c r="J602" i="19"/>
  <c r="I602" i="19"/>
  <c r="H602" i="19"/>
  <c r="G602" i="19"/>
  <c r="F602" i="19"/>
  <c r="M601" i="19"/>
  <c r="L601" i="19"/>
  <c r="K601" i="19"/>
  <c r="J601" i="19"/>
  <c r="I601" i="19"/>
  <c r="H601" i="19"/>
  <c r="G601" i="19"/>
  <c r="F601" i="19"/>
  <c r="M600" i="19"/>
  <c r="L600" i="19"/>
  <c r="K600" i="19"/>
  <c r="J600" i="19"/>
  <c r="I600" i="19"/>
  <c r="H600" i="19"/>
  <c r="G600" i="19"/>
  <c r="F600" i="19"/>
  <c r="M599" i="19"/>
  <c r="L599" i="19"/>
  <c r="K599" i="19"/>
  <c r="J599" i="19"/>
  <c r="I599" i="19"/>
  <c r="H599" i="19"/>
  <c r="G599" i="19"/>
  <c r="F599" i="19"/>
  <c r="M598" i="19"/>
  <c r="L598" i="19"/>
  <c r="K598" i="19"/>
  <c r="J598" i="19"/>
  <c r="I598" i="19"/>
  <c r="H598" i="19"/>
  <c r="G598" i="19"/>
  <c r="F598" i="19"/>
  <c r="M597" i="19"/>
  <c r="L597" i="19"/>
  <c r="K597" i="19"/>
  <c r="J597" i="19"/>
  <c r="I597" i="19"/>
  <c r="H597" i="19"/>
  <c r="G597" i="19"/>
  <c r="F597" i="19"/>
  <c r="M596" i="19"/>
  <c r="L596" i="19"/>
  <c r="K596" i="19"/>
  <c r="J596" i="19"/>
  <c r="I596" i="19"/>
  <c r="H596" i="19"/>
  <c r="G596" i="19"/>
  <c r="F596" i="19"/>
  <c r="M595" i="19"/>
  <c r="L595" i="19"/>
  <c r="K595" i="19"/>
  <c r="J595" i="19"/>
  <c r="I595" i="19"/>
  <c r="H595" i="19"/>
  <c r="G595" i="19"/>
  <c r="F595" i="19"/>
  <c r="M594" i="19"/>
  <c r="L594" i="19"/>
  <c r="K594" i="19"/>
  <c r="J594" i="19"/>
  <c r="I594" i="19"/>
  <c r="H594" i="19"/>
  <c r="G594" i="19"/>
  <c r="F594" i="19"/>
  <c r="M593" i="19"/>
  <c r="L593" i="19"/>
  <c r="K593" i="19"/>
  <c r="J593" i="19"/>
  <c r="I593" i="19"/>
  <c r="H593" i="19"/>
  <c r="G593" i="19"/>
  <c r="F593" i="19"/>
  <c r="M592" i="19"/>
  <c r="L592" i="19"/>
  <c r="K592" i="19"/>
  <c r="J592" i="19"/>
  <c r="I592" i="19"/>
  <c r="H592" i="19"/>
  <c r="G592" i="19"/>
  <c r="F592" i="19"/>
  <c r="M591" i="19"/>
  <c r="L591" i="19"/>
  <c r="K591" i="19"/>
  <c r="J591" i="19"/>
  <c r="I591" i="19"/>
  <c r="H591" i="19"/>
  <c r="G591" i="19"/>
  <c r="F591" i="19"/>
  <c r="M590" i="19"/>
  <c r="L590" i="19"/>
  <c r="K590" i="19"/>
  <c r="J590" i="19"/>
  <c r="I590" i="19"/>
  <c r="H590" i="19"/>
  <c r="G590" i="19"/>
  <c r="F590" i="19"/>
  <c r="M589" i="19"/>
  <c r="L589" i="19"/>
  <c r="K589" i="19"/>
  <c r="J589" i="19"/>
  <c r="I589" i="19"/>
  <c r="H589" i="19"/>
  <c r="G589" i="19"/>
  <c r="F589" i="19"/>
  <c r="M588" i="19"/>
  <c r="L588" i="19"/>
  <c r="K588" i="19"/>
  <c r="J588" i="19"/>
  <c r="I588" i="19"/>
  <c r="H588" i="19"/>
  <c r="G588" i="19"/>
  <c r="F588" i="19"/>
  <c r="M587" i="19"/>
  <c r="L587" i="19"/>
  <c r="K587" i="19"/>
  <c r="J587" i="19"/>
  <c r="I587" i="19"/>
  <c r="H587" i="19"/>
  <c r="G587" i="19"/>
  <c r="F587" i="19"/>
  <c r="M586" i="19"/>
  <c r="L586" i="19"/>
  <c r="K586" i="19"/>
  <c r="J586" i="19"/>
  <c r="I586" i="19"/>
  <c r="H586" i="19"/>
  <c r="G586" i="19"/>
  <c r="F586" i="19"/>
  <c r="M585" i="19"/>
  <c r="L585" i="19"/>
  <c r="K585" i="19"/>
  <c r="J585" i="19"/>
  <c r="I585" i="19"/>
  <c r="H585" i="19"/>
  <c r="G585" i="19"/>
  <c r="F585" i="19"/>
  <c r="M584" i="19"/>
  <c r="L584" i="19"/>
  <c r="K584" i="19"/>
  <c r="J584" i="19"/>
  <c r="I584" i="19"/>
  <c r="H584" i="19"/>
  <c r="G584" i="19"/>
  <c r="F584" i="19"/>
  <c r="M583" i="19"/>
  <c r="L583" i="19"/>
  <c r="K583" i="19"/>
  <c r="J583" i="19"/>
  <c r="I583" i="19"/>
  <c r="H583" i="19"/>
  <c r="G583" i="19"/>
  <c r="F583" i="19"/>
  <c r="M582" i="19"/>
  <c r="L582" i="19"/>
  <c r="K582" i="19"/>
  <c r="J582" i="19"/>
  <c r="I582" i="19"/>
  <c r="H582" i="19"/>
  <c r="G582" i="19"/>
  <c r="F582" i="19"/>
  <c r="M581" i="19"/>
  <c r="L581" i="19"/>
  <c r="K581" i="19"/>
  <c r="J581" i="19"/>
  <c r="I581" i="19"/>
  <c r="H581" i="19"/>
  <c r="G581" i="19"/>
  <c r="F581" i="19"/>
  <c r="M580" i="19"/>
  <c r="L580" i="19"/>
  <c r="K580" i="19"/>
  <c r="J580" i="19"/>
  <c r="I580" i="19"/>
  <c r="H580" i="19"/>
  <c r="G580" i="19"/>
  <c r="F580" i="19"/>
  <c r="M579" i="19"/>
  <c r="L579" i="19"/>
  <c r="K579" i="19"/>
  <c r="J579" i="19"/>
  <c r="I579" i="19"/>
  <c r="H579" i="19"/>
  <c r="G579" i="19"/>
  <c r="F579" i="19"/>
  <c r="M578" i="19"/>
  <c r="L578" i="19"/>
  <c r="K578" i="19"/>
  <c r="J578" i="19"/>
  <c r="I578" i="19"/>
  <c r="H578" i="19"/>
  <c r="G578" i="19"/>
  <c r="F578" i="19"/>
  <c r="M577" i="19"/>
  <c r="L577" i="19"/>
  <c r="K577" i="19"/>
  <c r="J577" i="19"/>
  <c r="I577" i="19"/>
  <c r="H577" i="19"/>
  <c r="G577" i="19"/>
  <c r="F577" i="19"/>
  <c r="M576" i="19"/>
  <c r="L576" i="19"/>
  <c r="K576" i="19"/>
  <c r="J576" i="19"/>
  <c r="I576" i="19"/>
  <c r="H576" i="19"/>
  <c r="G576" i="19"/>
  <c r="F576" i="19"/>
  <c r="M575" i="19"/>
  <c r="L575" i="19"/>
  <c r="K575" i="19"/>
  <c r="J575" i="19"/>
  <c r="I575" i="19"/>
  <c r="H575" i="19"/>
  <c r="G575" i="19"/>
  <c r="F575" i="19"/>
  <c r="M574" i="19"/>
  <c r="L574" i="19"/>
  <c r="K574" i="19"/>
  <c r="J574" i="19"/>
  <c r="I574" i="19"/>
  <c r="H574" i="19"/>
  <c r="G574" i="19"/>
  <c r="F574" i="19"/>
  <c r="M573" i="19"/>
  <c r="L573" i="19"/>
  <c r="K573" i="19"/>
  <c r="J573" i="19"/>
  <c r="I573" i="19"/>
  <c r="H573" i="19"/>
  <c r="G573" i="19"/>
  <c r="F573" i="19"/>
  <c r="M572" i="19"/>
  <c r="L572" i="19"/>
  <c r="K572" i="19"/>
  <c r="J572" i="19"/>
  <c r="I572" i="19"/>
  <c r="H572" i="19"/>
  <c r="G572" i="19"/>
  <c r="F572" i="19"/>
  <c r="M571" i="19"/>
  <c r="L571" i="19"/>
  <c r="K571" i="19"/>
  <c r="J571" i="19"/>
  <c r="I571" i="19"/>
  <c r="H571" i="19"/>
  <c r="G571" i="19"/>
  <c r="F571" i="19"/>
  <c r="M570" i="19"/>
  <c r="L570" i="19"/>
  <c r="K570" i="19"/>
  <c r="J570" i="19"/>
  <c r="I570" i="19"/>
  <c r="H570" i="19"/>
  <c r="G570" i="19"/>
  <c r="F570" i="19"/>
  <c r="M569" i="19"/>
  <c r="L569" i="19"/>
  <c r="K569" i="19"/>
  <c r="J569" i="19"/>
  <c r="I569" i="19"/>
  <c r="H569" i="19"/>
  <c r="G569" i="19"/>
  <c r="F569" i="19"/>
  <c r="M568" i="19"/>
  <c r="L568" i="19"/>
  <c r="K568" i="19"/>
  <c r="J568" i="19"/>
  <c r="I568" i="19"/>
  <c r="H568" i="19"/>
  <c r="G568" i="19"/>
  <c r="F568" i="19"/>
  <c r="M567" i="19"/>
  <c r="L567" i="19"/>
  <c r="K567" i="19"/>
  <c r="J567" i="19"/>
  <c r="I567" i="19"/>
  <c r="H567" i="19"/>
  <c r="G567" i="19"/>
  <c r="F567" i="19"/>
  <c r="M566" i="19"/>
  <c r="L566" i="19"/>
  <c r="K566" i="19"/>
  <c r="J566" i="19"/>
  <c r="I566" i="19"/>
  <c r="H566" i="19"/>
  <c r="G566" i="19"/>
  <c r="F566" i="19"/>
  <c r="M565" i="19"/>
  <c r="L565" i="19"/>
  <c r="K565" i="19"/>
  <c r="J565" i="19"/>
  <c r="I565" i="19"/>
  <c r="H565" i="19"/>
  <c r="G565" i="19"/>
  <c r="F565" i="19"/>
  <c r="M564" i="19"/>
  <c r="L564" i="19"/>
  <c r="K564" i="19"/>
  <c r="J564" i="19"/>
  <c r="I564" i="19"/>
  <c r="H564" i="19"/>
  <c r="G564" i="19"/>
  <c r="F564" i="19"/>
  <c r="M563" i="19"/>
  <c r="L563" i="19"/>
  <c r="K563" i="19"/>
  <c r="J563" i="19"/>
  <c r="I563" i="19"/>
  <c r="H563" i="19"/>
  <c r="G563" i="19"/>
  <c r="F563" i="19"/>
  <c r="M562" i="19"/>
  <c r="L562" i="19"/>
  <c r="K562" i="19"/>
  <c r="J562" i="19"/>
  <c r="I562" i="19"/>
  <c r="H562" i="19"/>
  <c r="G562" i="19"/>
  <c r="F562" i="19"/>
  <c r="M561" i="19"/>
  <c r="L561" i="19"/>
  <c r="K561" i="19"/>
  <c r="J561" i="19"/>
  <c r="I561" i="19"/>
  <c r="H561" i="19"/>
  <c r="G561" i="19"/>
  <c r="F561" i="19"/>
  <c r="M560" i="19"/>
  <c r="L560" i="19"/>
  <c r="K560" i="19"/>
  <c r="J560" i="19"/>
  <c r="I560" i="19"/>
  <c r="H560" i="19"/>
  <c r="G560" i="19"/>
  <c r="F560" i="19"/>
  <c r="M559" i="19"/>
  <c r="L559" i="19"/>
  <c r="K559" i="19"/>
  <c r="J559" i="19"/>
  <c r="I559" i="19"/>
  <c r="H559" i="19"/>
  <c r="G559" i="19"/>
  <c r="F559" i="19"/>
  <c r="M558" i="19"/>
  <c r="L558" i="19"/>
  <c r="K558" i="19"/>
  <c r="J558" i="19"/>
  <c r="I558" i="19"/>
  <c r="H558" i="19"/>
  <c r="G558" i="19"/>
  <c r="F558" i="19"/>
  <c r="M557" i="19"/>
  <c r="L557" i="19"/>
  <c r="K557" i="19"/>
  <c r="J557" i="19"/>
  <c r="I557" i="19"/>
  <c r="H557" i="19"/>
  <c r="G557" i="19"/>
  <c r="F557" i="19"/>
  <c r="M556" i="19"/>
  <c r="L556" i="19"/>
  <c r="K556" i="19"/>
  <c r="J556" i="19"/>
  <c r="I556" i="19"/>
  <c r="H556" i="19"/>
  <c r="G556" i="19"/>
  <c r="F556" i="19"/>
  <c r="M555" i="19"/>
  <c r="L555" i="19"/>
  <c r="K555" i="19"/>
  <c r="J555" i="19"/>
  <c r="I555" i="19"/>
  <c r="H555" i="19"/>
  <c r="G555" i="19"/>
  <c r="F555" i="19"/>
  <c r="M554" i="19"/>
  <c r="L554" i="19"/>
  <c r="K554" i="19"/>
  <c r="J554" i="19"/>
  <c r="I554" i="19"/>
  <c r="H554" i="19"/>
  <c r="G554" i="19"/>
  <c r="F554" i="19"/>
  <c r="M553" i="19"/>
  <c r="L553" i="19"/>
  <c r="K553" i="19"/>
  <c r="J553" i="19"/>
  <c r="I553" i="19"/>
  <c r="H553" i="19"/>
  <c r="G553" i="19"/>
  <c r="F553" i="19"/>
  <c r="M552" i="19"/>
  <c r="L552" i="19"/>
  <c r="K552" i="19"/>
  <c r="J552" i="19"/>
  <c r="I552" i="19"/>
  <c r="H552" i="19"/>
  <c r="G552" i="19"/>
  <c r="F552" i="19"/>
  <c r="M551" i="19"/>
  <c r="L551" i="19"/>
  <c r="K551" i="19"/>
  <c r="J551" i="19"/>
  <c r="I551" i="19"/>
  <c r="H551" i="19"/>
  <c r="G551" i="19"/>
  <c r="F551" i="19"/>
  <c r="M550" i="19"/>
  <c r="L550" i="19"/>
  <c r="K550" i="19"/>
  <c r="J550" i="19"/>
  <c r="I550" i="19"/>
  <c r="H550" i="19"/>
  <c r="G550" i="19"/>
  <c r="F550" i="19"/>
  <c r="M549" i="19"/>
  <c r="L549" i="19"/>
  <c r="K549" i="19"/>
  <c r="J549" i="19"/>
  <c r="I549" i="19"/>
  <c r="H549" i="19"/>
  <c r="G549" i="19"/>
  <c r="F549" i="19"/>
  <c r="M548" i="19"/>
  <c r="L548" i="19"/>
  <c r="K548" i="19"/>
  <c r="J548" i="19"/>
  <c r="I548" i="19"/>
  <c r="H548" i="19"/>
  <c r="G548" i="19"/>
  <c r="F548" i="19"/>
  <c r="M547" i="19"/>
  <c r="L547" i="19"/>
  <c r="K547" i="19"/>
  <c r="J547" i="19"/>
  <c r="I547" i="19"/>
  <c r="H547" i="19"/>
  <c r="G547" i="19"/>
  <c r="F547" i="19"/>
  <c r="M546" i="19"/>
  <c r="L546" i="19"/>
  <c r="K546" i="19"/>
  <c r="J546" i="19"/>
  <c r="I546" i="19"/>
  <c r="H546" i="19"/>
  <c r="G546" i="19"/>
  <c r="F546" i="19"/>
  <c r="M545" i="19"/>
  <c r="L545" i="19"/>
  <c r="K545" i="19"/>
  <c r="J545" i="19"/>
  <c r="I545" i="19"/>
  <c r="H545" i="19"/>
  <c r="G545" i="19"/>
  <c r="F545" i="19"/>
  <c r="M544" i="19"/>
  <c r="L544" i="19"/>
  <c r="K544" i="19"/>
  <c r="J544" i="19"/>
  <c r="I544" i="19"/>
  <c r="H544" i="19"/>
  <c r="G544" i="19"/>
  <c r="F544" i="19"/>
  <c r="M543" i="19"/>
  <c r="L543" i="19"/>
  <c r="K543" i="19"/>
  <c r="J543" i="19"/>
  <c r="I543" i="19"/>
  <c r="H543" i="19"/>
  <c r="G543" i="19"/>
  <c r="F543" i="19"/>
  <c r="M542" i="19"/>
  <c r="L542" i="19"/>
  <c r="K542" i="19"/>
  <c r="J542" i="19"/>
  <c r="I542" i="19"/>
  <c r="H542" i="19"/>
  <c r="G542" i="19"/>
  <c r="F542" i="19"/>
  <c r="M541" i="19"/>
  <c r="L541" i="19"/>
  <c r="K541" i="19"/>
  <c r="J541" i="19"/>
  <c r="I541" i="19"/>
  <c r="H541" i="19"/>
  <c r="G541" i="19"/>
  <c r="F541" i="19"/>
  <c r="M540" i="19"/>
  <c r="L540" i="19"/>
  <c r="K540" i="19"/>
  <c r="J540" i="19"/>
  <c r="I540" i="19"/>
  <c r="H540" i="19"/>
  <c r="G540" i="19"/>
  <c r="F540" i="19"/>
  <c r="M539" i="19"/>
  <c r="L539" i="19"/>
  <c r="K539" i="19"/>
  <c r="J539" i="19"/>
  <c r="I539" i="19"/>
  <c r="H539" i="19"/>
  <c r="G539" i="19"/>
  <c r="F539" i="19"/>
  <c r="M538" i="19"/>
  <c r="L538" i="19"/>
  <c r="K538" i="19"/>
  <c r="J538" i="19"/>
  <c r="I538" i="19"/>
  <c r="H538" i="19"/>
  <c r="G538" i="19"/>
  <c r="F538" i="19"/>
  <c r="M537" i="19"/>
  <c r="L537" i="19"/>
  <c r="K537" i="19"/>
  <c r="J537" i="19"/>
  <c r="I537" i="19"/>
  <c r="H537" i="19"/>
  <c r="G537" i="19"/>
  <c r="F537" i="19"/>
  <c r="M536" i="19"/>
  <c r="L536" i="19"/>
  <c r="K536" i="19"/>
  <c r="J536" i="19"/>
  <c r="I536" i="19"/>
  <c r="H536" i="19"/>
  <c r="G536" i="19"/>
  <c r="F536" i="19"/>
  <c r="M535" i="19"/>
  <c r="L535" i="19"/>
  <c r="K535" i="19"/>
  <c r="J535" i="19"/>
  <c r="I535" i="19"/>
  <c r="H535" i="19"/>
  <c r="G535" i="19"/>
  <c r="F535" i="19"/>
  <c r="M534" i="19"/>
  <c r="L534" i="19"/>
  <c r="K534" i="19"/>
  <c r="J534" i="19"/>
  <c r="I534" i="19"/>
  <c r="H534" i="19"/>
  <c r="G534" i="19"/>
  <c r="F534" i="19"/>
  <c r="M533" i="19"/>
  <c r="L533" i="19"/>
  <c r="K533" i="19"/>
  <c r="J533" i="19"/>
  <c r="I533" i="19"/>
  <c r="H533" i="19"/>
  <c r="G533" i="19"/>
  <c r="F533" i="19"/>
  <c r="M532" i="19"/>
  <c r="L532" i="19"/>
  <c r="K532" i="19"/>
  <c r="J532" i="19"/>
  <c r="I532" i="19"/>
  <c r="H532" i="19"/>
  <c r="G532" i="19"/>
  <c r="F532" i="19"/>
  <c r="M531" i="19"/>
  <c r="L531" i="19"/>
  <c r="K531" i="19"/>
  <c r="J531" i="19"/>
  <c r="I531" i="19"/>
  <c r="H531" i="19"/>
  <c r="G531" i="19"/>
  <c r="F531" i="19"/>
  <c r="M530" i="19"/>
  <c r="L530" i="19"/>
  <c r="K530" i="19"/>
  <c r="J530" i="19"/>
  <c r="I530" i="19"/>
  <c r="H530" i="19"/>
  <c r="G530" i="19"/>
  <c r="F530" i="19"/>
  <c r="M529" i="19"/>
  <c r="L529" i="19"/>
  <c r="K529" i="19"/>
  <c r="J529" i="19"/>
  <c r="I529" i="19"/>
  <c r="H529" i="19"/>
  <c r="G529" i="19"/>
  <c r="F529" i="19"/>
  <c r="M528" i="19"/>
  <c r="L528" i="19"/>
  <c r="K528" i="19"/>
  <c r="J528" i="19"/>
  <c r="I528" i="19"/>
  <c r="H528" i="19"/>
  <c r="G528" i="19"/>
  <c r="F528" i="19"/>
  <c r="M527" i="19"/>
  <c r="L527" i="19"/>
  <c r="K527" i="19"/>
  <c r="J527" i="19"/>
  <c r="I527" i="19"/>
  <c r="H527" i="19"/>
  <c r="G527" i="19"/>
  <c r="F527" i="19"/>
  <c r="M526" i="19"/>
  <c r="L526" i="19"/>
  <c r="K526" i="19"/>
  <c r="J526" i="19"/>
  <c r="I526" i="19"/>
  <c r="H526" i="19"/>
  <c r="G526" i="19"/>
  <c r="F526" i="19"/>
  <c r="M525" i="19"/>
  <c r="L525" i="19"/>
  <c r="K525" i="19"/>
  <c r="J525" i="19"/>
  <c r="I525" i="19"/>
  <c r="H525" i="19"/>
  <c r="G525" i="19"/>
  <c r="F525" i="19"/>
  <c r="M524" i="19"/>
  <c r="L524" i="19"/>
  <c r="K524" i="19"/>
  <c r="J524" i="19"/>
  <c r="I524" i="19"/>
  <c r="H524" i="19"/>
  <c r="G524" i="19"/>
  <c r="F524" i="19"/>
  <c r="M523" i="19"/>
  <c r="L523" i="19"/>
  <c r="K523" i="19"/>
  <c r="J523" i="19"/>
  <c r="I523" i="19"/>
  <c r="H523" i="19"/>
  <c r="G523" i="19"/>
  <c r="F523" i="19"/>
  <c r="M522" i="19"/>
  <c r="L522" i="19"/>
  <c r="K522" i="19"/>
  <c r="J522" i="19"/>
  <c r="I522" i="19"/>
  <c r="H522" i="19"/>
  <c r="G522" i="19"/>
  <c r="F522" i="19"/>
  <c r="M521" i="19"/>
  <c r="L521" i="19"/>
  <c r="K521" i="19"/>
  <c r="J521" i="19"/>
  <c r="I521" i="19"/>
  <c r="H521" i="19"/>
  <c r="G521" i="19"/>
  <c r="F521" i="19"/>
  <c r="M520" i="19"/>
  <c r="L520" i="19"/>
  <c r="K520" i="19"/>
  <c r="J520" i="19"/>
  <c r="I520" i="19"/>
  <c r="H520" i="19"/>
  <c r="G520" i="19"/>
  <c r="F520" i="19"/>
  <c r="M519" i="19"/>
  <c r="L519" i="19"/>
  <c r="K519" i="19"/>
  <c r="J519" i="19"/>
  <c r="I519" i="19"/>
  <c r="H519" i="19"/>
  <c r="G519" i="19"/>
  <c r="F519" i="19"/>
  <c r="M518" i="19"/>
  <c r="L518" i="19"/>
  <c r="K518" i="19"/>
  <c r="J518" i="19"/>
  <c r="I518" i="19"/>
  <c r="H518" i="19"/>
  <c r="G518" i="19"/>
  <c r="F518" i="19"/>
  <c r="M517" i="19"/>
  <c r="L517" i="19"/>
  <c r="K517" i="19"/>
  <c r="J517" i="19"/>
  <c r="I517" i="19"/>
  <c r="H517" i="19"/>
  <c r="G517" i="19"/>
  <c r="F517" i="19"/>
  <c r="M516" i="19"/>
  <c r="L516" i="19"/>
  <c r="K516" i="19"/>
  <c r="J516" i="19"/>
  <c r="I516" i="19"/>
  <c r="H516" i="19"/>
  <c r="G516" i="19"/>
  <c r="F516" i="19"/>
  <c r="M515" i="19"/>
  <c r="L515" i="19"/>
  <c r="K515" i="19"/>
  <c r="J515" i="19"/>
  <c r="I515" i="19"/>
  <c r="H515" i="19"/>
  <c r="G515" i="19"/>
  <c r="F515" i="19"/>
  <c r="M514" i="19"/>
  <c r="L514" i="19"/>
  <c r="K514" i="19"/>
  <c r="J514" i="19"/>
  <c r="I514" i="19"/>
  <c r="H514" i="19"/>
  <c r="G514" i="19"/>
  <c r="F514" i="19"/>
  <c r="M513" i="19"/>
  <c r="L513" i="19"/>
  <c r="K513" i="19"/>
  <c r="J513" i="19"/>
  <c r="I513" i="19"/>
  <c r="H513" i="19"/>
  <c r="G513" i="19"/>
  <c r="F513" i="19"/>
  <c r="M512" i="19"/>
  <c r="L512" i="19"/>
  <c r="K512" i="19"/>
  <c r="J512" i="19"/>
  <c r="I512" i="19"/>
  <c r="H512" i="19"/>
  <c r="G512" i="19"/>
  <c r="F512" i="19"/>
  <c r="M511" i="19"/>
  <c r="L511" i="19"/>
  <c r="K511" i="19"/>
  <c r="J511" i="19"/>
  <c r="I511" i="19"/>
  <c r="H511" i="19"/>
  <c r="G511" i="19"/>
  <c r="F511" i="19"/>
  <c r="M510" i="19"/>
  <c r="L510" i="19"/>
  <c r="K510" i="19"/>
  <c r="J510" i="19"/>
  <c r="I510" i="19"/>
  <c r="H510" i="19"/>
  <c r="G510" i="19"/>
  <c r="F510" i="19"/>
  <c r="M509" i="19"/>
  <c r="L509" i="19"/>
  <c r="K509" i="19"/>
  <c r="J509" i="19"/>
  <c r="I509" i="19"/>
  <c r="H509" i="19"/>
  <c r="G509" i="19"/>
  <c r="F509" i="19"/>
  <c r="M508" i="19"/>
  <c r="L508" i="19"/>
  <c r="K508" i="19"/>
  <c r="J508" i="19"/>
  <c r="I508" i="19"/>
  <c r="H508" i="19"/>
  <c r="G508" i="19"/>
  <c r="F508" i="19"/>
  <c r="M507" i="19"/>
  <c r="L507" i="19"/>
  <c r="K507" i="19"/>
  <c r="J507" i="19"/>
  <c r="I507" i="19"/>
  <c r="H507" i="19"/>
  <c r="G507" i="19"/>
  <c r="F507" i="19"/>
  <c r="M506" i="19"/>
  <c r="L506" i="19"/>
  <c r="K506" i="19"/>
  <c r="J506" i="19"/>
  <c r="I506" i="19"/>
  <c r="H506" i="19"/>
  <c r="G506" i="19"/>
  <c r="F506" i="19"/>
  <c r="M505" i="19"/>
  <c r="L505" i="19"/>
  <c r="K505" i="19"/>
  <c r="J505" i="19"/>
  <c r="I505" i="19"/>
  <c r="H505" i="19"/>
  <c r="G505" i="19"/>
  <c r="F505" i="19"/>
  <c r="M504" i="19"/>
  <c r="L504" i="19"/>
  <c r="K504" i="19"/>
  <c r="J504" i="19"/>
  <c r="I504" i="19"/>
  <c r="H504" i="19"/>
  <c r="G504" i="19"/>
  <c r="F504" i="19"/>
  <c r="M503" i="19"/>
  <c r="L503" i="19"/>
  <c r="K503" i="19"/>
  <c r="J503" i="19"/>
  <c r="I503" i="19"/>
  <c r="H503" i="19"/>
  <c r="G503" i="19"/>
  <c r="F503" i="19"/>
  <c r="M502" i="19"/>
  <c r="L502" i="19"/>
  <c r="K502" i="19"/>
  <c r="J502" i="19"/>
  <c r="I502" i="19"/>
  <c r="H502" i="19"/>
  <c r="G502" i="19"/>
  <c r="F502" i="19"/>
  <c r="M501" i="19"/>
  <c r="L501" i="19"/>
  <c r="K501" i="19"/>
  <c r="J501" i="19"/>
  <c r="I501" i="19"/>
  <c r="H501" i="19"/>
  <c r="G501" i="19"/>
  <c r="F501" i="19"/>
  <c r="M500" i="19"/>
  <c r="L500" i="19"/>
  <c r="K500" i="19"/>
  <c r="J500" i="19"/>
  <c r="I500" i="19"/>
  <c r="H500" i="19"/>
  <c r="G500" i="19"/>
  <c r="F500" i="19"/>
  <c r="M499" i="19"/>
  <c r="L499" i="19"/>
  <c r="K499" i="19"/>
  <c r="J499" i="19"/>
  <c r="I499" i="19"/>
  <c r="H499" i="19"/>
  <c r="G499" i="19"/>
  <c r="F499" i="19"/>
  <c r="M498" i="19"/>
  <c r="L498" i="19"/>
  <c r="K498" i="19"/>
  <c r="J498" i="19"/>
  <c r="I498" i="19"/>
  <c r="H498" i="19"/>
  <c r="G498" i="19"/>
  <c r="F498" i="19"/>
  <c r="M497" i="19"/>
  <c r="L497" i="19"/>
  <c r="K497" i="19"/>
  <c r="J497" i="19"/>
  <c r="I497" i="19"/>
  <c r="H497" i="19"/>
  <c r="G497" i="19"/>
  <c r="F497" i="19"/>
  <c r="M496" i="19"/>
  <c r="L496" i="19"/>
  <c r="K496" i="19"/>
  <c r="J496" i="19"/>
  <c r="I496" i="19"/>
  <c r="H496" i="19"/>
  <c r="G496" i="19"/>
  <c r="F496" i="19"/>
  <c r="M495" i="19"/>
  <c r="L495" i="19"/>
  <c r="K495" i="19"/>
  <c r="J495" i="19"/>
  <c r="I495" i="19"/>
  <c r="H495" i="19"/>
  <c r="G495" i="19"/>
  <c r="F495" i="19"/>
  <c r="M494" i="19"/>
  <c r="L494" i="19"/>
  <c r="K494" i="19"/>
  <c r="J494" i="19"/>
  <c r="I494" i="19"/>
  <c r="H494" i="19"/>
  <c r="G494" i="19"/>
  <c r="F494" i="19"/>
  <c r="M493" i="19"/>
  <c r="L493" i="19"/>
  <c r="K493" i="19"/>
  <c r="J493" i="19"/>
  <c r="I493" i="19"/>
  <c r="H493" i="19"/>
  <c r="G493" i="19"/>
  <c r="F493" i="19"/>
  <c r="M492" i="19"/>
  <c r="L492" i="19"/>
  <c r="K492" i="19"/>
  <c r="J492" i="19"/>
  <c r="I492" i="19"/>
  <c r="H492" i="19"/>
  <c r="G492" i="19"/>
  <c r="F492" i="19"/>
  <c r="M491" i="19"/>
  <c r="L491" i="19"/>
  <c r="K491" i="19"/>
  <c r="J491" i="19"/>
  <c r="I491" i="19"/>
  <c r="H491" i="19"/>
  <c r="G491" i="19"/>
  <c r="F491" i="19"/>
  <c r="M490" i="19"/>
  <c r="L490" i="19"/>
  <c r="K490" i="19"/>
  <c r="J490" i="19"/>
  <c r="I490" i="19"/>
  <c r="H490" i="19"/>
  <c r="G490" i="19"/>
  <c r="F490" i="19"/>
  <c r="M489" i="19"/>
  <c r="L489" i="19"/>
  <c r="K489" i="19"/>
  <c r="J489" i="19"/>
  <c r="I489" i="19"/>
  <c r="H489" i="19"/>
  <c r="G489" i="19"/>
  <c r="F489" i="19"/>
  <c r="M488" i="19"/>
  <c r="L488" i="19"/>
  <c r="K488" i="19"/>
  <c r="J488" i="19"/>
  <c r="I488" i="19"/>
  <c r="H488" i="19"/>
  <c r="G488" i="19"/>
  <c r="F488" i="19"/>
  <c r="M487" i="19"/>
  <c r="L487" i="19"/>
  <c r="K487" i="19"/>
  <c r="J487" i="19"/>
  <c r="I487" i="19"/>
  <c r="H487" i="19"/>
  <c r="G487" i="19"/>
  <c r="F487" i="19"/>
  <c r="M486" i="19"/>
  <c r="L486" i="19"/>
  <c r="K486" i="19"/>
  <c r="J486" i="19"/>
  <c r="I486" i="19"/>
  <c r="H486" i="19"/>
  <c r="G486" i="19"/>
  <c r="F486" i="19"/>
  <c r="M485" i="19"/>
  <c r="L485" i="19"/>
  <c r="K485" i="19"/>
  <c r="J485" i="19"/>
  <c r="I485" i="19"/>
  <c r="H485" i="19"/>
  <c r="G485" i="19"/>
  <c r="F485" i="19"/>
  <c r="M484" i="19"/>
  <c r="L484" i="19"/>
  <c r="K484" i="19"/>
  <c r="J484" i="19"/>
  <c r="I484" i="19"/>
  <c r="H484" i="19"/>
  <c r="G484" i="19"/>
  <c r="F484" i="19"/>
  <c r="M483" i="19"/>
  <c r="L483" i="19"/>
  <c r="K483" i="19"/>
  <c r="J483" i="19"/>
  <c r="I483" i="19"/>
  <c r="H483" i="19"/>
  <c r="G483" i="19"/>
  <c r="F483" i="19"/>
  <c r="M482" i="19"/>
  <c r="L482" i="19"/>
  <c r="K482" i="19"/>
  <c r="J482" i="19"/>
  <c r="I482" i="19"/>
  <c r="H482" i="19"/>
  <c r="G482" i="19"/>
  <c r="F482" i="19"/>
  <c r="M481" i="19"/>
  <c r="L481" i="19"/>
  <c r="K481" i="19"/>
  <c r="J481" i="19"/>
  <c r="I481" i="19"/>
  <c r="H481" i="19"/>
  <c r="G481" i="19"/>
  <c r="F481" i="19"/>
  <c r="M480" i="19"/>
  <c r="L480" i="19"/>
  <c r="K480" i="19"/>
  <c r="J480" i="19"/>
  <c r="I480" i="19"/>
  <c r="H480" i="19"/>
  <c r="G480" i="19"/>
  <c r="F480" i="19"/>
  <c r="M479" i="19"/>
  <c r="L479" i="19"/>
  <c r="K479" i="19"/>
  <c r="J479" i="19"/>
  <c r="I479" i="19"/>
  <c r="H479" i="19"/>
  <c r="G479" i="19"/>
  <c r="F479" i="19"/>
  <c r="M478" i="19"/>
  <c r="L478" i="19"/>
  <c r="K478" i="19"/>
  <c r="J478" i="19"/>
  <c r="I478" i="19"/>
  <c r="H478" i="19"/>
  <c r="G478" i="19"/>
  <c r="F478" i="19"/>
  <c r="M477" i="19"/>
  <c r="L477" i="19"/>
  <c r="K477" i="19"/>
  <c r="J477" i="19"/>
  <c r="I477" i="19"/>
  <c r="H477" i="19"/>
  <c r="G477" i="19"/>
  <c r="F477" i="19"/>
  <c r="M476" i="19"/>
  <c r="L476" i="19"/>
  <c r="K476" i="19"/>
  <c r="J476" i="19"/>
  <c r="I476" i="19"/>
  <c r="H476" i="19"/>
  <c r="G476" i="19"/>
  <c r="F476" i="19"/>
  <c r="M475" i="19"/>
  <c r="L475" i="19"/>
  <c r="K475" i="19"/>
  <c r="J475" i="19"/>
  <c r="I475" i="19"/>
  <c r="H475" i="19"/>
  <c r="G475" i="19"/>
  <c r="F475" i="19"/>
  <c r="M474" i="19"/>
  <c r="L474" i="19"/>
  <c r="K474" i="19"/>
  <c r="J474" i="19"/>
  <c r="I474" i="19"/>
  <c r="H474" i="19"/>
  <c r="G474" i="19"/>
  <c r="F474" i="19"/>
  <c r="M473" i="19"/>
  <c r="L473" i="19"/>
  <c r="K473" i="19"/>
  <c r="J473" i="19"/>
  <c r="I473" i="19"/>
  <c r="H473" i="19"/>
  <c r="G473" i="19"/>
  <c r="F473" i="19"/>
  <c r="M472" i="19"/>
  <c r="L472" i="19"/>
  <c r="K472" i="19"/>
  <c r="J472" i="19"/>
  <c r="I472" i="19"/>
  <c r="H472" i="19"/>
  <c r="G472" i="19"/>
  <c r="F472" i="19"/>
  <c r="M471" i="19"/>
  <c r="L471" i="19"/>
  <c r="K471" i="19"/>
  <c r="J471" i="19"/>
  <c r="I471" i="19"/>
  <c r="H471" i="19"/>
  <c r="G471" i="19"/>
  <c r="F471" i="19"/>
  <c r="M470" i="19"/>
  <c r="L470" i="19"/>
  <c r="K470" i="19"/>
  <c r="J470" i="19"/>
  <c r="I470" i="19"/>
  <c r="H470" i="19"/>
  <c r="G470" i="19"/>
  <c r="F470" i="19"/>
  <c r="M469" i="19"/>
  <c r="L469" i="19"/>
  <c r="K469" i="19"/>
  <c r="J469" i="19"/>
  <c r="I469" i="19"/>
  <c r="H469" i="19"/>
  <c r="G469" i="19"/>
  <c r="F469" i="19"/>
  <c r="M468" i="19"/>
  <c r="L468" i="19"/>
  <c r="K468" i="19"/>
  <c r="J468" i="19"/>
  <c r="I468" i="19"/>
  <c r="H468" i="19"/>
  <c r="G468" i="19"/>
  <c r="F468" i="19"/>
  <c r="M467" i="19"/>
  <c r="L467" i="19"/>
  <c r="K467" i="19"/>
  <c r="J467" i="19"/>
  <c r="I467" i="19"/>
  <c r="H467" i="19"/>
  <c r="G467" i="19"/>
  <c r="F467" i="19"/>
  <c r="M466" i="19"/>
  <c r="L466" i="19"/>
  <c r="K466" i="19"/>
  <c r="J466" i="19"/>
  <c r="I466" i="19"/>
  <c r="H466" i="19"/>
  <c r="G466" i="19"/>
  <c r="F466" i="19"/>
  <c r="M465" i="19"/>
  <c r="L465" i="19"/>
  <c r="K465" i="19"/>
  <c r="J465" i="19"/>
  <c r="I465" i="19"/>
  <c r="H465" i="19"/>
  <c r="G465" i="19"/>
  <c r="F465" i="19"/>
  <c r="M464" i="19"/>
  <c r="L464" i="19"/>
  <c r="K464" i="19"/>
  <c r="J464" i="19"/>
  <c r="I464" i="19"/>
  <c r="H464" i="19"/>
  <c r="G464" i="19"/>
  <c r="F464" i="19"/>
  <c r="M463" i="19"/>
  <c r="L463" i="19"/>
  <c r="K463" i="19"/>
  <c r="J463" i="19"/>
  <c r="I463" i="19"/>
  <c r="H463" i="19"/>
  <c r="G463" i="19"/>
  <c r="F463" i="19"/>
  <c r="M462" i="19"/>
  <c r="L462" i="19"/>
  <c r="K462" i="19"/>
  <c r="J462" i="19"/>
  <c r="I462" i="19"/>
  <c r="H462" i="19"/>
  <c r="G462" i="19"/>
  <c r="F462" i="19"/>
  <c r="M461" i="19"/>
  <c r="L461" i="19"/>
  <c r="K461" i="19"/>
  <c r="J461" i="19"/>
  <c r="I461" i="19"/>
  <c r="H461" i="19"/>
  <c r="G461" i="19"/>
  <c r="F461" i="19"/>
  <c r="M460" i="19"/>
  <c r="L460" i="19"/>
  <c r="K460" i="19"/>
  <c r="J460" i="19"/>
  <c r="I460" i="19"/>
  <c r="H460" i="19"/>
  <c r="G460" i="19"/>
  <c r="F460" i="19"/>
  <c r="M459" i="19"/>
  <c r="L459" i="19"/>
  <c r="K459" i="19"/>
  <c r="J459" i="19"/>
  <c r="I459" i="19"/>
  <c r="H459" i="19"/>
  <c r="G459" i="19"/>
  <c r="F459" i="19"/>
  <c r="M458" i="19"/>
  <c r="L458" i="19"/>
  <c r="K458" i="19"/>
  <c r="J458" i="19"/>
  <c r="I458" i="19"/>
  <c r="H458" i="19"/>
  <c r="G458" i="19"/>
  <c r="F458" i="19"/>
  <c r="M457" i="19"/>
  <c r="L457" i="19"/>
  <c r="K457" i="19"/>
  <c r="J457" i="19"/>
  <c r="I457" i="19"/>
  <c r="H457" i="19"/>
  <c r="G457" i="19"/>
  <c r="F457" i="19"/>
  <c r="M456" i="19"/>
  <c r="L456" i="19"/>
  <c r="K456" i="19"/>
  <c r="J456" i="19"/>
  <c r="I456" i="19"/>
  <c r="H456" i="19"/>
  <c r="G456" i="19"/>
  <c r="F456" i="19"/>
  <c r="M455" i="19"/>
  <c r="L455" i="19"/>
  <c r="K455" i="19"/>
  <c r="J455" i="19"/>
  <c r="I455" i="19"/>
  <c r="H455" i="19"/>
  <c r="G455" i="19"/>
  <c r="F455" i="19"/>
  <c r="M454" i="19"/>
  <c r="L454" i="19"/>
  <c r="K454" i="19"/>
  <c r="J454" i="19"/>
  <c r="I454" i="19"/>
  <c r="H454" i="19"/>
  <c r="G454" i="19"/>
  <c r="F454" i="19"/>
  <c r="M453" i="19"/>
  <c r="L453" i="19"/>
  <c r="K453" i="19"/>
  <c r="J453" i="19"/>
  <c r="I453" i="19"/>
  <c r="H453" i="19"/>
  <c r="G453" i="19"/>
  <c r="F453" i="19"/>
  <c r="M452" i="19"/>
  <c r="L452" i="19"/>
  <c r="K452" i="19"/>
  <c r="J452" i="19"/>
  <c r="I452" i="19"/>
  <c r="H452" i="19"/>
  <c r="G452" i="19"/>
  <c r="F452" i="19"/>
  <c r="M451" i="19"/>
  <c r="L451" i="19"/>
  <c r="K451" i="19"/>
  <c r="J451" i="19"/>
  <c r="I451" i="19"/>
  <c r="H451" i="19"/>
  <c r="G451" i="19"/>
  <c r="F451" i="19"/>
  <c r="M450" i="19"/>
  <c r="L450" i="19"/>
  <c r="K450" i="19"/>
  <c r="J450" i="19"/>
  <c r="I450" i="19"/>
  <c r="H450" i="19"/>
  <c r="G450" i="19"/>
  <c r="F450" i="19"/>
  <c r="M449" i="19"/>
  <c r="L449" i="19"/>
  <c r="K449" i="19"/>
  <c r="J449" i="19"/>
  <c r="I449" i="19"/>
  <c r="H449" i="19"/>
  <c r="G449" i="19"/>
  <c r="F449" i="19"/>
  <c r="M448" i="19"/>
  <c r="L448" i="19"/>
  <c r="K448" i="19"/>
  <c r="J448" i="19"/>
  <c r="I448" i="19"/>
  <c r="H448" i="19"/>
  <c r="G448" i="19"/>
  <c r="F448" i="19"/>
  <c r="M447" i="19"/>
  <c r="L447" i="19"/>
  <c r="K447" i="19"/>
  <c r="J447" i="19"/>
  <c r="I447" i="19"/>
  <c r="H447" i="19"/>
  <c r="G447" i="19"/>
  <c r="F447" i="19"/>
  <c r="M446" i="19"/>
  <c r="L446" i="19"/>
  <c r="K446" i="19"/>
  <c r="J446" i="19"/>
  <c r="I446" i="19"/>
  <c r="H446" i="19"/>
  <c r="G446" i="19"/>
  <c r="F446" i="19"/>
  <c r="M445" i="19"/>
  <c r="L445" i="19"/>
  <c r="K445" i="19"/>
  <c r="J445" i="19"/>
  <c r="I445" i="19"/>
  <c r="H445" i="19"/>
  <c r="G445" i="19"/>
  <c r="F445" i="19"/>
  <c r="M444" i="19"/>
  <c r="L444" i="19"/>
  <c r="K444" i="19"/>
  <c r="J444" i="19"/>
  <c r="I444" i="19"/>
  <c r="H444" i="19"/>
  <c r="G444" i="19"/>
  <c r="F444" i="19"/>
  <c r="M443" i="19"/>
  <c r="L443" i="19"/>
  <c r="K443" i="19"/>
  <c r="J443" i="19"/>
  <c r="I443" i="19"/>
  <c r="H443" i="19"/>
  <c r="G443" i="19"/>
  <c r="F443" i="19"/>
  <c r="M442" i="19"/>
  <c r="L442" i="19"/>
  <c r="K442" i="19"/>
  <c r="J442" i="19"/>
  <c r="I442" i="19"/>
  <c r="H442" i="19"/>
  <c r="G442" i="19"/>
  <c r="F442" i="19"/>
  <c r="M441" i="19"/>
  <c r="L441" i="19"/>
  <c r="K441" i="19"/>
  <c r="J441" i="19"/>
  <c r="I441" i="19"/>
  <c r="H441" i="19"/>
  <c r="G441" i="19"/>
  <c r="F441" i="19"/>
  <c r="M440" i="19"/>
  <c r="L440" i="19"/>
  <c r="K440" i="19"/>
  <c r="J440" i="19"/>
  <c r="I440" i="19"/>
  <c r="H440" i="19"/>
  <c r="G440" i="19"/>
  <c r="F440" i="19"/>
  <c r="M439" i="19"/>
  <c r="L439" i="19"/>
  <c r="K439" i="19"/>
  <c r="J439" i="19"/>
  <c r="I439" i="19"/>
  <c r="H439" i="19"/>
  <c r="G439" i="19"/>
  <c r="F439" i="19"/>
  <c r="M438" i="19"/>
  <c r="L438" i="19"/>
  <c r="K438" i="19"/>
  <c r="J438" i="19"/>
  <c r="I438" i="19"/>
  <c r="H438" i="19"/>
  <c r="G438" i="19"/>
  <c r="F438" i="19"/>
  <c r="M437" i="19"/>
  <c r="L437" i="19"/>
  <c r="K437" i="19"/>
  <c r="J437" i="19"/>
  <c r="I437" i="19"/>
  <c r="H437" i="19"/>
  <c r="G437" i="19"/>
  <c r="F437" i="19"/>
  <c r="M436" i="19"/>
  <c r="L436" i="19"/>
  <c r="K436" i="19"/>
  <c r="J436" i="19"/>
  <c r="I436" i="19"/>
  <c r="H436" i="19"/>
  <c r="G436" i="19"/>
  <c r="F436" i="19"/>
  <c r="M435" i="19"/>
  <c r="L435" i="19"/>
  <c r="K435" i="19"/>
  <c r="J435" i="19"/>
  <c r="I435" i="19"/>
  <c r="H435" i="19"/>
  <c r="G435" i="19"/>
  <c r="F435" i="19"/>
  <c r="M434" i="19"/>
  <c r="L434" i="19"/>
  <c r="K434" i="19"/>
  <c r="J434" i="19"/>
  <c r="I434" i="19"/>
  <c r="H434" i="19"/>
  <c r="G434" i="19"/>
  <c r="F434" i="19"/>
  <c r="M433" i="19"/>
  <c r="L433" i="19"/>
  <c r="K433" i="19"/>
  <c r="J433" i="19"/>
  <c r="I433" i="19"/>
  <c r="H433" i="19"/>
  <c r="G433" i="19"/>
  <c r="F433" i="19"/>
  <c r="M432" i="19"/>
  <c r="L432" i="19"/>
  <c r="K432" i="19"/>
  <c r="J432" i="19"/>
  <c r="I432" i="19"/>
  <c r="H432" i="19"/>
  <c r="G432" i="19"/>
  <c r="F432" i="19"/>
  <c r="M431" i="19"/>
  <c r="L431" i="19"/>
  <c r="K431" i="19"/>
  <c r="J431" i="19"/>
  <c r="I431" i="19"/>
  <c r="H431" i="19"/>
  <c r="G431" i="19"/>
  <c r="F431" i="19"/>
  <c r="M430" i="19"/>
  <c r="L430" i="19"/>
  <c r="K430" i="19"/>
  <c r="J430" i="19"/>
  <c r="I430" i="19"/>
  <c r="H430" i="19"/>
  <c r="G430" i="19"/>
  <c r="F430" i="19"/>
  <c r="M429" i="19"/>
  <c r="L429" i="19"/>
  <c r="K429" i="19"/>
  <c r="J429" i="19"/>
  <c r="I429" i="19"/>
  <c r="H429" i="19"/>
  <c r="G429" i="19"/>
  <c r="F429" i="19"/>
  <c r="M428" i="19"/>
  <c r="L428" i="19"/>
  <c r="K428" i="19"/>
  <c r="J428" i="19"/>
  <c r="I428" i="19"/>
  <c r="H428" i="19"/>
  <c r="G428" i="19"/>
  <c r="F428" i="19"/>
  <c r="M427" i="19"/>
  <c r="L427" i="19"/>
  <c r="K427" i="19"/>
  <c r="J427" i="19"/>
  <c r="I427" i="19"/>
  <c r="H427" i="19"/>
  <c r="G427" i="19"/>
  <c r="F427" i="19"/>
  <c r="M426" i="19"/>
  <c r="L426" i="19"/>
  <c r="K426" i="19"/>
  <c r="J426" i="19"/>
  <c r="I426" i="19"/>
  <c r="H426" i="19"/>
  <c r="G426" i="19"/>
  <c r="F426" i="19"/>
  <c r="M425" i="19"/>
  <c r="L425" i="19"/>
  <c r="K425" i="19"/>
  <c r="J425" i="19"/>
  <c r="I425" i="19"/>
  <c r="H425" i="19"/>
  <c r="G425" i="19"/>
  <c r="F425" i="19"/>
  <c r="M424" i="19"/>
  <c r="L424" i="19"/>
  <c r="K424" i="19"/>
  <c r="J424" i="19"/>
  <c r="I424" i="19"/>
  <c r="H424" i="19"/>
  <c r="G424" i="19"/>
  <c r="F424" i="19"/>
  <c r="M423" i="19"/>
  <c r="L423" i="19"/>
  <c r="K423" i="19"/>
  <c r="J423" i="19"/>
  <c r="I423" i="19"/>
  <c r="H423" i="19"/>
  <c r="G423" i="19"/>
  <c r="F423" i="19"/>
  <c r="M422" i="19"/>
  <c r="L422" i="19"/>
  <c r="K422" i="19"/>
  <c r="J422" i="19"/>
  <c r="I422" i="19"/>
  <c r="H422" i="19"/>
  <c r="G422" i="19"/>
  <c r="F422" i="19"/>
  <c r="M421" i="19"/>
  <c r="L421" i="19"/>
  <c r="K421" i="19"/>
  <c r="J421" i="19"/>
  <c r="I421" i="19"/>
  <c r="H421" i="19"/>
  <c r="G421" i="19"/>
  <c r="F421" i="19"/>
  <c r="M420" i="19"/>
  <c r="L420" i="19"/>
  <c r="K420" i="19"/>
  <c r="J420" i="19"/>
  <c r="I420" i="19"/>
  <c r="H420" i="19"/>
  <c r="G420" i="19"/>
  <c r="F420" i="19"/>
  <c r="M419" i="19"/>
  <c r="L419" i="19"/>
  <c r="K419" i="19"/>
  <c r="J419" i="19"/>
  <c r="I419" i="19"/>
  <c r="H419" i="19"/>
  <c r="G419" i="19"/>
  <c r="F419" i="19"/>
  <c r="M418" i="19"/>
  <c r="L418" i="19"/>
  <c r="K418" i="19"/>
  <c r="J418" i="19"/>
  <c r="I418" i="19"/>
  <c r="H418" i="19"/>
  <c r="G418" i="19"/>
  <c r="F418" i="19"/>
  <c r="M417" i="19"/>
  <c r="L417" i="19"/>
  <c r="K417" i="19"/>
  <c r="J417" i="19"/>
  <c r="I417" i="19"/>
  <c r="H417" i="19"/>
  <c r="G417" i="19"/>
  <c r="F417" i="19"/>
  <c r="M416" i="19"/>
  <c r="L416" i="19"/>
  <c r="K416" i="19"/>
  <c r="J416" i="19"/>
  <c r="I416" i="19"/>
  <c r="H416" i="19"/>
  <c r="G416" i="19"/>
  <c r="F416" i="19"/>
  <c r="M415" i="19"/>
  <c r="L415" i="19"/>
  <c r="K415" i="19"/>
  <c r="J415" i="19"/>
  <c r="I415" i="19"/>
  <c r="H415" i="19"/>
  <c r="G415" i="19"/>
  <c r="F415" i="19"/>
  <c r="M414" i="19"/>
  <c r="L414" i="19"/>
  <c r="K414" i="19"/>
  <c r="J414" i="19"/>
  <c r="I414" i="19"/>
  <c r="H414" i="19"/>
  <c r="G414" i="19"/>
  <c r="F414" i="19"/>
  <c r="M413" i="19"/>
  <c r="L413" i="19"/>
  <c r="K413" i="19"/>
  <c r="J413" i="19"/>
  <c r="I413" i="19"/>
  <c r="H413" i="19"/>
  <c r="G413" i="19"/>
  <c r="F413" i="19"/>
  <c r="M412" i="19"/>
  <c r="L412" i="19"/>
  <c r="K412" i="19"/>
  <c r="J412" i="19"/>
  <c r="I412" i="19"/>
  <c r="H412" i="19"/>
  <c r="G412" i="19"/>
  <c r="F412" i="19"/>
  <c r="M411" i="19"/>
  <c r="L411" i="19"/>
  <c r="K411" i="19"/>
  <c r="J411" i="19"/>
  <c r="I411" i="19"/>
  <c r="H411" i="19"/>
  <c r="G411" i="19"/>
  <c r="F411" i="19"/>
  <c r="M410" i="19"/>
  <c r="L410" i="19"/>
  <c r="K410" i="19"/>
  <c r="J410" i="19"/>
  <c r="I410" i="19"/>
  <c r="H410" i="19"/>
  <c r="G410" i="19"/>
  <c r="F410" i="19"/>
  <c r="M409" i="19"/>
  <c r="L409" i="19"/>
  <c r="K409" i="19"/>
  <c r="J409" i="19"/>
  <c r="I409" i="19"/>
  <c r="H409" i="19"/>
  <c r="G409" i="19"/>
  <c r="F409" i="19"/>
  <c r="M408" i="19"/>
  <c r="L408" i="19"/>
  <c r="K408" i="19"/>
  <c r="J408" i="19"/>
  <c r="I408" i="19"/>
  <c r="H408" i="19"/>
  <c r="G408" i="19"/>
  <c r="F408" i="19"/>
  <c r="M407" i="19"/>
  <c r="L407" i="19"/>
  <c r="K407" i="19"/>
  <c r="J407" i="19"/>
  <c r="I407" i="19"/>
  <c r="H407" i="19"/>
  <c r="G407" i="19"/>
  <c r="F407" i="19"/>
  <c r="M406" i="19"/>
  <c r="L406" i="19"/>
  <c r="K406" i="19"/>
  <c r="J406" i="19"/>
  <c r="I406" i="19"/>
  <c r="H406" i="19"/>
  <c r="G406" i="19"/>
  <c r="F406" i="19"/>
  <c r="M405" i="19"/>
  <c r="L405" i="19"/>
  <c r="K405" i="19"/>
  <c r="J405" i="19"/>
  <c r="I405" i="19"/>
  <c r="H405" i="19"/>
  <c r="G405" i="19"/>
  <c r="F405" i="19"/>
  <c r="M404" i="19"/>
  <c r="L404" i="19"/>
  <c r="K404" i="19"/>
  <c r="J404" i="19"/>
  <c r="I404" i="19"/>
  <c r="H404" i="19"/>
  <c r="G404" i="19"/>
  <c r="F404" i="19"/>
  <c r="M403" i="19"/>
  <c r="L403" i="19"/>
  <c r="K403" i="19"/>
  <c r="J403" i="19"/>
  <c r="I403" i="19"/>
  <c r="H403" i="19"/>
  <c r="G403" i="19"/>
  <c r="F403" i="19"/>
  <c r="M402" i="19"/>
  <c r="L402" i="19"/>
  <c r="K402" i="19"/>
  <c r="J402" i="19"/>
  <c r="I402" i="19"/>
  <c r="H402" i="19"/>
  <c r="G402" i="19"/>
  <c r="F402" i="19"/>
  <c r="M401" i="19"/>
  <c r="L401" i="19"/>
  <c r="K401" i="19"/>
  <c r="J401" i="19"/>
  <c r="I401" i="19"/>
  <c r="H401" i="19"/>
  <c r="G401" i="19"/>
  <c r="F401" i="19"/>
  <c r="M400" i="19"/>
  <c r="L400" i="19"/>
  <c r="K400" i="19"/>
  <c r="J400" i="19"/>
  <c r="I400" i="19"/>
  <c r="H400" i="19"/>
  <c r="G400" i="19"/>
  <c r="F400" i="19"/>
  <c r="M399" i="19"/>
  <c r="L399" i="19"/>
  <c r="K399" i="19"/>
  <c r="J399" i="19"/>
  <c r="I399" i="19"/>
  <c r="H399" i="19"/>
  <c r="G399" i="19"/>
  <c r="F399" i="19"/>
  <c r="M398" i="19"/>
  <c r="L398" i="19"/>
  <c r="K398" i="19"/>
  <c r="J398" i="19"/>
  <c r="I398" i="19"/>
  <c r="H398" i="19"/>
  <c r="G398" i="19"/>
  <c r="F398" i="19"/>
  <c r="M397" i="19"/>
  <c r="L397" i="19"/>
  <c r="K397" i="19"/>
  <c r="J397" i="19"/>
  <c r="I397" i="19"/>
  <c r="H397" i="19"/>
  <c r="G397" i="19"/>
  <c r="F397" i="19"/>
  <c r="M396" i="19"/>
  <c r="L396" i="19"/>
  <c r="K396" i="19"/>
  <c r="J396" i="19"/>
  <c r="I396" i="19"/>
  <c r="H396" i="19"/>
  <c r="G396" i="19"/>
  <c r="F396" i="19"/>
  <c r="M395" i="19"/>
  <c r="L395" i="19"/>
  <c r="K395" i="19"/>
  <c r="J395" i="19"/>
  <c r="I395" i="19"/>
  <c r="H395" i="19"/>
  <c r="G395" i="19"/>
  <c r="F395" i="19"/>
  <c r="M394" i="19"/>
  <c r="L394" i="19"/>
  <c r="K394" i="19"/>
  <c r="J394" i="19"/>
  <c r="I394" i="19"/>
  <c r="H394" i="19"/>
  <c r="G394" i="19"/>
  <c r="F394" i="19"/>
  <c r="M393" i="19"/>
  <c r="L393" i="19"/>
  <c r="K393" i="19"/>
  <c r="J393" i="19"/>
  <c r="I393" i="19"/>
  <c r="H393" i="19"/>
  <c r="G393" i="19"/>
  <c r="F393" i="19"/>
  <c r="M392" i="19"/>
  <c r="L392" i="19"/>
  <c r="K392" i="19"/>
  <c r="J392" i="19"/>
  <c r="I392" i="19"/>
  <c r="H392" i="19"/>
  <c r="G392" i="19"/>
  <c r="F392" i="19"/>
  <c r="M391" i="19"/>
  <c r="L391" i="19"/>
  <c r="K391" i="19"/>
  <c r="J391" i="19"/>
  <c r="I391" i="19"/>
  <c r="H391" i="19"/>
  <c r="G391" i="19"/>
  <c r="F391" i="19"/>
  <c r="M390" i="19"/>
  <c r="L390" i="19"/>
  <c r="K390" i="19"/>
  <c r="J390" i="19"/>
  <c r="I390" i="19"/>
  <c r="H390" i="19"/>
  <c r="G390" i="19"/>
  <c r="F390" i="19"/>
  <c r="M389" i="19"/>
  <c r="L389" i="19"/>
  <c r="K389" i="19"/>
  <c r="J389" i="19"/>
  <c r="I389" i="19"/>
  <c r="H389" i="19"/>
  <c r="G389" i="19"/>
  <c r="F389" i="19"/>
  <c r="M388" i="19"/>
  <c r="L388" i="19"/>
  <c r="K388" i="19"/>
  <c r="J388" i="19"/>
  <c r="I388" i="19"/>
  <c r="H388" i="19"/>
  <c r="G388" i="19"/>
  <c r="F388" i="19"/>
  <c r="M387" i="19"/>
  <c r="L387" i="19"/>
  <c r="K387" i="19"/>
  <c r="J387" i="19"/>
  <c r="I387" i="19"/>
  <c r="H387" i="19"/>
  <c r="G387" i="19"/>
  <c r="F387" i="19"/>
  <c r="M386" i="19"/>
  <c r="L386" i="19"/>
  <c r="K386" i="19"/>
  <c r="J386" i="19"/>
  <c r="I386" i="19"/>
  <c r="H386" i="19"/>
  <c r="G386" i="19"/>
  <c r="F386" i="19"/>
  <c r="M385" i="19"/>
  <c r="L385" i="19"/>
  <c r="K385" i="19"/>
  <c r="J385" i="19"/>
  <c r="I385" i="19"/>
  <c r="H385" i="19"/>
  <c r="G385" i="19"/>
  <c r="F385" i="19"/>
  <c r="M384" i="19"/>
  <c r="L384" i="19"/>
  <c r="K384" i="19"/>
  <c r="J384" i="19"/>
  <c r="I384" i="19"/>
  <c r="H384" i="19"/>
  <c r="G384" i="19"/>
  <c r="F384" i="19"/>
  <c r="M383" i="19"/>
  <c r="L383" i="19"/>
  <c r="K383" i="19"/>
  <c r="J383" i="19"/>
  <c r="I383" i="19"/>
  <c r="H383" i="19"/>
  <c r="G383" i="19"/>
  <c r="F383" i="19"/>
  <c r="M382" i="19"/>
  <c r="L382" i="19"/>
  <c r="K382" i="19"/>
  <c r="J382" i="19"/>
  <c r="I382" i="19"/>
  <c r="H382" i="19"/>
  <c r="G382" i="19"/>
  <c r="F382" i="19"/>
  <c r="M381" i="19"/>
  <c r="L381" i="19"/>
  <c r="K381" i="19"/>
  <c r="J381" i="19"/>
  <c r="I381" i="19"/>
  <c r="H381" i="19"/>
  <c r="G381" i="19"/>
  <c r="F381" i="19"/>
  <c r="M380" i="19"/>
  <c r="L380" i="19"/>
  <c r="K380" i="19"/>
  <c r="J380" i="19"/>
  <c r="I380" i="19"/>
  <c r="H380" i="19"/>
  <c r="G380" i="19"/>
  <c r="F380" i="19"/>
  <c r="M379" i="19"/>
  <c r="L379" i="19"/>
  <c r="K379" i="19"/>
  <c r="J379" i="19"/>
  <c r="I379" i="19"/>
  <c r="H379" i="19"/>
  <c r="G379" i="19"/>
  <c r="F379" i="19"/>
  <c r="M378" i="19"/>
  <c r="L378" i="19"/>
  <c r="K378" i="19"/>
  <c r="J378" i="19"/>
  <c r="I378" i="19"/>
  <c r="H378" i="19"/>
  <c r="G378" i="19"/>
  <c r="F378" i="19"/>
  <c r="M377" i="19"/>
  <c r="L377" i="19"/>
  <c r="K377" i="19"/>
  <c r="J377" i="19"/>
  <c r="I377" i="19"/>
  <c r="H377" i="19"/>
  <c r="G377" i="19"/>
  <c r="F377" i="19"/>
  <c r="M376" i="19"/>
  <c r="L376" i="19"/>
  <c r="K376" i="19"/>
  <c r="J376" i="19"/>
  <c r="I376" i="19"/>
  <c r="H376" i="19"/>
  <c r="G376" i="19"/>
  <c r="F376" i="19"/>
  <c r="M375" i="19"/>
  <c r="L375" i="19"/>
  <c r="K375" i="19"/>
  <c r="J375" i="19"/>
  <c r="I375" i="19"/>
  <c r="H375" i="19"/>
  <c r="G375" i="19"/>
  <c r="F375" i="19"/>
  <c r="M374" i="19"/>
  <c r="L374" i="19"/>
  <c r="K374" i="19"/>
  <c r="J374" i="19"/>
  <c r="I374" i="19"/>
  <c r="H374" i="19"/>
  <c r="G374" i="19"/>
  <c r="F374" i="19"/>
  <c r="M373" i="19"/>
  <c r="L373" i="19"/>
  <c r="K373" i="19"/>
  <c r="J373" i="19"/>
  <c r="I373" i="19"/>
  <c r="H373" i="19"/>
  <c r="G373" i="19"/>
  <c r="F373" i="19"/>
  <c r="M372" i="19"/>
  <c r="L372" i="19"/>
  <c r="K372" i="19"/>
  <c r="J372" i="19"/>
  <c r="I372" i="19"/>
  <c r="H372" i="19"/>
  <c r="G372" i="19"/>
  <c r="F372" i="19"/>
  <c r="M371" i="19"/>
  <c r="L371" i="19"/>
  <c r="K371" i="19"/>
  <c r="J371" i="19"/>
  <c r="I371" i="19"/>
  <c r="H371" i="19"/>
  <c r="G371" i="19"/>
  <c r="F371" i="19"/>
  <c r="M370" i="19"/>
  <c r="L370" i="19"/>
  <c r="K370" i="19"/>
  <c r="J370" i="19"/>
  <c r="I370" i="19"/>
  <c r="H370" i="19"/>
  <c r="G370" i="19"/>
  <c r="F370" i="19"/>
  <c r="M369" i="19"/>
  <c r="L369" i="19"/>
  <c r="K369" i="19"/>
  <c r="J369" i="19"/>
  <c r="I369" i="19"/>
  <c r="H369" i="19"/>
  <c r="G369" i="19"/>
  <c r="F369" i="19"/>
  <c r="M368" i="19"/>
  <c r="L368" i="19"/>
  <c r="K368" i="19"/>
  <c r="J368" i="19"/>
  <c r="I368" i="19"/>
  <c r="H368" i="19"/>
  <c r="G368" i="19"/>
  <c r="F368" i="19"/>
  <c r="M367" i="19"/>
  <c r="L367" i="19"/>
  <c r="K367" i="19"/>
  <c r="J367" i="19"/>
  <c r="I367" i="19"/>
  <c r="H367" i="19"/>
  <c r="G367" i="19"/>
  <c r="F367" i="19"/>
  <c r="M366" i="19"/>
  <c r="L366" i="19"/>
  <c r="K366" i="19"/>
  <c r="J366" i="19"/>
  <c r="I366" i="19"/>
  <c r="H366" i="19"/>
  <c r="G366" i="19"/>
  <c r="F366" i="19"/>
  <c r="M365" i="19"/>
  <c r="L365" i="19"/>
  <c r="K365" i="19"/>
  <c r="J365" i="19"/>
  <c r="I365" i="19"/>
  <c r="H365" i="19"/>
  <c r="G365" i="19"/>
  <c r="F365" i="19"/>
  <c r="M364" i="19"/>
  <c r="L364" i="19"/>
  <c r="K364" i="19"/>
  <c r="J364" i="19"/>
  <c r="I364" i="19"/>
  <c r="H364" i="19"/>
  <c r="G364" i="19"/>
  <c r="F364" i="19"/>
  <c r="M363" i="19"/>
  <c r="L363" i="19"/>
  <c r="K363" i="19"/>
  <c r="J363" i="19"/>
  <c r="I363" i="19"/>
  <c r="H363" i="19"/>
  <c r="G363" i="19"/>
  <c r="F363" i="19"/>
  <c r="M362" i="19"/>
  <c r="L362" i="19"/>
  <c r="K362" i="19"/>
  <c r="J362" i="19"/>
  <c r="I362" i="19"/>
  <c r="H362" i="19"/>
  <c r="G362" i="19"/>
  <c r="F362" i="19"/>
  <c r="M361" i="19"/>
  <c r="L361" i="19"/>
  <c r="K361" i="19"/>
  <c r="J361" i="19"/>
  <c r="I361" i="19"/>
  <c r="H361" i="19"/>
  <c r="G361" i="19"/>
  <c r="F361" i="19"/>
  <c r="M360" i="19"/>
  <c r="L360" i="19"/>
  <c r="K360" i="19"/>
  <c r="J360" i="19"/>
  <c r="I360" i="19"/>
  <c r="H360" i="19"/>
  <c r="G360" i="19"/>
  <c r="F360" i="19"/>
  <c r="M359" i="19"/>
  <c r="L359" i="19"/>
  <c r="K359" i="19"/>
  <c r="J359" i="19"/>
  <c r="I359" i="19"/>
  <c r="H359" i="19"/>
  <c r="G359" i="19"/>
  <c r="F359" i="19"/>
  <c r="M358" i="19"/>
  <c r="L358" i="19"/>
  <c r="K358" i="19"/>
  <c r="J358" i="19"/>
  <c r="I358" i="19"/>
  <c r="H358" i="19"/>
  <c r="G358" i="19"/>
  <c r="F358" i="19"/>
  <c r="M357" i="19"/>
  <c r="L357" i="19"/>
  <c r="K357" i="19"/>
  <c r="J357" i="19"/>
  <c r="I357" i="19"/>
  <c r="H357" i="19"/>
  <c r="G357" i="19"/>
  <c r="F357" i="19"/>
  <c r="M356" i="19"/>
  <c r="L356" i="19"/>
  <c r="K356" i="19"/>
  <c r="J356" i="19"/>
  <c r="I356" i="19"/>
  <c r="H356" i="19"/>
  <c r="G356" i="19"/>
  <c r="F356" i="19"/>
  <c r="M355" i="19"/>
  <c r="L355" i="19"/>
  <c r="K355" i="19"/>
  <c r="J355" i="19"/>
  <c r="I355" i="19"/>
  <c r="H355" i="19"/>
  <c r="G355" i="19"/>
  <c r="F355" i="19"/>
  <c r="M354" i="19"/>
  <c r="L354" i="19"/>
  <c r="K354" i="19"/>
  <c r="J354" i="19"/>
  <c r="I354" i="19"/>
  <c r="H354" i="19"/>
  <c r="G354" i="19"/>
  <c r="F354" i="19"/>
  <c r="M353" i="19"/>
  <c r="L353" i="19"/>
  <c r="K353" i="19"/>
  <c r="J353" i="19"/>
  <c r="I353" i="19"/>
  <c r="H353" i="19"/>
  <c r="G353" i="19"/>
  <c r="F353" i="19"/>
  <c r="M352" i="19"/>
  <c r="L352" i="19"/>
  <c r="K352" i="19"/>
  <c r="J352" i="19"/>
  <c r="I352" i="19"/>
  <c r="H352" i="19"/>
  <c r="G352" i="19"/>
  <c r="F352" i="19"/>
  <c r="M351" i="19"/>
  <c r="L351" i="19"/>
  <c r="K351" i="19"/>
  <c r="J351" i="19"/>
  <c r="I351" i="19"/>
  <c r="H351" i="19"/>
  <c r="G351" i="19"/>
  <c r="F351" i="19"/>
  <c r="M350" i="19"/>
  <c r="L350" i="19"/>
  <c r="K350" i="19"/>
  <c r="J350" i="19"/>
  <c r="I350" i="19"/>
  <c r="H350" i="19"/>
  <c r="G350" i="19"/>
  <c r="F350" i="19"/>
  <c r="M349" i="19"/>
  <c r="L349" i="19"/>
  <c r="K349" i="19"/>
  <c r="J349" i="19"/>
  <c r="I349" i="19"/>
  <c r="H349" i="19"/>
  <c r="G349" i="19"/>
  <c r="F349" i="19"/>
  <c r="M348" i="19"/>
  <c r="L348" i="19"/>
  <c r="K348" i="19"/>
  <c r="J348" i="19"/>
  <c r="I348" i="19"/>
  <c r="H348" i="19"/>
  <c r="G348" i="19"/>
  <c r="F348" i="19"/>
  <c r="M347" i="19"/>
  <c r="L347" i="19"/>
  <c r="K347" i="19"/>
  <c r="J347" i="19"/>
  <c r="I347" i="19"/>
  <c r="H347" i="19"/>
  <c r="G347" i="19"/>
  <c r="F347" i="19"/>
  <c r="M346" i="19"/>
  <c r="L346" i="19"/>
  <c r="K346" i="19"/>
  <c r="J346" i="19"/>
  <c r="I346" i="19"/>
  <c r="H346" i="19"/>
  <c r="G346" i="19"/>
  <c r="F346" i="19"/>
  <c r="M345" i="19"/>
  <c r="L345" i="19"/>
  <c r="K345" i="19"/>
  <c r="J345" i="19"/>
  <c r="I345" i="19"/>
  <c r="H345" i="19"/>
  <c r="G345" i="19"/>
  <c r="F345" i="19"/>
  <c r="M344" i="19"/>
  <c r="L344" i="19"/>
  <c r="K344" i="19"/>
  <c r="J344" i="19"/>
  <c r="I344" i="19"/>
  <c r="H344" i="19"/>
  <c r="G344" i="19"/>
  <c r="F344" i="19"/>
  <c r="M343" i="19"/>
  <c r="L343" i="19"/>
  <c r="K343" i="19"/>
  <c r="J343" i="19"/>
  <c r="I343" i="19"/>
  <c r="H343" i="19"/>
  <c r="G343" i="19"/>
  <c r="F343" i="19"/>
  <c r="M342" i="19"/>
  <c r="L342" i="19"/>
  <c r="K342" i="19"/>
  <c r="J342" i="19"/>
  <c r="I342" i="19"/>
  <c r="H342" i="19"/>
  <c r="G342" i="19"/>
  <c r="F342" i="19"/>
  <c r="M341" i="19"/>
  <c r="L341" i="19"/>
  <c r="K341" i="19"/>
  <c r="J341" i="19"/>
  <c r="I341" i="19"/>
  <c r="H341" i="19"/>
  <c r="G341" i="19"/>
  <c r="F341" i="19"/>
  <c r="M340" i="19"/>
  <c r="L340" i="19"/>
  <c r="K340" i="19"/>
  <c r="J340" i="19"/>
  <c r="I340" i="19"/>
  <c r="H340" i="19"/>
  <c r="G340" i="19"/>
  <c r="F340" i="19"/>
  <c r="M339" i="19"/>
  <c r="L339" i="19"/>
  <c r="K339" i="19"/>
  <c r="J339" i="19"/>
  <c r="I339" i="19"/>
  <c r="H339" i="19"/>
  <c r="G339" i="19"/>
  <c r="F339" i="19"/>
  <c r="M338" i="19"/>
  <c r="L338" i="19"/>
  <c r="K338" i="19"/>
  <c r="J338" i="19"/>
  <c r="I338" i="19"/>
  <c r="H338" i="19"/>
  <c r="G338" i="19"/>
  <c r="F338" i="19"/>
  <c r="M337" i="19"/>
  <c r="L337" i="19"/>
  <c r="K337" i="19"/>
  <c r="J337" i="19"/>
  <c r="I337" i="19"/>
  <c r="H337" i="19"/>
  <c r="G337" i="19"/>
  <c r="F337" i="19"/>
  <c r="M336" i="19"/>
  <c r="L336" i="19"/>
  <c r="K336" i="19"/>
  <c r="J336" i="19"/>
  <c r="I336" i="19"/>
  <c r="H336" i="19"/>
  <c r="G336" i="19"/>
  <c r="F336" i="19"/>
  <c r="M335" i="19"/>
  <c r="L335" i="19"/>
  <c r="K335" i="19"/>
  <c r="J335" i="19"/>
  <c r="I335" i="19"/>
  <c r="H335" i="19"/>
  <c r="G335" i="19"/>
  <c r="F335" i="19"/>
  <c r="M334" i="19"/>
  <c r="L334" i="19"/>
  <c r="K334" i="19"/>
  <c r="J334" i="19"/>
  <c r="I334" i="19"/>
  <c r="H334" i="19"/>
  <c r="G334" i="19"/>
  <c r="F334" i="19"/>
  <c r="M333" i="19"/>
  <c r="L333" i="19"/>
  <c r="K333" i="19"/>
  <c r="J333" i="19"/>
  <c r="I333" i="19"/>
  <c r="H333" i="19"/>
  <c r="G333" i="19"/>
  <c r="F333" i="19"/>
  <c r="M332" i="19"/>
  <c r="L332" i="19"/>
  <c r="K332" i="19"/>
  <c r="J332" i="19"/>
  <c r="I332" i="19"/>
  <c r="H332" i="19"/>
  <c r="G332" i="19"/>
  <c r="F332" i="19"/>
  <c r="M331" i="19"/>
  <c r="L331" i="19"/>
  <c r="K331" i="19"/>
  <c r="J331" i="19"/>
  <c r="I331" i="19"/>
  <c r="H331" i="19"/>
  <c r="G331" i="19"/>
  <c r="F331" i="19"/>
  <c r="M330" i="19"/>
  <c r="L330" i="19"/>
  <c r="K330" i="19"/>
  <c r="J330" i="19"/>
  <c r="I330" i="19"/>
  <c r="H330" i="19"/>
  <c r="G330" i="19"/>
  <c r="F330" i="19"/>
  <c r="M329" i="19"/>
  <c r="L329" i="19"/>
  <c r="K329" i="19"/>
  <c r="J329" i="19"/>
  <c r="I329" i="19"/>
  <c r="H329" i="19"/>
  <c r="G329" i="19"/>
  <c r="F329" i="19"/>
  <c r="M328" i="19"/>
  <c r="L328" i="19"/>
  <c r="K328" i="19"/>
  <c r="J328" i="19"/>
  <c r="I328" i="19"/>
  <c r="H328" i="19"/>
  <c r="G328" i="19"/>
  <c r="F328" i="19"/>
  <c r="M327" i="19"/>
  <c r="L327" i="19"/>
  <c r="K327" i="19"/>
  <c r="J327" i="19"/>
  <c r="I327" i="19"/>
  <c r="H327" i="19"/>
  <c r="G327" i="19"/>
  <c r="F327" i="19"/>
  <c r="M326" i="19"/>
  <c r="L326" i="19"/>
  <c r="K326" i="19"/>
  <c r="J326" i="19"/>
  <c r="I326" i="19"/>
  <c r="H326" i="19"/>
  <c r="G326" i="19"/>
  <c r="F326" i="19"/>
  <c r="M325" i="19"/>
  <c r="L325" i="19"/>
  <c r="K325" i="19"/>
  <c r="J325" i="19"/>
  <c r="I325" i="19"/>
  <c r="H325" i="19"/>
  <c r="G325" i="19"/>
  <c r="F325" i="19"/>
  <c r="M324" i="19"/>
  <c r="L324" i="19"/>
  <c r="K324" i="19"/>
  <c r="J324" i="19"/>
  <c r="I324" i="19"/>
  <c r="H324" i="19"/>
  <c r="G324" i="19"/>
  <c r="F324" i="19"/>
  <c r="M323" i="19"/>
  <c r="L323" i="19"/>
  <c r="K323" i="19"/>
  <c r="J323" i="19"/>
  <c r="I323" i="19"/>
  <c r="H323" i="19"/>
  <c r="G323" i="19"/>
  <c r="F323" i="19"/>
  <c r="M322" i="19"/>
  <c r="L322" i="19"/>
  <c r="K322" i="19"/>
  <c r="J322" i="19"/>
  <c r="I322" i="19"/>
  <c r="H322" i="19"/>
  <c r="G322" i="19"/>
  <c r="F322" i="19"/>
  <c r="M321" i="19"/>
  <c r="L321" i="19"/>
  <c r="K321" i="19"/>
  <c r="J321" i="19"/>
  <c r="I321" i="19"/>
  <c r="H321" i="19"/>
  <c r="G321" i="19"/>
  <c r="F321" i="19"/>
  <c r="M320" i="19"/>
  <c r="L320" i="19"/>
  <c r="K320" i="19"/>
  <c r="J320" i="19"/>
  <c r="I320" i="19"/>
  <c r="H320" i="19"/>
  <c r="G320" i="19"/>
  <c r="F320" i="19"/>
  <c r="M319" i="19"/>
  <c r="L319" i="19"/>
  <c r="K319" i="19"/>
  <c r="J319" i="19"/>
  <c r="I319" i="19"/>
  <c r="H319" i="19"/>
  <c r="G319" i="19"/>
  <c r="F319" i="19"/>
  <c r="M318" i="19"/>
  <c r="L318" i="19"/>
  <c r="K318" i="19"/>
  <c r="J318" i="19"/>
  <c r="I318" i="19"/>
  <c r="H318" i="19"/>
  <c r="G318" i="19"/>
  <c r="F318" i="19"/>
  <c r="M317" i="19"/>
  <c r="L317" i="19"/>
  <c r="K317" i="19"/>
  <c r="J317" i="19"/>
  <c r="I317" i="19"/>
  <c r="H317" i="19"/>
  <c r="G317" i="19"/>
  <c r="F317" i="19"/>
  <c r="M316" i="19"/>
  <c r="L316" i="19"/>
  <c r="K316" i="19"/>
  <c r="J316" i="19"/>
  <c r="I316" i="19"/>
  <c r="H316" i="19"/>
  <c r="G316" i="19"/>
  <c r="F316" i="19"/>
  <c r="M315" i="19"/>
  <c r="L315" i="19"/>
  <c r="K315" i="19"/>
  <c r="J315" i="19"/>
  <c r="I315" i="19"/>
  <c r="H315" i="19"/>
  <c r="G315" i="19"/>
  <c r="F315" i="19"/>
  <c r="M314" i="19"/>
  <c r="L314" i="19"/>
  <c r="K314" i="19"/>
  <c r="J314" i="19"/>
  <c r="I314" i="19"/>
  <c r="H314" i="19"/>
  <c r="G314" i="19"/>
  <c r="F314" i="19"/>
  <c r="M313" i="19"/>
  <c r="L313" i="19"/>
  <c r="K313" i="19"/>
  <c r="J313" i="19"/>
  <c r="I313" i="19"/>
  <c r="H313" i="19"/>
  <c r="G313" i="19"/>
  <c r="F313" i="19"/>
  <c r="M312" i="19"/>
  <c r="L312" i="19"/>
  <c r="K312" i="19"/>
  <c r="J312" i="19"/>
  <c r="I312" i="19"/>
  <c r="H312" i="19"/>
  <c r="G312" i="19"/>
  <c r="F312" i="19"/>
  <c r="M311" i="19"/>
  <c r="L311" i="19"/>
  <c r="K311" i="19"/>
  <c r="J311" i="19"/>
  <c r="I311" i="19"/>
  <c r="H311" i="19"/>
  <c r="G311" i="19"/>
  <c r="F311" i="19"/>
  <c r="M310" i="19"/>
  <c r="L310" i="19"/>
  <c r="K310" i="19"/>
  <c r="J310" i="19"/>
  <c r="I310" i="19"/>
  <c r="H310" i="19"/>
  <c r="G310" i="19"/>
  <c r="F310" i="19"/>
  <c r="M309" i="19"/>
  <c r="L309" i="19"/>
  <c r="K309" i="19"/>
  <c r="J309" i="19"/>
  <c r="I309" i="19"/>
  <c r="H309" i="19"/>
  <c r="G309" i="19"/>
  <c r="F309" i="19"/>
  <c r="M308" i="19"/>
  <c r="L308" i="19"/>
  <c r="K308" i="19"/>
  <c r="J308" i="19"/>
  <c r="I308" i="19"/>
  <c r="H308" i="19"/>
  <c r="G308" i="19"/>
  <c r="F308" i="19"/>
  <c r="M307" i="19"/>
  <c r="L307" i="19"/>
  <c r="K307" i="19"/>
  <c r="J307" i="19"/>
  <c r="I307" i="19"/>
  <c r="H307" i="19"/>
  <c r="G307" i="19"/>
  <c r="F307" i="19"/>
  <c r="M306" i="19"/>
  <c r="L306" i="19"/>
  <c r="K306" i="19"/>
  <c r="J306" i="19"/>
  <c r="I306" i="19"/>
  <c r="H306" i="19"/>
  <c r="G306" i="19"/>
  <c r="F306" i="19"/>
  <c r="M305" i="19"/>
  <c r="L305" i="19"/>
  <c r="K305" i="19"/>
  <c r="J305" i="19"/>
  <c r="I305" i="19"/>
  <c r="H305" i="19"/>
  <c r="G305" i="19"/>
  <c r="F305" i="19"/>
  <c r="M304" i="19"/>
  <c r="L304" i="19"/>
  <c r="K304" i="19"/>
  <c r="J304" i="19"/>
  <c r="I304" i="19"/>
  <c r="H304" i="19"/>
  <c r="G304" i="19"/>
  <c r="F304" i="19"/>
  <c r="M303" i="19"/>
  <c r="L303" i="19"/>
  <c r="K303" i="19"/>
  <c r="J303" i="19"/>
  <c r="I303" i="19"/>
  <c r="H303" i="19"/>
  <c r="G303" i="19"/>
  <c r="F303" i="19"/>
  <c r="M302" i="19"/>
  <c r="L302" i="19"/>
  <c r="K302" i="19"/>
  <c r="J302" i="19"/>
  <c r="I302" i="19"/>
  <c r="H302" i="19"/>
  <c r="G302" i="19"/>
  <c r="F302" i="19"/>
  <c r="M301" i="19"/>
  <c r="L301" i="19"/>
  <c r="K301" i="19"/>
  <c r="J301" i="19"/>
  <c r="I301" i="19"/>
  <c r="H301" i="19"/>
  <c r="G301" i="19"/>
  <c r="F301" i="19"/>
  <c r="M300" i="19"/>
  <c r="L300" i="19"/>
  <c r="K300" i="19"/>
  <c r="J300" i="19"/>
  <c r="I300" i="19"/>
  <c r="H300" i="19"/>
  <c r="G300" i="19"/>
  <c r="F300" i="19"/>
  <c r="M299" i="19"/>
  <c r="L299" i="19"/>
  <c r="K299" i="19"/>
  <c r="J299" i="19"/>
  <c r="I299" i="19"/>
  <c r="H299" i="19"/>
  <c r="G299" i="19"/>
  <c r="F299" i="19"/>
  <c r="M298" i="19"/>
  <c r="L298" i="19"/>
  <c r="K298" i="19"/>
  <c r="J298" i="19"/>
  <c r="I298" i="19"/>
  <c r="H298" i="19"/>
  <c r="G298" i="19"/>
  <c r="F298" i="19"/>
  <c r="M297" i="19"/>
  <c r="L297" i="19"/>
  <c r="K297" i="19"/>
  <c r="J297" i="19"/>
  <c r="I297" i="19"/>
  <c r="H297" i="19"/>
  <c r="G297" i="19"/>
  <c r="F297" i="19"/>
  <c r="M296" i="19"/>
  <c r="L296" i="19"/>
  <c r="K296" i="19"/>
  <c r="J296" i="19"/>
  <c r="I296" i="19"/>
  <c r="H296" i="19"/>
  <c r="G296" i="19"/>
  <c r="F296" i="19"/>
  <c r="M295" i="19"/>
  <c r="L295" i="19"/>
  <c r="K295" i="19"/>
  <c r="J295" i="19"/>
  <c r="I295" i="19"/>
  <c r="H295" i="19"/>
  <c r="G295" i="19"/>
  <c r="F295" i="19"/>
  <c r="M294" i="19"/>
  <c r="L294" i="19"/>
  <c r="K294" i="19"/>
  <c r="J294" i="19"/>
  <c r="I294" i="19"/>
  <c r="H294" i="19"/>
  <c r="G294" i="19"/>
  <c r="F294" i="19"/>
  <c r="M293" i="19"/>
  <c r="L293" i="19"/>
  <c r="K293" i="19"/>
  <c r="J293" i="19"/>
  <c r="I293" i="19"/>
  <c r="H293" i="19"/>
  <c r="G293" i="19"/>
  <c r="F293" i="19"/>
  <c r="M292" i="19"/>
  <c r="L292" i="19"/>
  <c r="K292" i="19"/>
  <c r="J292" i="19"/>
  <c r="I292" i="19"/>
  <c r="H292" i="19"/>
  <c r="G292" i="19"/>
  <c r="F292" i="19"/>
  <c r="M291" i="19"/>
  <c r="L291" i="19"/>
  <c r="K291" i="19"/>
  <c r="J291" i="19"/>
  <c r="I291" i="19"/>
  <c r="H291" i="19"/>
  <c r="G291" i="19"/>
  <c r="F291" i="19"/>
  <c r="M290" i="19"/>
  <c r="L290" i="19"/>
  <c r="K290" i="19"/>
  <c r="J290" i="19"/>
  <c r="I290" i="19"/>
  <c r="H290" i="19"/>
  <c r="G290" i="19"/>
  <c r="F290" i="19"/>
  <c r="M289" i="19"/>
  <c r="L289" i="19"/>
  <c r="K289" i="19"/>
  <c r="J289" i="19"/>
  <c r="I289" i="19"/>
  <c r="H289" i="19"/>
  <c r="G289" i="19"/>
  <c r="F289" i="19"/>
  <c r="M288" i="19"/>
  <c r="L288" i="19"/>
  <c r="K288" i="19"/>
  <c r="J288" i="19"/>
  <c r="I288" i="19"/>
  <c r="H288" i="19"/>
  <c r="G288" i="19"/>
  <c r="F288" i="19"/>
  <c r="M287" i="19"/>
  <c r="L287" i="19"/>
  <c r="K287" i="19"/>
  <c r="J287" i="19"/>
  <c r="I287" i="19"/>
  <c r="H287" i="19"/>
  <c r="G287" i="19"/>
  <c r="F287" i="19"/>
  <c r="M286" i="19"/>
  <c r="L286" i="19"/>
  <c r="K286" i="19"/>
  <c r="J286" i="19"/>
  <c r="I286" i="19"/>
  <c r="H286" i="19"/>
  <c r="G286" i="19"/>
  <c r="F286" i="19"/>
  <c r="M285" i="19"/>
  <c r="L285" i="19"/>
  <c r="K285" i="19"/>
  <c r="J285" i="19"/>
  <c r="I285" i="19"/>
  <c r="H285" i="19"/>
  <c r="G285" i="19"/>
  <c r="F285" i="19"/>
  <c r="M284" i="19"/>
  <c r="L284" i="19"/>
  <c r="K284" i="19"/>
  <c r="J284" i="19"/>
  <c r="I284" i="19"/>
  <c r="H284" i="19"/>
  <c r="G284" i="19"/>
  <c r="F284" i="19"/>
  <c r="M283" i="19"/>
  <c r="L283" i="19"/>
  <c r="K283" i="19"/>
  <c r="J283" i="19"/>
  <c r="I283" i="19"/>
  <c r="H283" i="19"/>
  <c r="G283" i="19"/>
  <c r="F283" i="19"/>
  <c r="M282" i="19"/>
  <c r="L282" i="19"/>
  <c r="K282" i="19"/>
  <c r="J282" i="19"/>
  <c r="I282" i="19"/>
  <c r="H282" i="19"/>
  <c r="G282" i="19"/>
  <c r="F282" i="19"/>
  <c r="M281" i="19"/>
  <c r="L281" i="19"/>
  <c r="K281" i="19"/>
  <c r="J281" i="19"/>
  <c r="I281" i="19"/>
  <c r="H281" i="19"/>
  <c r="G281" i="19"/>
  <c r="F281" i="19"/>
  <c r="M280" i="19"/>
  <c r="L280" i="19"/>
  <c r="K280" i="19"/>
  <c r="J280" i="19"/>
  <c r="I280" i="19"/>
  <c r="H280" i="19"/>
  <c r="G280" i="19"/>
  <c r="F280" i="19"/>
  <c r="M279" i="19"/>
  <c r="L279" i="19"/>
  <c r="K279" i="19"/>
  <c r="J279" i="19"/>
  <c r="I279" i="19"/>
  <c r="H279" i="19"/>
  <c r="G279" i="19"/>
  <c r="F279" i="19"/>
  <c r="M278" i="19"/>
  <c r="L278" i="19"/>
  <c r="K278" i="19"/>
  <c r="J278" i="19"/>
  <c r="I278" i="19"/>
  <c r="H278" i="19"/>
  <c r="G278" i="19"/>
  <c r="F278" i="19"/>
  <c r="M277" i="19"/>
  <c r="L277" i="19"/>
  <c r="K277" i="19"/>
  <c r="J277" i="19"/>
  <c r="I277" i="19"/>
  <c r="H277" i="19"/>
  <c r="G277" i="19"/>
  <c r="F277" i="19"/>
  <c r="M276" i="19"/>
  <c r="L276" i="19"/>
  <c r="K276" i="19"/>
  <c r="J276" i="19"/>
  <c r="I276" i="19"/>
  <c r="H276" i="19"/>
  <c r="G276" i="19"/>
  <c r="F276" i="19"/>
  <c r="M275" i="19"/>
  <c r="L275" i="19"/>
  <c r="K275" i="19"/>
  <c r="J275" i="19"/>
  <c r="I275" i="19"/>
  <c r="H275" i="19"/>
  <c r="G275" i="19"/>
  <c r="F275" i="19"/>
  <c r="M274" i="19"/>
  <c r="L274" i="19"/>
  <c r="K274" i="19"/>
  <c r="J274" i="19"/>
  <c r="I274" i="19"/>
  <c r="H274" i="19"/>
  <c r="G274" i="19"/>
  <c r="F274" i="19"/>
  <c r="M273" i="19"/>
  <c r="L273" i="19"/>
  <c r="K273" i="19"/>
  <c r="J273" i="19"/>
  <c r="I273" i="19"/>
  <c r="H273" i="19"/>
  <c r="G273" i="19"/>
  <c r="F273" i="19"/>
  <c r="M272" i="19"/>
  <c r="L272" i="19"/>
  <c r="K272" i="19"/>
  <c r="J272" i="19"/>
  <c r="I272" i="19"/>
  <c r="H272" i="19"/>
  <c r="G272" i="19"/>
  <c r="F272" i="19"/>
  <c r="M271" i="19"/>
  <c r="L271" i="19"/>
  <c r="K271" i="19"/>
  <c r="J271" i="19"/>
  <c r="I271" i="19"/>
  <c r="H271" i="19"/>
  <c r="G271" i="19"/>
  <c r="F271" i="19"/>
  <c r="M270" i="19"/>
  <c r="L270" i="19"/>
  <c r="K270" i="19"/>
  <c r="J270" i="19"/>
  <c r="I270" i="19"/>
  <c r="H270" i="19"/>
  <c r="G270" i="19"/>
  <c r="F270" i="19"/>
  <c r="M269" i="19"/>
  <c r="L269" i="19"/>
  <c r="K269" i="19"/>
  <c r="J269" i="19"/>
  <c r="I269" i="19"/>
  <c r="H269" i="19"/>
  <c r="G269" i="19"/>
  <c r="F269" i="19"/>
  <c r="M268" i="19"/>
  <c r="L268" i="19"/>
  <c r="K268" i="19"/>
  <c r="J268" i="19"/>
  <c r="I268" i="19"/>
  <c r="H268" i="19"/>
  <c r="G268" i="19"/>
  <c r="F268" i="19"/>
  <c r="M267" i="19"/>
  <c r="L267" i="19"/>
  <c r="K267" i="19"/>
  <c r="J267" i="19"/>
  <c r="I267" i="19"/>
  <c r="H267" i="19"/>
  <c r="G267" i="19"/>
  <c r="F267" i="19"/>
  <c r="M266" i="19"/>
  <c r="L266" i="19"/>
  <c r="K266" i="19"/>
  <c r="J266" i="19"/>
  <c r="I266" i="19"/>
  <c r="H266" i="19"/>
  <c r="G266" i="19"/>
  <c r="F266" i="19"/>
  <c r="M265" i="19"/>
  <c r="L265" i="19"/>
  <c r="K265" i="19"/>
  <c r="J265" i="19"/>
  <c r="I265" i="19"/>
  <c r="H265" i="19"/>
  <c r="G265" i="19"/>
  <c r="F265" i="19"/>
  <c r="M264" i="19"/>
  <c r="L264" i="19"/>
  <c r="K264" i="19"/>
  <c r="J264" i="19"/>
  <c r="I264" i="19"/>
  <c r="H264" i="19"/>
  <c r="G264" i="19"/>
  <c r="F264" i="19"/>
  <c r="M263" i="19"/>
  <c r="L263" i="19"/>
  <c r="K263" i="19"/>
  <c r="J263" i="19"/>
  <c r="I263" i="19"/>
  <c r="H263" i="19"/>
  <c r="G263" i="19"/>
  <c r="F263" i="19"/>
  <c r="M262" i="19"/>
  <c r="L262" i="19"/>
  <c r="K262" i="19"/>
  <c r="J262" i="19"/>
  <c r="I262" i="19"/>
  <c r="H262" i="19"/>
  <c r="G262" i="19"/>
  <c r="F262" i="19"/>
  <c r="M261" i="19"/>
  <c r="L261" i="19"/>
  <c r="K261" i="19"/>
  <c r="J261" i="19"/>
  <c r="I261" i="19"/>
  <c r="H261" i="19"/>
  <c r="G261" i="19"/>
  <c r="F261" i="19"/>
  <c r="M260" i="19"/>
  <c r="L260" i="19"/>
  <c r="K260" i="19"/>
  <c r="J260" i="19"/>
  <c r="I260" i="19"/>
  <c r="H260" i="19"/>
  <c r="G260" i="19"/>
  <c r="F260" i="19"/>
  <c r="M259" i="19"/>
  <c r="L259" i="19"/>
  <c r="K259" i="19"/>
  <c r="J259" i="19"/>
  <c r="I259" i="19"/>
  <c r="H259" i="19"/>
  <c r="G259" i="19"/>
  <c r="F259" i="19"/>
  <c r="M258" i="19"/>
  <c r="L258" i="19"/>
  <c r="K258" i="19"/>
  <c r="J258" i="19"/>
  <c r="I258" i="19"/>
  <c r="H258" i="19"/>
  <c r="G258" i="19"/>
  <c r="F258" i="19"/>
  <c r="M257" i="19"/>
  <c r="L257" i="19"/>
  <c r="K257" i="19"/>
  <c r="J257" i="19"/>
  <c r="I257" i="19"/>
  <c r="H257" i="19"/>
  <c r="G257" i="19"/>
  <c r="F257" i="19"/>
  <c r="M256" i="19"/>
  <c r="L256" i="19"/>
  <c r="K256" i="19"/>
  <c r="J256" i="19"/>
  <c r="I256" i="19"/>
  <c r="H256" i="19"/>
  <c r="G256" i="19"/>
  <c r="F256" i="19"/>
  <c r="M255" i="19"/>
  <c r="L255" i="19"/>
  <c r="K255" i="19"/>
  <c r="J255" i="19"/>
  <c r="I255" i="19"/>
  <c r="H255" i="19"/>
  <c r="G255" i="19"/>
  <c r="F255" i="19"/>
  <c r="M254" i="19"/>
  <c r="L254" i="19"/>
  <c r="K254" i="19"/>
  <c r="J254" i="19"/>
  <c r="I254" i="19"/>
  <c r="H254" i="19"/>
  <c r="G254" i="19"/>
  <c r="F254" i="19"/>
  <c r="M253" i="19"/>
  <c r="L253" i="19"/>
  <c r="K253" i="19"/>
  <c r="J253" i="19"/>
  <c r="I253" i="19"/>
  <c r="H253" i="19"/>
  <c r="G253" i="19"/>
  <c r="F253" i="19"/>
  <c r="M252" i="19"/>
  <c r="L252" i="19"/>
  <c r="K252" i="19"/>
  <c r="J252" i="19"/>
  <c r="I252" i="19"/>
  <c r="H252" i="19"/>
  <c r="G252" i="19"/>
  <c r="F252" i="19"/>
  <c r="M251" i="19"/>
  <c r="L251" i="19"/>
  <c r="K251" i="19"/>
  <c r="J251" i="19"/>
  <c r="I251" i="19"/>
  <c r="H251" i="19"/>
  <c r="G251" i="19"/>
  <c r="F251" i="19"/>
  <c r="M250" i="19"/>
  <c r="L250" i="19"/>
  <c r="K250" i="19"/>
  <c r="J250" i="19"/>
  <c r="I250" i="19"/>
  <c r="H250" i="19"/>
  <c r="G250" i="19"/>
  <c r="F250" i="19"/>
  <c r="M249" i="19"/>
  <c r="L249" i="19"/>
  <c r="K249" i="19"/>
  <c r="J249" i="19"/>
  <c r="I249" i="19"/>
  <c r="H249" i="19"/>
  <c r="G249" i="19"/>
  <c r="F249" i="19"/>
  <c r="M248" i="19"/>
  <c r="L248" i="19"/>
  <c r="K248" i="19"/>
  <c r="J248" i="19"/>
  <c r="I248" i="19"/>
  <c r="H248" i="19"/>
  <c r="G248" i="19"/>
  <c r="F248" i="19"/>
  <c r="M247" i="19"/>
  <c r="L247" i="19"/>
  <c r="K247" i="19"/>
  <c r="J247" i="19"/>
  <c r="I247" i="19"/>
  <c r="H247" i="19"/>
  <c r="G247" i="19"/>
  <c r="F247" i="19"/>
  <c r="M246" i="19"/>
  <c r="L246" i="19"/>
  <c r="K246" i="19"/>
  <c r="J246" i="19"/>
  <c r="I246" i="19"/>
  <c r="H246" i="19"/>
  <c r="G246" i="19"/>
  <c r="F246" i="19"/>
  <c r="M245" i="19"/>
  <c r="L245" i="19"/>
  <c r="K245" i="19"/>
  <c r="J245" i="19"/>
  <c r="I245" i="19"/>
  <c r="H245" i="19"/>
  <c r="G245" i="19"/>
  <c r="F245" i="19"/>
  <c r="M244" i="19"/>
  <c r="L244" i="19"/>
  <c r="K244" i="19"/>
  <c r="J244" i="19"/>
  <c r="I244" i="19"/>
  <c r="H244" i="19"/>
  <c r="G244" i="19"/>
  <c r="F244" i="19"/>
  <c r="M243" i="19"/>
  <c r="L243" i="19"/>
  <c r="K243" i="19"/>
  <c r="J243" i="19"/>
  <c r="I243" i="19"/>
  <c r="H243" i="19"/>
  <c r="G243" i="19"/>
  <c r="F243" i="19"/>
  <c r="M242" i="19"/>
  <c r="L242" i="19"/>
  <c r="K242" i="19"/>
  <c r="J242" i="19"/>
  <c r="I242" i="19"/>
  <c r="H242" i="19"/>
  <c r="G242" i="19"/>
  <c r="F242" i="19"/>
  <c r="M241" i="19"/>
  <c r="L241" i="19"/>
  <c r="K241" i="19"/>
  <c r="J241" i="19"/>
  <c r="I241" i="19"/>
  <c r="H241" i="19"/>
  <c r="G241" i="19"/>
  <c r="F241" i="19"/>
  <c r="M240" i="19"/>
  <c r="L240" i="19"/>
  <c r="K240" i="19"/>
  <c r="J240" i="19"/>
  <c r="I240" i="19"/>
  <c r="H240" i="19"/>
  <c r="G240" i="19"/>
  <c r="F240" i="19"/>
  <c r="M239" i="19"/>
  <c r="L239" i="19"/>
  <c r="K239" i="19"/>
  <c r="J239" i="19"/>
  <c r="I239" i="19"/>
  <c r="H239" i="19"/>
  <c r="G239" i="19"/>
  <c r="F239" i="19"/>
  <c r="M238" i="19"/>
  <c r="L238" i="19"/>
  <c r="K238" i="19"/>
  <c r="J238" i="19"/>
  <c r="I238" i="19"/>
  <c r="H238" i="19"/>
  <c r="G238" i="19"/>
  <c r="F238" i="19"/>
  <c r="M237" i="19"/>
  <c r="L237" i="19"/>
  <c r="K237" i="19"/>
  <c r="J237" i="19"/>
  <c r="I237" i="19"/>
  <c r="H237" i="19"/>
  <c r="G237" i="19"/>
  <c r="F237" i="19"/>
  <c r="M236" i="19"/>
  <c r="L236" i="19"/>
  <c r="K236" i="19"/>
  <c r="J236" i="19"/>
  <c r="I236" i="19"/>
  <c r="H236" i="19"/>
  <c r="G236" i="19"/>
  <c r="F236" i="19"/>
  <c r="M235" i="19"/>
  <c r="L235" i="19"/>
  <c r="K235" i="19"/>
  <c r="J235" i="19"/>
  <c r="I235" i="19"/>
  <c r="H235" i="19"/>
  <c r="G235" i="19"/>
  <c r="F235" i="19"/>
  <c r="M234" i="19"/>
  <c r="L234" i="19"/>
  <c r="K234" i="19"/>
  <c r="J234" i="19"/>
  <c r="I234" i="19"/>
  <c r="H234" i="19"/>
  <c r="G234" i="19"/>
  <c r="F234" i="19"/>
  <c r="M233" i="19"/>
  <c r="L233" i="19"/>
  <c r="K233" i="19"/>
  <c r="J233" i="19"/>
  <c r="I233" i="19"/>
  <c r="H233" i="19"/>
  <c r="G233" i="19"/>
  <c r="F233" i="19"/>
  <c r="M232" i="19"/>
  <c r="L232" i="19"/>
  <c r="K232" i="19"/>
  <c r="J232" i="19"/>
  <c r="I232" i="19"/>
  <c r="H232" i="19"/>
  <c r="G232" i="19"/>
  <c r="F232" i="19"/>
  <c r="M231" i="19"/>
  <c r="L231" i="19"/>
  <c r="K231" i="19"/>
  <c r="J231" i="19"/>
  <c r="I231" i="19"/>
  <c r="H231" i="19"/>
  <c r="G231" i="19"/>
  <c r="F231" i="19"/>
  <c r="M230" i="19"/>
  <c r="L230" i="19"/>
  <c r="K230" i="19"/>
  <c r="J230" i="19"/>
  <c r="I230" i="19"/>
  <c r="H230" i="19"/>
  <c r="G230" i="19"/>
  <c r="F230" i="19"/>
  <c r="M229" i="19"/>
  <c r="L229" i="19"/>
  <c r="K229" i="19"/>
  <c r="J229" i="19"/>
  <c r="I229" i="19"/>
  <c r="H229" i="19"/>
  <c r="G229" i="19"/>
  <c r="F229" i="19"/>
  <c r="M228" i="19"/>
  <c r="L228" i="19"/>
  <c r="K228" i="19"/>
  <c r="J228" i="19"/>
  <c r="I228" i="19"/>
  <c r="H228" i="19"/>
  <c r="G228" i="19"/>
  <c r="F228" i="19"/>
  <c r="M227" i="19"/>
  <c r="L227" i="19"/>
  <c r="K227" i="19"/>
  <c r="J227" i="19"/>
  <c r="I227" i="19"/>
  <c r="H227" i="19"/>
  <c r="G227" i="19"/>
  <c r="F227" i="19"/>
  <c r="M226" i="19"/>
  <c r="L226" i="19"/>
  <c r="K226" i="19"/>
  <c r="J226" i="19"/>
  <c r="I226" i="19"/>
  <c r="H226" i="19"/>
  <c r="G226" i="19"/>
  <c r="F226" i="19"/>
  <c r="M225" i="19"/>
  <c r="L225" i="19"/>
  <c r="K225" i="19"/>
  <c r="J225" i="19"/>
  <c r="I225" i="19"/>
  <c r="H225" i="19"/>
  <c r="G225" i="19"/>
  <c r="F225" i="19"/>
  <c r="M224" i="19"/>
  <c r="L224" i="19"/>
  <c r="K224" i="19"/>
  <c r="J224" i="19"/>
  <c r="I224" i="19"/>
  <c r="H224" i="19"/>
  <c r="G224" i="19"/>
  <c r="F224" i="19"/>
  <c r="M223" i="19"/>
  <c r="L223" i="19"/>
  <c r="K223" i="19"/>
  <c r="J223" i="19"/>
  <c r="I223" i="19"/>
  <c r="H223" i="19"/>
  <c r="G223" i="19"/>
  <c r="F223" i="19"/>
  <c r="M222" i="19"/>
  <c r="L222" i="19"/>
  <c r="K222" i="19"/>
  <c r="J222" i="19"/>
  <c r="I222" i="19"/>
  <c r="H222" i="19"/>
  <c r="G222" i="19"/>
  <c r="F222" i="19"/>
  <c r="M221" i="19"/>
  <c r="L221" i="19"/>
  <c r="K221" i="19"/>
  <c r="J221" i="19"/>
  <c r="I221" i="19"/>
  <c r="H221" i="19"/>
  <c r="G221" i="19"/>
  <c r="F221" i="19"/>
  <c r="M220" i="19"/>
  <c r="L220" i="19"/>
  <c r="K220" i="19"/>
  <c r="J220" i="19"/>
  <c r="I220" i="19"/>
  <c r="H220" i="19"/>
  <c r="G220" i="19"/>
  <c r="F220" i="19"/>
  <c r="M219" i="19"/>
  <c r="L219" i="19"/>
  <c r="K219" i="19"/>
  <c r="J219" i="19"/>
  <c r="I219" i="19"/>
  <c r="H219" i="19"/>
  <c r="G219" i="19"/>
  <c r="F219" i="19"/>
  <c r="M218" i="19"/>
  <c r="L218" i="19"/>
  <c r="K218" i="19"/>
  <c r="J218" i="19"/>
  <c r="I218" i="19"/>
  <c r="H218" i="19"/>
  <c r="G218" i="19"/>
  <c r="F218" i="19"/>
  <c r="M217" i="19"/>
  <c r="L217" i="19"/>
  <c r="K217" i="19"/>
  <c r="J217" i="19"/>
  <c r="I217" i="19"/>
  <c r="H217" i="19"/>
  <c r="G217" i="19"/>
  <c r="F217" i="19"/>
  <c r="M216" i="19"/>
  <c r="L216" i="19"/>
  <c r="K216" i="19"/>
  <c r="J216" i="19"/>
  <c r="I216" i="19"/>
  <c r="H216" i="19"/>
  <c r="G216" i="19"/>
  <c r="F216" i="19"/>
  <c r="M215" i="19"/>
  <c r="L215" i="19"/>
  <c r="K215" i="19"/>
  <c r="J215" i="19"/>
  <c r="I215" i="19"/>
  <c r="H215" i="19"/>
  <c r="G215" i="19"/>
  <c r="F215" i="19"/>
  <c r="M214" i="19"/>
  <c r="L214" i="19"/>
  <c r="K214" i="19"/>
  <c r="J214" i="19"/>
  <c r="I214" i="19"/>
  <c r="H214" i="19"/>
  <c r="G214" i="19"/>
  <c r="F214" i="19"/>
  <c r="M213" i="19"/>
  <c r="L213" i="19"/>
  <c r="K213" i="19"/>
  <c r="J213" i="19"/>
  <c r="I213" i="19"/>
  <c r="H213" i="19"/>
  <c r="G213" i="19"/>
  <c r="F213" i="19"/>
  <c r="M212" i="19"/>
  <c r="L212" i="19"/>
  <c r="K212" i="19"/>
  <c r="J212" i="19"/>
  <c r="I212" i="19"/>
  <c r="H212" i="19"/>
  <c r="G212" i="19"/>
  <c r="F212" i="19"/>
  <c r="M211" i="19"/>
  <c r="L211" i="19"/>
  <c r="K211" i="19"/>
  <c r="J211" i="19"/>
  <c r="I211" i="19"/>
  <c r="H211" i="19"/>
  <c r="G211" i="19"/>
  <c r="F211" i="19"/>
  <c r="M210" i="19"/>
  <c r="L210" i="19"/>
  <c r="K210" i="19"/>
  <c r="J210" i="19"/>
  <c r="I210" i="19"/>
  <c r="H210" i="19"/>
  <c r="G210" i="19"/>
  <c r="F210" i="19"/>
  <c r="M209" i="19"/>
  <c r="L209" i="19"/>
  <c r="K209" i="19"/>
  <c r="J209" i="19"/>
  <c r="I209" i="19"/>
  <c r="H209" i="19"/>
  <c r="G209" i="19"/>
  <c r="F209" i="19"/>
  <c r="M208" i="19"/>
  <c r="L208" i="19"/>
  <c r="K208" i="19"/>
  <c r="J208" i="19"/>
  <c r="I208" i="19"/>
  <c r="H208" i="19"/>
  <c r="G208" i="19"/>
  <c r="F208" i="19"/>
  <c r="M207" i="19"/>
  <c r="L207" i="19"/>
  <c r="K207" i="19"/>
  <c r="J207" i="19"/>
  <c r="I207" i="19"/>
  <c r="H207" i="19"/>
  <c r="G207" i="19"/>
  <c r="F207" i="19"/>
  <c r="M206" i="19"/>
  <c r="L206" i="19"/>
  <c r="K206" i="19"/>
  <c r="J206" i="19"/>
  <c r="I206" i="19"/>
  <c r="H206" i="19"/>
  <c r="G206" i="19"/>
  <c r="F206" i="19"/>
  <c r="M205" i="19"/>
  <c r="L205" i="19"/>
  <c r="K205" i="19"/>
  <c r="J205" i="19"/>
  <c r="I205" i="19"/>
  <c r="H205" i="19"/>
  <c r="G205" i="19"/>
  <c r="F205" i="19"/>
  <c r="M204" i="19"/>
  <c r="L204" i="19"/>
  <c r="K204" i="19"/>
  <c r="J204" i="19"/>
  <c r="I204" i="19"/>
  <c r="H204" i="19"/>
  <c r="G204" i="19"/>
  <c r="F204" i="19"/>
  <c r="M203" i="19"/>
  <c r="L203" i="19"/>
  <c r="K203" i="19"/>
  <c r="J203" i="19"/>
  <c r="I203" i="19"/>
  <c r="H203" i="19"/>
  <c r="G203" i="19"/>
  <c r="F203" i="19"/>
  <c r="M202" i="19"/>
  <c r="L202" i="19"/>
  <c r="K202" i="19"/>
  <c r="J202" i="19"/>
  <c r="I202" i="19"/>
  <c r="H202" i="19"/>
  <c r="G202" i="19"/>
  <c r="F202" i="19"/>
  <c r="M201" i="19"/>
  <c r="L201" i="19"/>
  <c r="K201" i="19"/>
  <c r="J201" i="19"/>
  <c r="I201" i="19"/>
  <c r="H201" i="19"/>
  <c r="G201" i="19"/>
  <c r="F201" i="19"/>
  <c r="M200" i="19"/>
  <c r="L200" i="19"/>
  <c r="K200" i="19"/>
  <c r="J200" i="19"/>
  <c r="I200" i="19"/>
  <c r="H200" i="19"/>
  <c r="G200" i="19"/>
  <c r="F200" i="19"/>
  <c r="M199" i="19"/>
  <c r="L199" i="19"/>
  <c r="K199" i="19"/>
  <c r="J199" i="19"/>
  <c r="I199" i="19"/>
  <c r="H199" i="19"/>
  <c r="G199" i="19"/>
  <c r="F199" i="19"/>
  <c r="M198" i="19"/>
  <c r="L198" i="19"/>
  <c r="K198" i="19"/>
  <c r="J198" i="19"/>
  <c r="I198" i="19"/>
  <c r="H198" i="19"/>
  <c r="G198" i="19"/>
  <c r="F198" i="19"/>
  <c r="M197" i="19"/>
  <c r="L197" i="19"/>
  <c r="K197" i="19"/>
  <c r="J197" i="19"/>
  <c r="I197" i="19"/>
  <c r="H197" i="19"/>
  <c r="G197" i="19"/>
  <c r="F197" i="19"/>
  <c r="M196" i="19"/>
  <c r="L196" i="19"/>
  <c r="K196" i="19"/>
  <c r="J196" i="19"/>
  <c r="I196" i="19"/>
  <c r="H196" i="19"/>
  <c r="G196" i="19"/>
  <c r="F196" i="19"/>
  <c r="M195" i="19"/>
  <c r="L195" i="19"/>
  <c r="K195" i="19"/>
  <c r="J195" i="19"/>
  <c r="I195" i="19"/>
  <c r="H195" i="19"/>
  <c r="G195" i="19"/>
  <c r="F195" i="19"/>
  <c r="M194" i="19"/>
  <c r="L194" i="19"/>
  <c r="K194" i="19"/>
  <c r="J194" i="19"/>
  <c r="I194" i="19"/>
  <c r="H194" i="19"/>
  <c r="G194" i="19"/>
  <c r="F194" i="19"/>
  <c r="M193" i="19"/>
  <c r="L193" i="19"/>
  <c r="K193" i="19"/>
  <c r="J193" i="19"/>
  <c r="I193" i="19"/>
  <c r="H193" i="19"/>
  <c r="G193" i="19"/>
  <c r="F193" i="19"/>
  <c r="M192" i="19"/>
  <c r="L192" i="19"/>
  <c r="K192" i="19"/>
  <c r="J192" i="19"/>
  <c r="I192" i="19"/>
  <c r="H192" i="19"/>
  <c r="G192" i="19"/>
  <c r="F192" i="19"/>
  <c r="M191" i="19"/>
  <c r="L191" i="19"/>
  <c r="K191" i="19"/>
  <c r="J191" i="19"/>
  <c r="I191" i="19"/>
  <c r="H191" i="19"/>
  <c r="G191" i="19"/>
  <c r="F191" i="19"/>
  <c r="M190" i="19"/>
  <c r="L190" i="19"/>
  <c r="K190" i="19"/>
  <c r="J190" i="19"/>
  <c r="I190" i="19"/>
  <c r="H190" i="19"/>
  <c r="G190" i="19"/>
  <c r="F190" i="19"/>
  <c r="M189" i="19"/>
  <c r="L189" i="19"/>
  <c r="K189" i="19"/>
  <c r="J189" i="19"/>
  <c r="I189" i="19"/>
  <c r="H189" i="19"/>
  <c r="G189" i="19"/>
  <c r="F189" i="19"/>
  <c r="M188" i="19"/>
  <c r="L188" i="19"/>
  <c r="K188" i="19"/>
  <c r="J188" i="19"/>
  <c r="I188" i="19"/>
  <c r="H188" i="19"/>
  <c r="G188" i="19"/>
  <c r="F188" i="19"/>
  <c r="M187" i="19"/>
  <c r="L187" i="19"/>
  <c r="K187" i="19"/>
  <c r="J187" i="19"/>
  <c r="I187" i="19"/>
  <c r="H187" i="19"/>
  <c r="G187" i="19"/>
  <c r="F187" i="19"/>
  <c r="M186" i="19"/>
  <c r="L186" i="19"/>
  <c r="K186" i="19"/>
  <c r="J186" i="19"/>
  <c r="I186" i="19"/>
  <c r="H186" i="19"/>
  <c r="G186" i="19"/>
  <c r="F186" i="19"/>
  <c r="M185" i="19"/>
  <c r="L185" i="19"/>
  <c r="K185" i="19"/>
  <c r="J185" i="19"/>
  <c r="I185" i="19"/>
  <c r="H185" i="19"/>
  <c r="G185" i="19"/>
  <c r="F185" i="19"/>
  <c r="M184" i="19"/>
  <c r="L184" i="19"/>
  <c r="K184" i="19"/>
  <c r="J184" i="19"/>
  <c r="I184" i="19"/>
  <c r="H184" i="19"/>
  <c r="G184" i="19"/>
  <c r="F184" i="19"/>
  <c r="M183" i="19"/>
  <c r="L183" i="19"/>
  <c r="K183" i="19"/>
  <c r="J183" i="19"/>
  <c r="I183" i="19"/>
  <c r="H183" i="19"/>
  <c r="G183" i="19"/>
  <c r="F183" i="19"/>
  <c r="M182" i="19"/>
  <c r="L182" i="19"/>
  <c r="K182" i="19"/>
  <c r="J182" i="19"/>
  <c r="I182" i="19"/>
  <c r="H182" i="19"/>
  <c r="G182" i="19"/>
  <c r="F182" i="19"/>
  <c r="M181" i="19"/>
  <c r="L181" i="19"/>
  <c r="K181" i="19"/>
  <c r="J181" i="19"/>
  <c r="I181" i="19"/>
  <c r="H181" i="19"/>
  <c r="G181" i="19"/>
  <c r="F181" i="19"/>
  <c r="M180" i="19"/>
  <c r="L180" i="19"/>
  <c r="K180" i="19"/>
  <c r="J180" i="19"/>
  <c r="I180" i="19"/>
  <c r="H180" i="19"/>
  <c r="G180" i="19"/>
  <c r="F180" i="19"/>
  <c r="M179" i="19"/>
  <c r="L179" i="19"/>
  <c r="K179" i="19"/>
  <c r="J179" i="19"/>
  <c r="I179" i="19"/>
  <c r="H179" i="19"/>
  <c r="G179" i="19"/>
  <c r="F179" i="19"/>
  <c r="M178" i="19"/>
  <c r="L178" i="19"/>
  <c r="K178" i="19"/>
  <c r="J178" i="19"/>
  <c r="I178" i="19"/>
  <c r="H178" i="19"/>
  <c r="G178" i="19"/>
  <c r="F178" i="19"/>
  <c r="M177" i="19"/>
  <c r="L177" i="19"/>
  <c r="K177" i="19"/>
  <c r="J177" i="19"/>
  <c r="I177" i="19"/>
  <c r="H177" i="19"/>
  <c r="G177" i="19"/>
  <c r="F177" i="19"/>
  <c r="M176" i="19"/>
  <c r="L176" i="19"/>
  <c r="K176" i="19"/>
  <c r="J176" i="19"/>
  <c r="I176" i="19"/>
  <c r="H176" i="19"/>
  <c r="G176" i="19"/>
  <c r="F176" i="19"/>
  <c r="M175" i="19"/>
  <c r="L175" i="19"/>
  <c r="K175" i="19"/>
  <c r="J175" i="19"/>
  <c r="I175" i="19"/>
  <c r="H175" i="19"/>
  <c r="G175" i="19"/>
  <c r="F175" i="19"/>
  <c r="M174" i="19"/>
  <c r="L174" i="19"/>
  <c r="K174" i="19"/>
  <c r="J174" i="19"/>
  <c r="I174" i="19"/>
  <c r="H174" i="19"/>
  <c r="G174" i="19"/>
  <c r="F174" i="19"/>
  <c r="M173" i="19"/>
  <c r="L173" i="19"/>
  <c r="K173" i="19"/>
  <c r="J173" i="19"/>
  <c r="I173" i="19"/>
  <c r="H173" i="19"/>
  <c r="G173" i="19"/>
  <c r="F173" i="19"/>
  <c r="M172" i="19"/>
  <c r="L172" i="19"/>
  <c r="K172" i="19"/>
  <c r="J172" i="19"/>
  <c r="I172" i="19"/>
  <c r="H172" i="19"/>
  <c r="G172" i="19"/>
  <c r="F172" i="19"/>
  <c r="M171" i="19"/>
  <c r="L171" i="19"/>
  <c r="K171" i="19"/>
  <c r="J171" i="19"/>
  <c r="I171" i="19"/>
  <c r="H171" i="19"/>
  <c r="G171" i="19"/>
  <c r="F171" i="19"/>
  <c r="M170" i="19"/>
  <c r="L170" i="19"/>
  <c r="K170" i="19"/>
  <c r="J170" i="19"/>
  <c r="I170" i="19"/>
  <c r="H170" i="19"/>
  <c r="G170" i="19"/>
  <c r="F170" i="19"/>
  <c r="M169" i="19"/>
  <c r="L169" i="19"/>
  <c r="K169" i="19"/>
  <c r="J169" i="19"/>
  <c r="I169" i="19"/>
  <c r="H169" i="19"/>
  <c r="G169" i="19"/>
  <c r="F169" i="19"/>
  <c r="M168" i="19"/>
  <c r="L168" i="19"/>
  <c r="K168" i="19"/>
  <c r="J168" i="19"/>
  <c r="I168" i="19"/>
  <c r="H168" i="19"/>
  <c r="G168" i="19"/>
  <c r="F168" i="19"/>
  <c r="M167" i="19"/>
  <c r="L167" i="19"/>
  <c r="K167" i="19"/>
  <c r="J167" i="19"/>
  <c r="I167" i="19"/>
  <c r="H167" i="19"/>
  <c r="G167" i="19"/>
  <c r="F167" i="19"/>
  <c r="M166" i="19"/>
  <c r="L166" i="19"/>
  <c r="K166" i="19"/>
  <c r="J166" i="19"/>
  <c r="I166" i="19"/>
  <c r="H166" i="19"/>
  <c r="G166" i="19"/>
  <c r="F166" i="19"/>
  <c r="M165" i="19"/>
  <c r="L165" i="19"/>
  <c r="K165" i="19"/>
  <c r="J165" i="19"/>
  <c r="I165" i="19"/>
  <c r="H165" i="19"/>
  <c r="G165" i="19"/>
  <c r="F165" i="19"/>
  <c r="M164" i="19"/>
  <c r="L164" i="19"/>
  <c r="K164" i="19"/>
  <c r="J164" i="19"/>
  <c r="I164" i="19"/>
  <c r="H164" i="19"/>
  <c r="G164" i="19"/>
  <c r="F164" i="19"/>
  <c r="M163" i="19"/>
  <c r="L163" i="19"/>
  <c r="K163" i="19"/>
  <c r="J163" i="19"/>
  <c r="I163" i="19"/>
  <c r="H163" i="19"/>
  <c r="G163" i="19"/>
  <c r="F163" i="19"/>
  <c r="M162" i="19"/>
  <c r="L162" i="19"/>
  <c r="K162" i="19"/>
  <c r="J162" i="19"/>
  <c r="I162" i="19"/>
  <c r="H162" i="19"/>
  <c r="G162" i="19"/>
  <c r="F162" i="19"/>
  <c r="M161" i="19"/>
  <c r="L161" i="19"/>
  <c r="K161" i="19"/>
  <c r="J161" i="19"/>
  <c r="I161" i="19"/>
  <c r="H161" i="19"/>
  <c r="G161" i="19"/>
  <c r="F161" i="19"/>
  <c r="M160" i="19"/>
  <c r="L160" i="19"/>
  <c r="K160" i="19"/>
  <c r="J160" i="19"/>
  <c r="I160" i="19"/>
  <c r="H160" i="19"/>
  <c r="G160" i="19"/>
  <c r="F160" i="19"/>
  <c r="M159" i="19"/>
  <c r="L159" i="19"/>
  <c r="K159" i="19"/>
  <c r="J159" i="19"/>
  <c r="I159" i="19"/>
  <c r="H159" i="19"/>
  <c r="G159" i="19"/>
  <c r="F159" i="19"/>
  <c r="M158" i="19"/>
  <c r="L158" i="19"/>
  <c r="K158" i="19"/>
  <c r="J158" i="19"/>
  <c r="I158" i="19"/>
  <c r="H158" i="19"/>
  <c r="G158" i="19"/>
  <c r="F158" i="19"/>
  <c r="M157" i="19"/>
  <c r="L157" i="19"/>
  <c r="K157" i="19"/>
  <c r="J157" i="19"/>
  <c r="I157" i="19"/>
  <c r="H157" i="19"/>
  <c r="G157" i="19"/>
  <c r="F157" i="19"/>
  <c r="M156" i="19"/>
  <c r="L156" i="19"/>
  <c r="K156" i="19"/>
  <c r="J156" i="19"/>
  <c r="I156" i="19"/>
  <c r="H156" i="19"/>
  <c r="G156" i="19"/>
  <c r="F156" i="19"/>
  <c r="M155" i="19"/>
  <c r="L155" i="19"/>
  <c r="K155" i="19"/>
  <c r="J155" i="19"/>
  <c r="I155" i="19"/>
  <c r="H155" i="19"/>
  <c r="G155" i="19"/>
  <c r="F155" i="19"/>
  <c r="M154" i="19"/>
  <c r="L154" i="19"/>
  <c r="K154" i="19"/>
  <c r="J154" i="19"/>
  <c r="I154" i="19"/>
  <c r="H154" i="19"/>
  <c r="G154" i="19"/>
  <c r="F154" i="19"/>
  <c r="M153" i="19"/>
  <c r="L153" i="19"/>
  <c r="K153" i="19"/>
  <c r="J153" i="19"/>
  <c r="I153" i="19"/>
  <c r="H153" i="19"/>
  <c r="G153" i="19"/>
  <c r="F153" i="19"/>
  <c r="M152" i="19"/>
  <c r="L152" i="19"/>
  <c r="K152" i="19"/>
  <c r="J152" i="19"/>
  <c r="I152" i="19"/>
  <c r="H152" i="19"/>
  <c r="G152" i="19"/>
  <c r="F152" i="19"/>
  <c r="M151" i="19"/>
  <c r="L151" i="19"/>
  <c r="K151" i="19"/>
  <c r="J151" i="19"/>
  <c r="I151" i="19"/>
  <c r="H151" i="19"/>
  <c r="G151" i="19"/>
  <c r="F151" i="19"/>
  <c r="M150" i="19"/>
  <c r="L150" i="19"/>
  <c r="K150" i="19"/>
  <c r="J150" i="19"/>
  <c r="I150" i="19"/>
  <c r="H150" i="19"/>
  <c r="G150" i="19"/>
  <c r="F150" i="19"/>
  <c r="M149" i="19"/>
  <c r="L149" i="19"/>
  <c r="K149" i="19"/>
  <c r="J149" i="19"/>
  <c r="I149" i="19"/>
  <c r="H149" i="19"/>
  <c r="G149" i="19"/>
  <c r="F149" i="19"/>
  <c r="M148" i="19"/>
  <c r="L148" i="19"/>
  <c r="K148" i="19"/>
  <c r="J148" i="19"/>
  <c r="I148" i="19"/>
  <c r="H148" i="19"/>
  <c r="G148" i="19"/>
  <c r="F148" i="19"/>
  <c r="M147" i="19"/>
  <c r="L147" i="19"/>
  <c r="K147" i="19"/>
  <c r="J147" i="19"/>
  <c r="I147" i="19"/>
  <c r="H147" i="19"/>
  <c r="G147" i="19"/>
  <c r="F147" i="19"/>
  <c r="M146" i="19"/>
  <c r="L146" i="19"/>
  <c r="K146" i="19"/>
  <c r="J146" i="19"/>
  <c r="I146" i="19"/>
  <c r="H146" i="19"/>
  <c r="G146" i="19"/>
  <c r="F146" i="19"/>
  <c r="M145" i="19"/>
  <c r="L145" i="19"/>
  <c r="K145" i="19"/>
  <c r="J145" i="19"/>
  <c r="I145" i="19"/>
  <c r="H145" i="19"/>
  <c r="G145" i="19"/>
  <c r="F145" i="19"/>
  <c r="M144" i="19"/>
  <c r="L144" i="19"/>
  <c r="K144" i="19"/>
  <c r="J144" i="19"/>
  <c r="I144" i="19"/>
  <c r="H144" i="19"/>
  <c r="G144" i="19"/>
  <c r="F144" i="19"/>
  <c r="M143" i="19"/>
  <c r="L143" i="19"/>
  <c r="K143" i="19"/>
  <c r="J143" i="19"/>
  <c r="I143" i="19"/>
  <c r="H143" i="19"/>
  <c r="G143" i="19"/>
  <c r="F143" i="19"/>
  <c r="M142" i="19"/>
  <c r="L142" i="19"/>
  <c r="K142" i="19"/>
  <c r="J142" i="19"/>
  <c r="I142" i="19"/>
  <c r="H142" i="19"/>
  <c r="G142" i="19"/>
  <c r="F142" i="19"/>
  <c r="M141" i="19"/>
  <c r="L141" i="19"/>
  <c r="K141" i="19"/>
  <c r="J141" i="19"/>
  <c r="I141" i="19"/>
  <c r="H141" i="19"/>
  <c r="G141" i="19"/>
  <c r="F141" i="19"/>
  <c r="M140" i="19"/>
  <c r="L140" i="19"/>
  <c r="K140" i="19"/>
  <c r="J140" i="19"/>
  <c r="I140" i="19"/>
  <c r="H140" i="19"/>
  <c r="G140" i="19"/>
  <c r="F140" i="19"/>
  <c r="M139" i="19"/>
  <c r="L139" i="19"/>
  <c r="K139" i="19"/>
  <c r="J139" i="19"/>
  <c r="I139" i="19"/>
  <c r="H139" i="19"/>
  <c r="G139" i="19"/>
  <c r="F139" i="19"/>
  <c r="M138" i="19"/>
  <c r="L138" i="19"/>
  <c r="K138" i="19"/>
  <c r="J138" i="19"/>
  <c r="I138" i="19"/>
  <c r="H138" i="19"/>
  <c r="G138" i="19"/>
  <c r="F138" i="19"/>
  <c r="M137" i="19"/>
  <c r="L137" i="19"/>
  <c r="K137" i="19"/>
  <c r="J137" i="19"/>
  <c r="I137" i="19"/>
  <c r="H137" i="19"/>
  <c r="G137" i="19"/>
  <c r="F137" i="19"/>
  <c r="M136" i="19"/>
  <c r="L136" i="19"/>
  <c r="K136" i="19"/>
  <c r="J136" i="19"/>
  <c r="I136" i="19"/>
  <c r="H136" i="19"/>
  <c r="G136" i="19"/>
  <c r="F136" i="19"/>
  <c r="M135" i="19"/>
  <c r="L135" i="19"/>
  <c r="K135" i="19"/>
  <c r="J135" i="19"/>
  <c r="I135" i="19"/>
  <c r="H135" i="19"/>
  <c r="G135" i="19"/>
  <c r="F135" i="19"/>
  <c r="M134" i="19"/>
  <c r="L134" i="19"/>
  <c r="K134" i="19"/>
  <c r="J134" i="19"/>
  <c r="I134" i="19"/>
  <c r="H134" i="19"/>
  <c r="G134" i="19"/>
  <c r="F134" i="19"/>
  <c r="M133" i="19"/>
  <c r="L133" i="19"/>
  <c r="K133" i="19"/>
  <c r="J133" i="19"/>
  <c r="I133" i="19"/>
  <c r="H133" i="19"/>
  <c r="G133" i="19"/>
  <c r="F133" i="19"/>
  <c r="M132" i="19"/>
  <c r="L132" i="19"/>
  <c r="K132" i="19"/>
  <c r="J132" i="19"/>
  <c r="I132" i="19"/>
  <c r="H132" i="19"/>
  <c r="G132" i="19"/>
  <c r="F132" i="19"/>
  <c r="M131" i="19"/>
  <c r="L131" i="19"/>
  <c r="K131" i="19"/>
  <c r="J131" i="19"/>
  <c r="I131" i="19"/>
  <c r="H131" i="19"/>
  <c r="G131" i="19"/>
  <c r="F131" i="19"/>
  <c r="M130" i="19"/>
  <c r="L130" i="19"/>
  <c r="K130" i="19"/>
  <c r="J130" i="19"/>
  <c r="I130" i="19"/>
  <c r="H130" i="19"/>
  <c r="G130" i="19"/>
  <c r="F130" i="19"/>
  <c r="M129" i="19"/>
  <c r="L129" i="19"/>
  <c r="K129" i="19"/>
  <c r="J129" i="19"/>
  <c r="I129" i="19"/>
  <c r="H129" i="19"/>
  <c r="G129" i="19"/>
  <c r="F129" i="19"/>
  <c r="M128" i="19"/>
  <c r="L128" i="19"/>
  <c r="K128" i="19"/>
  <c r="J128" i="19"/>
  <c r="I128" i="19"/>
  <c r="H128" i="19"/>
  <c r="G128" i="19"/>
  <c r="F128" i="19"/>
  <c r="M127" i="19"/>
  <c r="L127" i="19"/>
  <c r="K127" i="19"/>
  <c r="J127" i="19"/>
  <c r="I127" i="19"/>
  <c r="H127" i="19"/>
  <c r="G127" i="19"/>
  <c r="F127" i="19"/>
  <c r="M126" i="19"/>
  <c r="L126" i="19"/>
  <c r="K126" i="19"/>
  <c r="J126" i="19"/>
  <c r="I126" i="19"/>
  <c r="H126" i="19"/>
  <c r="G126" i="19"/>
  <c r="F126" i="19"/>
  <c r="M125" i="19"/>
  <c r="L125" i="19"/>
  <c r="K125" i="19"/>
  <c r="J125" i="19"/>
  <c r="I125" i="19"/>
  <c r="H125" i="19"/>
  <c r="G125" i="19"/>
  <c r="F125" i="19"/>
  <c r="M124" i="19"/>
  <c r="L124" i="19"/>
  <c r="K124" i="19"/>
  <c r="J124" i="19"/>
  <c r="I124" i="19"/>
  <c r="H124" i="19"/>
  <c r="G124" i="19"/>
  <c r="F124" i="19"/>
  <c r="M123" i="19"/>
  <c r="L123" i="19"/>
  <c r="K123" i="19"/>
  <c r="J123" i="19"/>
  <c r="I123" i="19"/>
  <c r="H123" i="19"/>
  <c r="G123" i="19"/>
  <c r="F123" i="19"/>
  <c r="M122" i="19"/>
  <c r="L122" i="19"/>
  <c r="K122" i="19"/>
  <c r="J122" i="19"/>
  <c r="I122" i="19"/>
  <c r="H122" i="19"/>
  <c r="G122" i="19"/>
  <c r="F122" i="19"/>
  <c r="M121" i="19"/>
  <c r="L121" i="19"/>
  <c r="K121" i="19"/>
  <c r="J121" i="19"/>
  <c r="I121" i="19"/>
  <c r="H121" i="19"/>
  <c r="G121" i="19"/>
  <c r="F121" i="19"/>
  <c r="M120" i="19"/>
  <c r="L120" i="19"/>
  <c r="K120" i="19"/>
  <c r="J120" i="19"/>
  <c r="I120" i="19"/>
  <c r="H120" i="19"/>
  <c r="G120" i="19"/>
  <c r="F120" i="19"/>
  <c r="M119" i="19"/>
  <c r="L119" i="19"/>
  <c r="K119" i="19"/>
  <c r="J119" i="19"/>
  <c r="I119" i="19"/>
  <c r="H119" i="19"/>
  <c r="G119" i="19"/>
  <c r="F119" i="19"/>
  <c r="M118" i="19"/>
  <c r="L118" i="19"/>
  <c r="K118" i="19"/>
  <c r="J118" i="19"/>
  <c r="I118" i="19"/>
  <c r="H118" i="19"/>
  <c r="G118" i="19"/>
  <c r="F118" i="19"/>
  <c r="M117" i="19"/>
  <c r="L117" i="19"/>
  <c r="K117" i="19"/>
  <c r="J117" i="19"/>
  <c r="I117" i="19"/>
  <c r="H117" i="19"/>
  <c r="G117" i="19"/>
  <c r="F117" i="19"/>
  <c r="M116" i="19"/>
  <c r="L116" i="19"/>
  <c r="K116" i="19"/>
  <c r="J116" i="19"/>
  <c r="I116" i="19"/>
  <c r="H116" i="19"/>
  <c r="G116" i="19"/>
  <c r="F116" i="19"/>
  <c r="M115" i="19"/>
  <c r="L115" i="19"/>
  <c r="K115" i="19"/>
  <c r="J115" i="19"/>
  <c r="I115" i="19"/>
  <c r="H115" i="19"/>
  <c r="G115" i="19"/>
  <c r="F115" i="19"/>
  <c r="M114" i="19"/>
  <c r="L114" i="19"/>
  <c r="K114" i="19"/>
  <c r="J114" i="19"/>
  <c r="I114" i="19"/>
  <c r="H114" i="19"/>
  <c r="G114" i="19"/>
  <c r="F114" i="19"/>
  <c r="M113" i="19"/>
  <c r="L113" i="19"/>
  <c r="K113" i="19"/>
  <c r="J113" i="19"/>
  <c r="I113" i="19"/>
  <c r="H113" i="19"/>
  <c r="G113" i="19"/>
  <c r="F113" i="19"/>
  <c r="M112" i="19"/>
  <c r="L112" i="19"/>
  <c r="K112" i="19"/>
  <c r="J112" i="19"/>
  <c r="I112" i="19"/>
  <c r="H112" i="19"/>
  <c r="G112" i="19"/>
  <c r="F112" i="19"/>
  <c r="M111" i="19"/>
  <c r="L111" i="19"/>
  <c r="K111" i="19"/>
  <c r="J111" i="19"/>
  <c r="I111" i="19"/>
  <c r="H111" i="19"/>
  <c r="G111" i="19"/>
  <c r="F111" i="19"/>
  <c r="M110" i="19"/>
  <c r="L110" i="19"/>
  <c r="K110" i="19"/>
  <c r="J110" i="19"/>
  <c r="I110" i="19"/>
  <c r="H110" i="19"/>
  <c r="G110" i="19"/>
  <c r="F110" i="19"/>
  <c r="M109" i="19"/>
  <c r="L109" i="19"/>
  <c r="K109" i="19"/>
  <c r="J109" i="19"/>
  <c r="I109" i="19"/>
  <c r="H109" i="19"/>
  <c r="G109" i="19"/>
  <c r="F109" i="19"/>
  <c r="M108" i="19"/>
  <c r="L108" i="19"/>
  <c r="K108" i="19"/>
  <c r="J108" i="19"/>
  <c r="I108" i="19"/>
  <c r="H108" i="19"/>
  <c r="G108" i="19"/>
  <c r="F108" i="19"/>
  <c r="M107" i="19"/>
  <c r="L107" i="19"/>
  <c r="K107" i="19"/>
  <c r="J107" i="19"/>
  <c r="I107" i="19"/>
  <c r="H107" i="19"/>
  <c r="G107" i="19"/>
  <c r="F107" i="19"/>
  <c r="M106" i="19"/>
  <c r="L106" i="19"/>
  <c r="K106" i="19"/>
  <c r="J106" i="19"/>
  <c r="I106" i="19"/>
  <c r="H106" i="19"/>
  <c r="G106" i="19"/>
  <c r="F106" i="19"/>
  <c r="M105" i="19"/>
  <c r="L105" i="19"/>
  <c r="K105" i="19"/>
  <c r="J105" i="19"/>
  <c r="I105" i="19"/>
  <c r="H105" i="19"/>
  <c r="G105" i="19"/>
  <c r="F105" i="19"/>
  <c r="M104" i="19"/>
  <c r="L104" i="19"/>
  <c r="K104" i="19"/>
  <c r="J104" i="19"/>
  <c r="I104" i="19"/>
  <c r="H104" i="19"/>
  <c r="G104" i="19"/>
  <c r="F104" i="19"/>
  <c r="M103" i="19"/>
  <c r="L103" i="19"/>
  <c r="K103" i="19"/>
  <c r="J103" i="19"/>
  <c r="I103" i="19"/>
  <c r="H103" i="19"/>
  <c r="G103" i="19"/>
  <c r="F103" i="19"/>
  <c r="M102" i="19"/>
  <c r="L102" i="19"/>
  <c r="K102" i="19"/>
  <c r="J102" i="19"/>
  <c r="I102" i="19"/>
  <c r="H102" i="19"/>
  <c r="G102" i="19"/>
  <c r="F102" i="19"/>
  <c r="M101" i="19"/>
  <c r="L101" i="19"/>
  <c r="K101" i="19"/>
  <c r="J101" i="19"/>
  <c r="I101" i="19"/>
  <c r="H101" i="19"/>
  <c r="G101" i="19"/>
  <c r="F101" i="19"/>
  <c r="M100" i="19"/>
  <c r="L100" i="19"/>
  <c r="K100" i="19"/>
  <c r="J100" i="19"/>
  <c r="I100" i="19"/>
  <c r="H100" i="19"/>
  <c r="G100" i="19"/>
  <c r="F100" i="19"/>
  <c r="M99" i="19"/>
  <c r="L99" i="19"/>
  <c r="K99" i="19"/>
  <c r="J99" i="19"/>
  <c r="I99" i="19"/>
  <c r="H99" i="19"/>
  <c r="G99" i="19"/>
  <c r="F99" i="19"/>
  <c r="M98" i="19"/>
  <c r="L98" i="19"/>
  <c r="K98" i="19"/>
  <c r="J98" i="19"/>
  <c r="I98" i="19"/>
  <c r="H98" i="19"/>
  <c r="G98" i="19"/>
  <c r="F98" i="19"/>
  <c r="M97" i="19"/>
  <c r="L97" i="19"/>
  <c r="K97" i="19"/>
  <c r="J97" i="19"/>
  <c r="I97" i="19"/>
  <c r="H97" i="19"/>
  <c r="G97" i="19"/>
  <c r="F97" i="19"/>
  <c r="M96" i="19"/>
  <c r="L96" i="19"/>
  <c r="K96" i="19"/>
  <c r="J96" i="19"/>
  <c r="I96" i="19"/>
  <c r="H96" i="19"/>
  <c r="G96" i="19"/>
  <c r="F96" i="19"/>
  <c r="M95" i="19"/>
  <c r="L95" i="19"/>
  <c r="K95" i="19"/>
  <c r="J95" i="19"/>
  <c r="I95" i="19"/>
  <c r="H95" i="19"/>
  <c r="G95" i="19"/>
  <c r="F95" i="19"/>
  <c r="M94" i="19"/>
  <c r="L94" i="19"/>
  <c r="K94" i="19"/>
  <c r="J94" i="19"/>
  <c r="I94" i="19"/>
  <c r="H94" i="19"/>
  <c r="G94" i="19"/>
  <c r="F94" i="19"/>
  <c r="M93" i="19"/>
  <c r="L93" i="19"/>
  <c r="K93" i="19"/>
  <c r="J93" i="19"/>
  <c r="I93" i="19"/>
  <c r="H93" i="19"/>
  <c r="G93" i="19"/>
  <c r="F93" i="19"/>
  <c r="M92" i="19"/>
  <c r="L92" i="19"/>
  <c r="K92" i="19"/>
  <c r="J92" i="19"/>
  <c r="I92" i="19"/>
  <c r="H92" i="19"/>
  <c r="G92" i="19"/>
  <c r="F92" i="19"/>
  <c r="M91" i="19"/>
  <c r="L91" i="19"/>
  <c r="K91" i="19"/>
  <c r="J91" i="19"/>
  <c r="I91" i="19"/>
  <c r="H91" i="19"/>
  <c r="G91" i="19"/>
  <c r="F91" i="19"/>
  <c r="M90" i="19"/>
  <c r="L90" i="19"/>
  <c r="K90" i="19"/>
  <c r="J90" i="19"/>
  <c r="I90" i="19"/>
  <c r="H90" i="19"/>
  <c r="G90" i="19"/>
  <c r="F90" i="19"/>
  <c r="M89" i="19"/>
  <c r="L89" i="19"/>
  <c r="K89" i="19"/>
  <c r="J89" i="19"/>
  <c r="I89" i="19"/>
  <c r="H89" i="19"/>
  <c r="G89" i="19"/>
  <c r="F89" i="19"/>
  <c r="M88" i="19"/>
  <c r="L88" i="19"/>
  <c r="K88" i="19"/>
  <c r="J88" i="19"/>
  <c r="I88" i="19"/>
  <c r="H88" i="19"/>
  <c r="G88" i="19"/>
  <c r="F88" i="19"/>
  <c r="M87" i="19"/>
  <c r="L87" i="19"/>
  <c r="K87" i="19"/>
  <c r="J87" i="19"/>
  <c r="I87" i="19"/>
  <c r="H87" i="19"/>
  <c r="G87" i="19"/>
  <c r="F87" i="19"/>
  <c r="M86" i="19"/>
  <c r="L86" i="19"/>
  <c r="K86" i="19"/>
  <c r="J86" i="19"/>
  <c r="I86" i="19"/>
  <c r="H86" i="19"/>
  <c r="G86" i="19"/>
  <c r="F86" i="19"/>
  <c r="M85" i="19"/>
  <c r="L85" i="19"/>
  <c r="K85" i="19"/>
  <c r="J85" i="19"/>
  <c r="I85" i="19"/>
  <c r="H85" i="19"/>
  <c r="G85" i="19"/>
  <c r="F85" i="19"/>
  <c r="M84" i="19"/>
  <c r="L84" i="19"/>
  <c r="K84" i="19"/>
  <c r="J84" i="19"/>
  <c r="I84" i="19"/>
  <c r="H84" i="19"/>
  <c r="G84" i="19"/>
  <c r="F84" i="19"/>
  <c r="M83" i="19"/>
  <c r="L83" i="19"/>
  <c r="K83" i="19"/>
  <c r="J83" i="19"/>
  <c r="I83" i="19"/>
  <c r="H83" i="19"/>
  <c r="G83" i="19"/>
  <c r="F83" i="19"/>
  <c r="M82" i="19"/>
  <c r="L82" i="19"/>
  <c r="K82" i="19"/>
  <c r="J82" i="19"/>
  <c r="I82" i="19"/>
  <c r="H82" i="19"/>
  <c r="G82" i="19"/>
  <c r="F82" i="19"/>
  <c r="M81" i="19"/>
  <c r="L81" i="19"/>
  <c r="K81" i="19"/>
  <c r="J81" i="19"/>
  <c r="I81" i="19"/>
  <c r="H81" i="19"/>
  <c r="G81" i="19"/>
  <c r="F81" i="19"/>
  <c r="M80" i="19"/>
  <c r="L80" i="19"/>
  <c r="K80" i="19"/>
  <c r="J80" i="19"/>
  <c r="I80" i="19"/>
  <c r="H80" i="19"/>
  <c r="G80" i="19"/>
  <c r="F80" i="19"/>
  <c r="M79" i="19"/>
  <c r="L79" i="19"/>
  <c r="K79" i="19"/>
  <c r="J79" i="19"/>
  <c r="I79" i="19"/>
  <c r="H79" i="19"/>
  <c r="G79" i="19"/>
  <c r="F79" i="19"/>
  <c r="M78" i="19"/>
  <c r="L78" i="19"/>
  <c r="K78" i="19"/>
  <c r="J78" i="19"/>
  <c r="I78" i="19"/>
  <c r="H78" i="19"/>
  <c r="G78" i="19"/>
  <c r="F78" i="19"/>
  <c r="M77" i="19"/>
  <c r="L77" i="19"/>
  <c r="K77" i="19"/>
  <c r="J77" i="19"/>
  <c r="I77" i="19"/>
  <c r="H77" i="19"/>
  <c r="G77" i="19"/>
  <c r="F77" i="19"/>
  <c r="M76" i="19"/>
  <c r="L76" i="19"/>
  <c r="K76" i="19"/>
  <c r="J76" i="19"/>
  <c r="I76" i="19"/>
  <c r="H76" i="19"/>
  <c r="G76" i="19"/>
  <c r="F76" i="19"/>
  <c r="M75" i="19"/>
  <c r="L75" i="19"/>
  <c r="K75" i="19"/>
  <c r="J75" i="19"/>
  <c r="I75" i="19"/>
  <c r="H75" i="19"/>
  <c r="G75" i="19"/>
  <c r="F75" i="19"/>
  <c r="M74" i="19"/>
  <c r="L74" i="19"/>
  <c r="K74" i="19"/>
  <c r="J74" i="19"/>
  <c r="I74" i="19"/>
  <c r="H74" i="19"/>
  <c r="G74" i="19"/>
  <c r="F74" i="19"/>
  <c r="M73" i="19"/>
  <c r="L73" i="19"/>
  <c r="K73" i="19"/>
  <c r="J73" i="19"/>
  <c r="I73" i="19"/>
  <c r="H73" i="19"/>
  <c r="G73" i="19"/>
  <c r="F73" i="19"/>
  <c r="M72" i="19"/>
  <c r="L72" i="19"/>
  <c r="K72" i="19"/>
  <c r="J72" i="19"/>
  <c r="I72" i="19"/>
  <c r="H72" i="19"/>
  <c r="G72" i="19"/>
  <c r="F72" i="19"/>
  <c r="M71" i="19"/>
  <c r="L71" i="19"/>
  <c r="K71" i="19"/>
  <c r="J71" i="19"/>
  <c r="I71" i="19"/>
  <c r="H71" i="19"/>
  <c r="G71" i="19"/>
  <c r="F71" i="19"/>
  <c r="M70" i="19"/>
  <c r="L70" i="19"/>
  <c r="K70" i="19"/>
  <c r="J70" i="19"/>
  <c r="I70" i="19"/>
  <c r="H70" i="19"/>
  <c r="G70" i="19"/>
  <c r="F70" i="19"/>
  <c r="M69" i="19"/>
  <c r="L69" i="19"/>
  <c r="K69" i="19"/>
  <c r="J69" i="19"/>
  <c r="I69" i="19"/>
  <c r="H69" i="19"/>
  <c r="G69" i="19"/>
  <c r="F69" i="19"/>
  <c r="M68" i="19"/>
  <c r="L68" i="19"/>
  <c r="K68" i="19"/>
  <c r="J68" i="19"/>
  <c r="I68" i="19"/>
  <c r="H68" i="19"/>
  <c r="G68" i="19"/>
  <c r="F68" i="19"/>
  <c r="M67" i="19"/>
  <c r="L67" i="19"/>
  <c r="K67" i="19"/>
  <c r="J67" i="19"/>
  <c r="I67" i="19"/>
  <c r="H67" i="19"/>
  <c r="G67" i="19"/>
  <c r="F67" i="19"/>
  <c r="M66" i="19"/>
  <c r="L66" i="19"/>
  <c r="K66" i="19"/>
  <c r="J66" i="19"/>
  <c r="I66" i="19"/>
  <c r="H66" i="19"/>
  <c r="G66" i="19"/>
  <c r="F66" i="19"/>
  <c r="M65" i="19"/>
  <c r="L65" i="19"/>
  <c r="K65" i="19"/>
  <c r="J65" i="19"/>
  <c r="I65" i="19"/>
  <c r="H65" i="19"/>
  <c r="G65" i="19"/>
  <c r="F65" i="19"/>
  <c r="M64" i="19"/>
  <c r="L64" i="19"/>
  <c r="K64" i="19"/>
  <c r="J64" i="19"/>
  <c r="I64" i="19"/>
  <c r="H64" i="19"/>
  <c r="G64" i="19"/>
  <c r="F64" i="19"/>
  <c r="M63" i="19"/>
  <c r="L63" i="19"/>
  <c r="K63" i="19"/>
  <c r="J63" i="19"/>
  <c r="I63" i="19"/>
  <c r="H63" i="19"/>
  <c r="G63" i="19"/>
  <c r="F63" i="19"/>
  <c r="M62" i="19"/>
  <c r="L62" i="19"/>
  <c r="K62" i="19"/>
  <c r="J62" i="19"/>
  <c r="I62" i="19"/>
  <c r="H62" i="19"/>
  <c r="G62" i="19"/>
  <c r="F62" i="19"/>
  <c r="M61" i="19"/>
  <c r="L61" i="19"/>
  <c r="K61" i="19"/>
  <c r="J61" i="19"/>
  <c r="I61" i="19"/>
  <c r="H61" i="19"/>
  <c r="G61" i="19"/>
  <c r="F61" i="19"/>
  <c r="M60" i="19"/>
  <c r="L60" i="19"/>
  <c r="K60" i="19"/>
  <c r="J60" i="19"/>
  <c r="I60" i="19"/>
  <c r="H60" i="19"/>
  <c r="G60" i="19"/>
  <c r="F60" i="19"/>
  <c r="M59" i="19"/>
  <c r="L59" i="19"/>
  <c r="K59" i="19"/>
  <c r="J59" i="19"/>
  <c r="I59" i="19"/>
  <c r="H59" i="19"/>
  <c r="G59" i="19"/>
  <c r="F59" i="19"/>
  <c r="M58" i="19"/>
  <c r="L58" i="19"/>
  <c r="K58" i="19"/>
  <c r="J58" i="19"/>
  <c r="I58" i="19"/>
  <c r="H58" i="19"/>
  <c r="G58" i="19"/>
  <c r="F58" i="19"/>
  <c r="M57" i="19"/>
  <c r="L57" i="19"/>
  <c r="K57" i="19"/>
  <c r="J57" i="19"/>
  <c r="I57" i="19"/>
  <c r="H57" i="19"/>
  <c r="G57" i="19"/>
  <c r="F57" i="19"/>
  <c r="M56" i="19"/>
  <c r="L56" i="19"/>
  <c r="K56" i="19"/>
  <c r="J56" i="19"/>
  <c r="I56" i="19"/>
  <c r="H56" i="19"/>
  <c r="G56" i="19"/>
  <c r="F56" i="19"/>
  <c r="M55" i="19"/>
  <c r="L55" i="19"/>
  <c r="K55" i="19"/>
  <c r="J55" i="19"/>
  <c r="I55" i="19"/>
  <c r="H55" i="19"/>
  <c r="G55" i="19"/>
  <c r="F55" i="19"/>
  <c r="M54" i="19"/>
  <c r="L54" i="19"/>
  <c r="K54" i="19"/>
  <c r="J54" i="19"/>
  <c r="I54" i="19"/>
  <c r="H54" i="19"/>
  <c r="G54" i="19"/>
  <c r="F54" i="19"/>
  <c r="M53" i="19"/>
  <c r="L53" i="19"/>
  <c r="K53" i="19"/>
  <c r="J53" i="19"/>
  <c r="I53" i="19"/>
  <c r="H53" i="19"/>
  <c r="G53" i="19"/>
  <c r="F53" i="19"/>
  <c r="M52" i="19"/>
  <c r="L52" i="19"/>
  <c r="K52" i="19"/>
  <c r="J52" i="19"/>
  <c r="I52" i="19"/>
  <c r="H52" i="19"/>
  <c r="G52" i="19"/>
  <c r="F52" i="19"/>
  <c r="M51" i="19"/>
  <c r="L51" i="19"/>
  <c r="K51" i="19"/>
  <c r="J51" i="19"/>
  <c r="I51" i="19"/>
  <c r="H51" i="19"/>
  <c r="G51" i="19"/>
  <c r="F51" i="19"/>
  <c r="M50" i="19"/>
  <c r="L50" i="19"/>
  <c r="K50" i="19"/>
  <c r="J50" i="19"/>
  <c r="I50" i="19"/>
  <c r="H50" i="19"/>
  <c r="G50" i="19"/>
  <c r="F50" i="19"/>
  <c r="M49" i="19"/>
  <c r="L49" i="19"/>
  <c r="K49" i="19"/>
  <c r="J49" i="19"/>
  <c r="I49" i="19"/>
  <c r="H49" i="19"/>
  <c r="G49" i="19"/>
  <c r="F49" i="19"/>
  <c r="M48" i="19"/>
  <c r="L48" i="19"/>
  <c r="K48" i="19"/>
  <c r="J48" i="19"/>
  <c r="I48" i="19"/>
  <c r="H48" i="19"/>
  <c r="G48" i="19"/>
  <c r="F48" i="19"/>
  <c r="M47" i="19"/>
  <c r="L47" i="19"/>
  <c r="K47" i="19"/>
  <c r="J47" i="19"/>
  <c r="I47" i="19"/>
  <c r="H47" i="19"/>
  <c r="G47" i="19"/>
  <c r="F47" i="19"/>
  <c r="M46" i="19"/>
  <c r="L46" i="19"/>
  <c r="K46" i="19"/>
  <c r="J46" i="19"/>
  <c r="I46" i="19"/>
  <c r="H46" i="19"/>
  <c r="G46" i="19"/>
  <c r="F46" i="19"/>
  <c r="M45" i="19"/>
  <c r="L45" i="19"/>
  <c r="K45" i="19"/>
  <c r="J45" i="19"/>
  <c r="I45" i="19"/>
  <c r="H45" i="19"/>
  <c r="G45" i="19"/>
  <c r="F45" i="19"/>
  <c r="M44" i="19"/>
  <c r="L44" i="19"/>
  <c r="K44" i="19"/>
  <c r="J44" i="19"/>
  <c r="I44" i="19"/>
  <c r="H44" i="19"/>
  <c r="G44" i="19"/>
  <c r="F44" i="19"/>
  <c r="M43" i="19"/>
  <c r="L43" i="19"/>
  <c r="K43" i="19"/>
  <c r="J43" i="19"/>
  <c r="I43" i="19"/>
  <c r="H43" i="19"/>
  <c r="G43" i="19"/>
  <c r="F43" i="19"/>
  <c r="M42" i="19"/>
  <c r="L42" i="19"/>
  <c r="K42" i="19"/>
  <c r="J42" i="19"/>
  <c r="I42" i="19"/>
  <c r="H42" i="19"/>
  <c r="G42" i="19"/>
  <c r="F42" i="19"/>
  <c r="M41" i="19"/>
  <c r="L41" i="19"/>
  <c r="K41" i="19"/>
  <c r="J41" i="19"/>
  <c r="I41" i="19"/>
  <c r="H41" i="19"/>
  <c r="G41" i="19"/>
  <c r="F41" i="19"/>
  <c r="M40" i="19"/>
  <c r="L40" i="19"/>
  <c r="K40" i="19"/>
  <c r="J40" i="19"/>
  <c r="I40" i="19"/>
  <c r="H40" i="19"/>
  <c r="G40" i="19"/>
  <c r="F40" i="19"/>
  <c r="M39" i="19"/>
  <c r="L39" i="19"/>
  <c r="K39" i="19"/>
  <c r="J39" i="19"/>
  <c r="I39" i="19"/>
  <c r="H39" i="19"/>
  <c r="G39" i="19"/>
  <c r="F39" i="19"/>
  <c r="M38" i="19"/>
  <c r="L38" i="19"/>
  <c r="K38" i="19"/>
  <c r="J38" i="19"/>
  <c r="I38" i="19"/>
  <c r="H38" i="19"/>
  <c r="G38" i="19"/>
  <c r="F38" i="19"/>
  <c r="M37" i="19"/>
  <c r="L37" i="19"/>
  <c r="K37" i="19"/>
  <c r="J37" i="19"/>
  <c r="I37" i="19"/>
  <c r="H37" i="19"/>
  <c r="G37" i="19"/>
  <c r="F37" i="19"/>
  <c r="M36" i="19"/>
  <c r="L36" i="19"/>
  <c r="K36" i="19"/>
  <c r="J36" i="19"/>
  <c r="I36" i="19"/>
  <c r="H36" i="19"/>
  <c r="G36" i="19"/>
  <c r="F36" i="19"/>
  <c r="M35" i="19"/>
  <c r="L35" i="19"/>
  <c r="K35" i="19"/>
  <c r="J35" i="19"/>
  <c r="I35" i="19"/>
  <c r="H35" i="19"/>
  <c r="G35" i="19"/>
  <c r="F35" i="19"/>
  <c r="M34" i="19"/>
  <c r="L34" i="19"/>
  <c r="K34" i="19"/>
  <c r="J34" i="19"/>
  <c r="I34" i="19"/>
  <c r="H34" i="19"/>
  <c r="G34" i="19"/>
  <c r="F34" i="19"/>
  <c r="M33" i="19"/>
  <c r="L33" i="19"/>
  <c r="K33" i="19"/>
  <c r="J33" i="19"/>
  <c r="I33" i="19"/>
  <c r="H33" i="19"/>
  <c r="G33" i="19"/>
  <c r="F33" i="19"/>
  <c r="M32" i="19"/>
  <c r="L32" i="19"/>
  <c r="K32" i="19"/>
  <c r="J32" i="19"/>
  <c r="I32" i="19"/>
  <c r="H32" i="19"/>
  <c r="G32" i="19"/>
  <c r="F32" i="19"/>
  <c r="M31" i="19"/>
  <c r="L31" i="19"/>
  <c r="K31" i="19"/>
  <c r="J31" i="19"/>
  <c r="I31" i="19"/>
  <c r="H31" i="19"/>
  <c r="G31" i="19"/>
  <c r="F31" i="19"/>
  <c r="M30" i="19"/>
  <c r="L30" i="19"/>
  <c r="K30" i="19"/>
  <c r="J30" i="19"/>
  <c r="I30" i="19"/>
  <c r="H30" i="19"/>
  <c r="G30" i="19"/>
  <c r="F30" i="19"/>
  <c r="M29" i="19"/>
  <c r="L29" i="19"/>
  <c r="K29" i="19"/>
  <c r="J29" i="19"/>
  <c r="I29" i="19"/>
  <c r="H29" i="19"/>
  <c r="G29" i="19"/>
  <c r="F29" i="19"/>
  <c r="M28" i="19"/>
  <c r="L28" i="19"/>
  <c r="K28" i="19"/>
  <c r="J28" i="19"/>
  <c r="I28" i="19"/>
  <c r="H28" i="19"/>
  <c r="G28" i="19"/>
  <c r="F28" i="19"/>
  <c r="M27" i="19"/>
  <c r="L27" i="19"/>
  <c r="K27" i="19"/>
  <c r="J27" i="19"/>
  <c r="I27" i="19"/>
  <c r="H27" i="19"/>
  <c r="G27" i="19"/>
  <c r="F27" i="19"/>
  <c r="M26" i="19"/>
  <c r="L26" i="19"/>
  <c r="K26" i="19"/>
  <c r="J26" i="19"/>
  <c r="I26" i="19"/>
  <c r="H26" i="19"/>
  <c r="G26" i="19"/>
  <c r="F26" i="19"/>
  <c r="M25" i="19"/>
  <c r="L25" i="19"/>
  <c r="K25" i="19"/>
  <c r="J25" i="19"/>
  <c r="I25" i="19"/>
  <c r="H25" i="19"/>
  <c r="G25" i="19"/>
  <c r="F25" i="19"/>
  <c r="M24" i="19"/>
  <c r="L24" i="19"/>
  <c r="K24" i="19"/>
  <c r="J24" i="19"/>
  <c r="I24" i="19"/>
  <c r="H24" i="19"/>
  <c r="G24" i="19"/>
  <c r="F24" i="19"/>
  <c r="M23" i="19"/>
  <c r="L23" i="19"/>
  <c r="K23" i="19"/>
  <c r="J23" i="19"/>
  <c r="I23" i="19"/>
  <c r="H23" i="19"/>
  <c r="G23" i="19"/>
  <c r="F23" i="19"/>
  <c r="M22" i="19"/>
  <c r="L22" i="19"/>
  <c r="K22" i="19"/>
  <c r="J22" i="19"/>
  <c r="I22" i="19"/>
  <c r="H22" i="19"/>
  <c r="G22" i="19"/>
  <c r="F22" i="19"/>
  <c r="M21" i="19"/>
  <c r="L21" i="19"/>
  <c r="K21" i="19"/>
  <c r="J21" i="19"/>
  <c r="I21" i="19"/>
  <c r="H21" i="19"/>
  <c r="G21" i="19"/>
  <c r="F21" i="19"/>
  <c r="M20" i="19"/>
  <c r="L20" i="19"/>
  <c r="K20" i="19"/>
  <c r="J20" i="19"/>
  <c r="I20" i="19"/>
  <c r="H20" i="19"/>
  <c r="G20" i="19"/>
  <c r="F20" i="19"/>
  <c r="M19" i="19"/>
  <c r="L19" i="19"/>
  <c r="K19" i="19"/>
  <c r="J19" i="19"/>
  <c r="I19" i="19"/>
  <c r="H19" i="19"/>
  <c r="G19" i="19"/>
  <c r="F19" i="19"/>
  <c r="M18" i="19"/>
  <c r="L18" i="19"/>
  <c r="K18" i="19"/>
  <c r="J18" i="19"/>
  <c r="I18" i="19"/>
  <c r="H18" i="19"/>
  <c r="G18" i="19"/>
  <c r="F18" i="19"/>
  <c r="M17" i="19"/>
  <c r="L17" i="19"/>
  <c r="K17" i="19"/>
  <c r="J17" i="19"/>
  <c r="I17" i="19"/>
  <c r="H17" i="19"/>
  <c r="G17" i="19"/>
  <c r="F17" i="19"/>
  <c r="M16" i="19"/>
  <c r="L16" i="19"/>
  <c r="K16" i="19"/>
  <c r="J16" i="19"/>
  <c r="I16" i="19"/>
  <c r="H16" i="19"/>
  <c r="G16" i="19"/>
  <c r="F16" i="19"/>
  <c r="M15" i="19"/>
  <c r="L15" i="19"/>
  <c r="K15" i="19"/>
  <c r="J15" i="19"/>
  <c r="I15" i="19"/>
  <c r="H15" i="19"/>
  <c r="G15" i="19"/>
  <c r="F15" i="19"/>
  <c r="M14" i="19"/>
  <c r="L14" i="19"/>
  <c r="K14" i="19"/>
  <c r="J14" i="19"/>
  <c r="I14" i="19"/>
  <c r="H14" i="19"/>
  <c r="G14" i="19"/>
  <c r="F14" i="19"/>
  <c r="M13" i="19"/>
  <c r="L13" i="19"/>
  <c r="K13" i="19"/>
  <c r="J13" i="19"/>
  <c r="I13" i="19"/>
  <c r="H13" i="19"/>
  <c r="G13" i="19"/>
  <c r="F13" i="19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L3" i="19"/>
  <c r="K3" i="19"/>
  <c r="J3" i="19"/>
  <c r="I3" i="19"/>
  <c r="H3" i="19"/>
  <c r="G3" i="19"/>
  <c r="F3" i="19"/>
  <c r="L2" i="19"/>
  <c r="K2" i="19"/>
  <c r="J2" i="19"/>
  <c r="I2" i="19"/>
  <c r="H2" i="19"/>
  <c r="G2" i="19"/>
  <c r="F2" i="19"/>
</calcChain>
</file>

<file path=xl/sharedStrings.xml><?xml version="1.0" encoding="utf-8"?>
<sst xmlns="http://schemas.openxmlformats.org/spreadsheetml/2006/main" count="23096" uniqueCount="6246">
  <si>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</si>
  <si>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</si>
  <si>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</si>
  <si>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</si>
  <si>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</si>
  <si>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</si>
  <si>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</si>
  <si>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</si>
  <si>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</si>
  <si>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</si>
  <si>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</si>
  <si>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</si>
  <si>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</si>
  <si>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</si>
  <si>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</si>
  <si>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</si>
  <si>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</si>
  <si>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</si>
  <si>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</si>
  <si>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</si>
  <si>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</si>
  <si>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</si>
  <si>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</si>
  <si>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</si>
  <si>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</si>
  <si>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</si>
  <si>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</si>
  <si>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</si>
  <si>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</si>
  <si>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</si>
  <si>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</si>
  <si>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</si>
  <si>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</si>
  <si>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</si>
  <si>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</si>
  <si>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</si>
  <si>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</si>
  <si>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</si>
  <si>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</si>
  <si>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</si>
  <si>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</si>
  <si>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</si>
  <si>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</si>
  <si>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</si>
  <si>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</si>
  <si>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</si>
  <si>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</si>
  <si>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</si>
  <si>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</si>
  <si>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</si>
  <si>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</si>
  <si>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</si>
  <si>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</si>
  <si>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</si>
  <si>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</si>
  <si>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</si>
  <si>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</si>
  <si>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</si>
  <si>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</si>
  <si>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</si>
  <si>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</si>
  <si>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</si>
  <si>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</si>
  <si>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</si>
  <si>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</si>
  <si>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</si>
  <si>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</si>
  <si>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</si>
  <si>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</si>
  <si>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</si>
  <si>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</si>
  <si>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</si>
  <si>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</si>
  <si>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</si>
  <si>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</si>
  <si>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</si>
  <si>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</si>
  <si>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</si>
  <si>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</si>
  <si>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</si>
  <si>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</si>
  <si>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</si>
  <si>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</si>
  <si>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</si>
  <si>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</si>
  <si>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</si>
  <si>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</si>
  <si>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</si>
  <si>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</si>
  <si>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</si>
  <si>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</si>
  <si>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</si>
  <si>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</si>
  <si>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</si>
  <si>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</si>
  <si>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</si>
  <si>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</si>
  <si>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</si>
  <si>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</si>
  <si>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</si>
  <si>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</si>
  <si>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</si>
  <si>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</si>
  <si>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</si>
  <si>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</si>
  <si>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</si>
  <si>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</si>
  <si>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</si>
  <si>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</si>
  <si>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</si>
  <si>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</si>
  <si>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</si>
  <si>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</si>
  <si>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</si>
  <si>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</si>
  <si>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</si>
  <si>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</si>
  <si>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</si>
  <si>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</si>
  <si>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</si>
  <si>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</si>
  <si>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</si>
  <si>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</si>
  <si>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</si>
  <si>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</si>
  <si>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</si>
  <si>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</si>
  <si>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</si>
  <si>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</si>
  <si>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</si>
  <si>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</si>
  <si>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</si>
  <si>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</si>
  <si>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</si>
  <si>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</si>
  <si>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</si>
  <si>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</si>
  <si>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</si>
  <si>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</si>
  <si>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</si>
  <si>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</si>
  <si>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</si>
  <si>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</si>
  <si>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</si>
  <si>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</si>
  <si>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</si>
  <si>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</si>
  <si>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</si>
  <si>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</si>
  <si>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</si>
  <si>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</si>
  <si>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</si>
  <si>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</si>
  <si>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</si>
  <si>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</si>
  <si>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</si>
  <si>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</si>
  <si>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</si>
  <si>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</si>
  <si>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</si>
  <si>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</si>
  <si>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</si>
  <si>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</si>
  <si>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</si>
  <si>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</si>
  <si>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</si>
  <si>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</si>
  <si>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</si>
  <si>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</si>
  <si>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</si>
  <si>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</si>
  <si>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</si>
  <si>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</si>
  <si>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</si>
  <si>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</si>
  <si>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</si>
  <si>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</si>
  <si>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</si>
  <si>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</si>
  <si>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</si>
  <si>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</si>
  <si>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</si>
  <si>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</si>
  <si>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</si>
  <si>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</si>
  <si>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</si>
  <si>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</si>
  <si>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</si>
  <si>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</si>
  <si>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</si>
  <si>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</si>
  <si>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</si>
  <si>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</si>
  <si>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</si>
  <si>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</si>
  <si>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</si>
  <si>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</si>
  <si>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</si>
  <si>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</si>
  <si>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</si>
  <si>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</si>
  <si>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</si>
  <si>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</si>
  <si>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</si>
  <si>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</si>
  <si>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</si>
  <si>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</si>
  <si>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</si>
  <si>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</si>
  <si>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</si>
  <si>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</si>
  <si>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</si>
  <si>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</si>
  <si>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</si>
  <si>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</si>
  <si>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</si>
  <si>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</si>
  <si>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</si>
  <si>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</si>
  <si>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</si>
  <si>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</si>
  <si>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</si>
  <si>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</si>
  <si>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</si>
  <si>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</si>
  <si>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</si>
  <si>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</si>
  <si>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</si>
  <si>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</si>
  <si>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</si>
  <si>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</si>
  <si>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</si>
  <si>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</si>
  <si>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</si>
  <si>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</si>
  <si>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</si>
  <si>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</si>
  <si>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</si>
  <si>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</si>
  <si>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</si>
  <si>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</si>
  <si>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</si>
  <si>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</si>
  <si>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</si>
  <si>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</si>
  <si>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</si>
  <si>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</si>
  <si>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</si>
  <si>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</si>
  <si>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</si>
  <si>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</si>
  <si>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</si>
  <si>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</si>
  <si>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</si>
  <si>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</si>
  <si>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</si>
  <si>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</si>
  <si>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</si>
  <si>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</si>
  <si>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</si>
  <si>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</si>
  <si>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</si>
  <si>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</si>
  <si>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</si>
  <si>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</si>
  <si>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</si>
  <si>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</si>
  <si>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</si>
  <si>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</si>
  <si>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</si>
  <si>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</si>
  <si>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</si>
  <si>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</si>
  <si>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</si>
  <si>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</si>
  <si>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</si>
  <si>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</si>
  <si>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</si>
  <si>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</si>
  <si>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</si>
  <si>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</si>
  <si>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</si>
  <si>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</si>
  <si>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</si>
  <si>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</si>
  <si>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</si>
  <si>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</si>
  <si>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</si>
  <si>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</si>
  <si>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</si>
  <si>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</si>
  <si>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</si>
  <si>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</si>
  <si>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</si>
  <si>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</si>
  <si>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</si>
  <si>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</si>
  <si>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</si>
  <si>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</si>
  <si>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</si>
  <si>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</si>
  <si>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</si>
  <si>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</si>
  <si>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</si>
  <si>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</si>
  <si>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</si>
  <si>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</si>
  <si>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</si>
  <si>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</si>
  <si>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</si>
  <si>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</si>
  <si>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</si>
  <si>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</si>
  <si>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</si>
  <si>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</si>
  <si>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</si>
  <si>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</si>
  <si>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</si>
  <si>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</si>
  <si>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</si>
  <si>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</si>
  <si>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</si>
  <si>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</si>
  <si>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</si>
  <si>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</si>
  <si>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</si>
  <si>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</si>
  <si>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</si>
  <si>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</si>
  <si>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</si>
  <si>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</si>
  <si>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</si>
  <si>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</si>
  <si>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</si>
  <si>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</si>
  <si>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</si>
  <si>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</si>
  <si>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</si>
  <si>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</si>
  <si>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</si>
  <si>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</si>
  <si>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</si>
  <si>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</si>
  <si>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</si>
  <si>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</si>
  <si>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</si>
  <si>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</si>
  <si>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</si>
  <si>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</si>
  <si>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</si>
  <si>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</si>
  <si>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</si>
  <si>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</si>
  <si>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</si>
  <si>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</si>
  <si>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</si>
  <si>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</si>
  <si>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</si>
  <si>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</si>
  <si>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</si>
  <si>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</si>
  <si>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</si>
  <si>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</si>
  <si>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</si>
  <si>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</si>
  <si>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</si>
  <si>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</si>
  <si>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</si>
  <si>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</si>
  <si>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</si>
  <si>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</si>
  <si>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</si>
  <si>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</si>
  <si>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</si>
  <si>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</si>
  <si>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</si>
  <si>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</si>
  <si>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</si>
  <si>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</si>
  <si>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</si>
  <si>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</si>
  <si>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</si>
  <si>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</si>
  <si>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</si>
  <si>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</si>
  <si>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</si>
  <si>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</si>
  <si>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</si>
  <si>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</si>
  <si>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</si>
  <si>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</si>
  <si>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</si>
  <si>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</si>
  <si>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</si>
  <si>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</si>
  <si>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</si>
  <si>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</si>
  <si>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</si>
  <si>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</si>
  <si>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</si>
  <si>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</si>
  <si>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</si>
  <si>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</si>
  <si>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</si>
  <si>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</si>
  <si>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</si>
  <si>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</si>
  <si>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</si>
  <si>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</si>
  <si>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</si>
  <si>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</si>
  <si>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</si>
  <si>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</si>
  <si>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</si>
  <si>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</si>
  <si>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</si>
  <si>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</si>
  <si>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</si>
  <si>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</si>
  <si>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</si>
  <si>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</si>
  <si>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</si>
  <si>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</si>
  <si>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</si>
  <si>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</si>
  <si>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</si>
  <si>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</si>
  <si>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</si>
  <si>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</si>
  <si>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</si>
  <si>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</si>
  <si>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</si>
  <si>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</si>
  <si>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</si>
  <si>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</si>
  <si>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</si>
  <si>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</si>
  <si>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</si>
  <si>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</si>
  <si>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</si>
  <si>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</si>
  <si>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</si>
  <si>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</si>
  <si>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</si>
  <si>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</si>
  <si>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</si>
  <si>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</si>
  <si>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</si>
  <si>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</si>
  <si>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</si>
  <si>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</si>
  <si>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</si>
  <si>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</si>
  <si>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</si>
  <si>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</si>
  <si>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</si>
  <si>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</si>
  <si>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</si>
  <si>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</si>
  <si>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</si>
  <si>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</si>
  <si>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</si>
  <si>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</si>
  <si>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</si>
  <si>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</si>
  <si>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</si>
  <si>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</si>
  <si>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</si>
  <si>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</si>
  <si>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</si>
  <si>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</si>
  <si>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</si>
  <si>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</si>
  <si>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</si>
  <si>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</si>
  <si>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</si>
  <si>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</si>
  <si>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</si>
  <si>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</si>
  <si>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</si>
  <si>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</si>
  <si>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</si>
  <si>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</si>
  <si>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</si>
  <si>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</si>
  <si>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</si>
  <si>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</si>
  <si>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</si>
  <si>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</si>
  <si>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</si>
  <si>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</si>
  <si>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</si>
  <si>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</si>
  <si>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</si>
  <si>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</si>
  <si>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</si>
  <si>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</si>
  <si>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</si>
  <si>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</si>
  <si>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</si>
  <si>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</si>
  <si>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</si>
  <si>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</si>
  <si>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</si>
  <si>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</si>
  <si>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</si>
  <si>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</si>
  <si>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</si>
  <si>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</si>
  <si>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</si>
  <si>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</si>
  <si>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</si>
  <si>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</si>
  <si>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</si>
  <si>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</si>
  <si>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</si>
  <si>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</si>
  <si>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</si>
  <si>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</si>
  <si>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</si>
  <si>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</si>
  <si>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</si>
  <si>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</si>
  <si>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</si>
  <si>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</si>
  <si>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</si>
  <si>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</si>
  <si>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</si>
  <si>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</si>
  <si>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</si>
  <si>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</si>
  <si>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</si>
  <si>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</si>
  <si>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</si>
  <si>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</si>
  <si>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</si>
  <si>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</si>
  <si>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</si>
  <si>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</si>
  <si>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</si>
  <si>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</si>
  <si>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</si>
  <si>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</si>
  <si>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</si>
  <si>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</si>
  <si>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</si>
  <si>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</si>
  <si>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</si>
  <si>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</si>
  <si>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</si>
  <si>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</si>
  <si>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</si>
  <si>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</si>
  <si>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</si>
  <si>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</si>
  <si>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</si>
  <si>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</si>
  <si>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</si>
  <si>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</si>
  <si>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</si>
  <si>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</si>
  <si>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</si>
  <si>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</si>
  <si>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</si>
  <si>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</si>
  <si>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</si>
  <si>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</si>
  <si>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</si>
  <si>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</si>
  <si>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</si>
  <si>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</si>
  <si>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</si>
  <si>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</si>
  <si>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</si>
  <si>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</si>
  <si>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</si>
  <si>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</si>
  <si>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</si>
  <si>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</si>
  <si>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</si>
  <si>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</si>
  <si>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</si>
  <si>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</si>
  <si>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</si>
  <si>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</si>
  <si>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</si>
  <si>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</si>
  <si>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</si>
  <si>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</si>
  <si>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</si>
  <si>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</si>
  <si>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</si>
  <si>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</si>
  <si>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</si>
  <si>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</si>
  <si>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</si>
  <si>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</si>
  <si>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</si>
  <si>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</si>
  <si>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</si>
  <si>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</si>
  <si>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</si>
  <si>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</si>
  <si>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</si>
  <si>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</si>
  <si>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</si>
  <si>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</si>
  <si>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</si>
  <si>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</si>
  <si>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</si>
  <si>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</si>
  <si>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</si>
  <si>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</si>
  <si>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</si>
  <si>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</si>
  <si>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</si>
  <si>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</si>
  <si>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</si>
  <si>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</si>
  <si>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</si>
  <si>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</si>
  <si>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</si>
  <si>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</si>
  <si>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</si>
  <si>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</si>
  <si>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</si>
  <si>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</si>
  <si>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</si>
  <si>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</si>
  <si>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</si>
  <si>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</si>
  <si>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</si>
  <si>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</si>
  <si>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</si>
  <si>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</si>
  <si>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</si>
  <si>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</si>
  <si>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</si>
  <si>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</si>
  <si>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</si>
  <si>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</si>
  <si>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</si>
  <si>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</si>
  <si>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</si>
  <si>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</si>
  <si>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</si>
  <si>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</si>
  <si>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</si>
  <si>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</si>
  <si>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</si>
  <si>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</si>
  <si>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</si>
  <si>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</si>
  <si>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</si>
  <si>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</si>
  <si>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</si>
  <si>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</si>
  <si>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</si>
  <si>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</si>
  <si>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</si>
  <si>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</si>
  <si>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</si>
  <si>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</si>
  <si>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</si>
  <si>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</si>
  <si>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</si>
  <si>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</si>
  <si>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</si>
  <si>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</si>
  <si>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</si>
  <si>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</si>
  <si>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</si>
  <si>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</si>
  <si>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</si>
  <si>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</si>
  <si>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</si>
  <si>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</si>
  <si>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</si>
  <si>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</si>
  <si>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</si>
  <si>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</si>
  <si>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</si>
  <si>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</si>
  <si>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</si>
  <si>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</si>
  <si>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</si>
  <si>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</si>
  <si>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</si>
  <si>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</si>
  <si>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</si>
  <si>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</si>
  <si>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</si>
  <si>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</si>
  <si>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</si>
  <si>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</si>
  <si>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</si>
  <si>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</si>
  <si>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</si>
  <si>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</si>
  <si>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</si>
  <si>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</si>
  <si>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</si>
  <si>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</si>
  <si>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</si>
  <si>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</si>
  <si>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</si>
  <si>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</si>
  <si>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</si>
  <si>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</si>
  <si>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</si>
  <si>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</si>
  <si>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</si>
  <si>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</si>
  <si>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</si>
  <si>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</si>
  <si>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</si>
  <si>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</si>
  <si>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</si>
  <si>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</si>
  <si>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</si>
  <si>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</si>
  <si>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</si>
  <si>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</si>
  <si>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</si>
  <si>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</si>
  <si>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</si>
  <si>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</si>
  <si>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</si>
  <si>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</si>
  <si>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</si>
  <si>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</si>
  <si>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</si>
  <si>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</si>
  <si>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</si>
  <si>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</si>
  <si>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</si>
  <si>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</si>
  <si>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</si>
  <si>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</si>
  <si>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</si>
  <si>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</si>
  <si>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</si>
  <si>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</si>
  <si>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</si>
  <si>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</si>
  <si>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</si>
  <si>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</si>
  <si>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</si>
  <si>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</si>
  <si>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</si>
  <si>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</si>
  <si>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</si>
  <si>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</si>
  <si>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</si>
  <si>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</si>
  <si>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</si>
  <si>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</si>
  <si>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</si>
  <si>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</si>
  <si>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</si>
  <si>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</si>
  <si>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</si>
  <si>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</si>
  <si>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</si>
  <si>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</si>
  <si>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</si>
  <si>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</si>
  <si>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</si>
  <si>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</si>
  <si>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</si>
  <si>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</si>
  <si>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</si>
  <si>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</si>
  <si>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</si>
  <si>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</si>
  <si>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</si>
  <si>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</si>
  <si>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</si>
  <si>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</si>
  <si>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</si>
  <si>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</si>
  <si>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</si>
  <si>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</si>
  <si>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</si>
  <si>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</si>
  <si>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</si>
  <si>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</si>
  <si>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</si>
  <si>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</si>
  <si>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</si>
  <si>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</si>
  <si>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</si>
  <si>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</si>
  <si>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</si>
  <si>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</si>
  <si>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</si>
  <si>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</si>
  <si>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</si>
  <si>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</si>
  <si>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</si>
  <si>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</si>
  <si>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</si>
  <si>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</si>
  <si>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</si>
  <si>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</si>
  <si>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</si>
  <si>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</si>
  <si>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</si>
  <si>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</si>
  <si>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</si>
  <si>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</si>
  <si>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</si>
  <si>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</si>
  <si>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</si>
  <si>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</si>
  <si>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</si>
  <si>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</si>
  <si>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</si>
  <si>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</si>
  <si>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</si>
  <si>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</si>
  <si>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</si>
  <si>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</si>
  <si>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</si>
  <si>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</si>
  <si>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</si>
  <si>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</si>
  <si>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</si>
  <si>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</si>
  <si>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</si>
  <si>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</si>
  <si>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</si>
  <si>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</si>
  <si>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</si>
  <si>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</si>
  <si>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</si>
  <si>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</si>
  <si>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</si>
  <si>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</si>
  <si>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</si>
  <si>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</si>
  <si>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</si>
  <si>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</si>
  <si>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</si>
  <si>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</si>
  <si>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</si>
  <si>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</si>
  <si>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</si>
  <si>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</si>
  <si>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</si>
  <si>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</si>
  <si>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</si>
  <si>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</si>
  <si>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</si>
  <si>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</si>
  <si>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</si>
  <si>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</si>
  <si>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</si>
  <si>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</si>
  <si>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</si>
  <si>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</si>
  <si>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</si>
  <si>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</si>
  <si>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</si>
  <si>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</si>
  <si>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</si>
  <si>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</si>
  <si>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</si>
  <si>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</si>
  <si>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</si>
  <si>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</si>
  <si>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</si>
  <si>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</si>
  <si>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</si>
  <si>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</si>
  <si>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</si>
  <si>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</si>
  <si>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</si>
  <si>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</si>
  <si>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</si>
  <si>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</si>
  <si>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</si>
  <si>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</si>
  <si>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</si>
  <si>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</si>
  <si>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</si>
  <si>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</si>
  <si>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</si>
  <si>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</si>
  <si>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</si>
  <si>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</si>
  <si>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</si>
  <si>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</si>
  <si>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</si>
  <si>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</si>
  <si>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</si>
  <si>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</si>
  <si>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</si>
  <si>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</si>
  <si>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</si>
  <si>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</si>
  <si>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</si>
  <si>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</si>
  <si>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</si>
  <si>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</si>
  <si>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</si>
  <si>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</si>
  <si>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</si>
  <si>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</si>
  <si>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</si>
  <si>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</si>
  <si>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</si>
  <si>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</si>
  <si>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</si>
  <si>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</si>
  <si>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</si>
  <si>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</si>
  <si>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</si>
  <si>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</si>
  <si>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</si>
  <si>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</si>
  <si>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</si>
  <si>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</si>
  <si>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</si>
  <si>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</si>
  <si>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</si>
  <si>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</si>
  <si>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</si>
  <si>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</si>
  <si>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</si>
  <si>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</si>
  <si>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</si>
  <si>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</si>
  <si>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</si>
  <si>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</si>
  <si>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</si>
  <si>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</si>
  <si>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</si>
  <si>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</si>
  <si>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</si>
  <si>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</si>
  <si>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</si>
  <si>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</si>
  <si>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</si>
  <si>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</si>
  <si>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</si>
  <si>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</si>
  <si>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</si>
  <si>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</si>
  <si>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</si>
  <si>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</si>
  <si>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</si>
  <si>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</si>
  <si>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</si>
  <si>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</si>
  <si>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</si>
  <si>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</si>
  <si>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</si>
  <si>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</si>
  <si>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</si>
  <si>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</si>
  <si>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</si>
  <si>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</si>
  <si>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</si>
  <si>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</si>
  <si>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</si>
  <si>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</si>
  <si>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</si>
  <si>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</si>
  <si>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</si>
  <si>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</si>
  <si>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</si>
  <si>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</si>
  <si>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</si>
  <si>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</si>
  <si>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</si>
  <si>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</si>
  <si>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</si>
  <si>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</si>
  <si>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</si>
  <si>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</si>
  <si>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</si>
  <si>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</si>
  <si>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</si>
  <si>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</si>
  <si>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</si>
  <si>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</si>
  <si>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</si>
  <si>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</si>
  <si>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</si>
  <si>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</si>
  <si>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</si>
  <si>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</si>
  <si>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</si>
  <si>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</si>
  <si>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</si>
  <si>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</si>
  <si>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</si>
  <si>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</si>
  <si>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</si>
  <si>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</si>
  <si>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</si>
  <si>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</si>
  <si>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</si>
  <si>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</si>
  <si>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</si>
  <si>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</si>
  <si>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</si>
  <si>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</si>
  <si>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</si>
  <si>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</si>
  <si>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</si>
  <si>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</si>
  <si>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</si>
  <si>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</si>
  <si>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</si>
  <si>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</si>
  <si>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</si>
  <si>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</si>
  <si>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</si>
  <si>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</si>
  <si>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</si>
  <si>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</si>
  <si>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</si>
  <si>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</si>
  <si>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</si>
  <si>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</si>
  <si>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</si>
  <si>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</si>
  <si>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</si>
  <si>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</si>
  <si>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</si>
  <si>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</si>
  <si>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</si>
  <si>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</si>
  <si>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</si>
  <si>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</si>
  <si>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</si>
  <si>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</si>
  <si>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</si>
  <si>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</si>
  <si>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</si>
  <si>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</si>
  <si>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</si>
  <si>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</si>
  <si>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</si>
  <si>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</si>
  <si>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</si>
  <si>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</si>
  <si>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</si>
  <si>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</si>
  <si>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</si>
  <si>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</si>
  <si>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</si>
  <si>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</si>
  <si>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</si>
  <si>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</si>
  <si>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</si>
  <si>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</si>
  <si>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</si>
  <si>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</si>
  <si>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</si>
  <si>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</si>
  <si>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</si>
  <si>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</si>
  <si>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</si>
  <si>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</si>
  <si>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</si>
  <si>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</si>
  <si>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</si>
  <si>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</si>
  <si>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</si>
  <si>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</si>
  <si>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</si>
  <si>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</si>
  <si>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</si>
  <si>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</si>
  <si>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</si>
  <si>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</si>
  <si>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</si>
  <si>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</si>
  <si>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</si>
  <si>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</si>
  <si>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</si>
  <si>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</si>
  <si>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</si>
  <si>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</si>
  <si>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</si>
  <si>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</si>
  <si>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</si>
  <si>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</si>
  <si>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</si>
  <si>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</si>
  <si>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</si>
  <si>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</si>
  <si>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</si>
  <si>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</si>
  <si>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</si>
  <si>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</si>
  <si>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</si>
  <si>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</si>
  <si>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</si>
  <si>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</si>
  <si>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</si>
  <si>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</si>
  <si>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</si>
  <si>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</si>
  <si>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</si>
  <si>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</si>
  <si>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</si>
  <si>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</si>
  <si>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</si>
  <si>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</si>
  <si>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</si>
  <si>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</si>
  <si>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</si>
  <si>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</si>
  <si>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</si>
  <si>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</si>
  <si>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</si>
  <si>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</si>
  <si>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</si>
  <si>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</si>
  <si>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</si>
  <si>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</si>
  <si>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</si>
  <si>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</si>
  <si>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</si>
  <si>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</si>
  <si>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</si>
  <si>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</si>
  <si>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</si>
  <si>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</si>
  <si>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</si>
  <si>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</si>
  <si>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</si>
  <si>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</si>
  <si>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</si>
  <si>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</si>
  <si>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</si>
  <si>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</si>
  <si>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</si>
  <si>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</si>
  <si>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</si>
  <si>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</si>
  <si>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</si>
  <si>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</si>
  <si>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</si>
  <si>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</si>
  <si>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</si>
  <si>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</si>
  <si>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</si>
  <si>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</si>
  <si>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</si>
  <si>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</si>
  <si>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</si>
  <si>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</si>
  <si>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</si>
  <si>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</si>
  <si>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</si>
  <si>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</si>
  <si>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</si>
  <si>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</si>
  <si>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</si>
  <si>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</si>
  <si>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</si>
  <si>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</si>
  <si>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</si>
  <si>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</si>
  <si>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</si>
  <si>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</si>
  <si>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</si>
  <si>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</si>
  <si>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</si>
  <si>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</si>
  <si>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</si>
  <si>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</si>
  <si>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</si>
  <si>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</si>
  <si>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</si>
  <si>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</si>
  <si>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</si>
  <si>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</si>
  <si>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</si>
  <si>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</si>
  <si>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</si>
  <si>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</si>
  <si>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</si>
  <si>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</si>
  <si>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</si>
  <si>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</si>
  <si>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</si>
  <si>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</si>
  <si>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</si>
  <si>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</si>
  <si>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</si>
  <si>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</si>
  <si>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</si>
  <si>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</si>
  <si>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</si>
  <si>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</si>
  <si>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</si>
  <si>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</si>
  <si>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</si>
  <si>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</si>
  <si>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</si>
  <si>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</si>
  <si>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</si>
  <si>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</si>
  <si>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</si>
  <si>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</si>
  <si>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</si>
  <si>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</si>
  <si>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</si>
  <si>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</si>
  <si>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</si>
  <si>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</si>
  <si>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</si>
  <si>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</si>
  <si>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</si>
  <si>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</si>
  <si>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</si>
  <si>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</si>
  <si>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</si>
  <si>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</si>
  <si>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</si>
  <si>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</si>
  <si>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</si>
  <si>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</si>
  <si>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</si>
  <si>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</si>
  <si>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</si>
  <si>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</si>
  <si>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</si>
  <si>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</si>
  <si>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</si>
  <si>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</si>
  <si>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</si>
  <si>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</si>
  <si>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</si>
  <si>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</si>
  <si>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</si>
  <si>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</si>
  <si>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</si>
  <si>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</si>
  <si>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</si>
  <si>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</si>
  <si>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</si>
  <si>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</si>
  <si>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</si>
  <si>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</si>
  <si>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</si>
  <si>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</si>
  <si>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</si>
  <si>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</si>
  <si>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</si>
  <si>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</si>
  <si>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</si>
  <si>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</si>
  <si>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</si>
  <si>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</si>
  <si>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</si>
  <si>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</si>
  <si>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</si>
  <si>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</si>
  <si>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</si>
  <si>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</si>
  <si>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</si>
  <si>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</si>
  <si>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</si>
  <si>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</si>
  <si>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</si>
  <si>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</si>
  <si>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</si>
  <si>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</si>
  <si>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</si>
  <si>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</si>
  <si>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</si>
  <si>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</si>
  <si>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</si>
  <si>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</si>
  <si>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</si>
  <si>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</si>
  <si>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</si>
  <si>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</si>
  <si>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</si>
  <si>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</si>
  <si>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</si>
  <si>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</si>
  <si>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</si>
  <si>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</si>
  <si>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</si>
  <si>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</si>
  <si>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</si>
  <si>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</si>
  <si>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</si>
  <si>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</si>
  <si>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</si>
  <si>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</si>
  <si>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</si>
  <si>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</si>
  <si>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</si>
  <si>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</si>
  <si>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</si>
  <si>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</si>
  <si>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</si>
  <si>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</si>
  <si>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</si>
  <si>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</si>
  <si>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</si>
  <si>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</si>
  <si>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</si>
  <si>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</si>
  <si>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</si>
  <si>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</si>
  <si>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</si>
  <si>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</si>
  <si>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</si>
  <si>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</si>
  <si>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</si>
  <si>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</si>
  <si>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</si>
  <si>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</si>
  <si>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</si>
  <si>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</si>
  <si>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</si>
  <si>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</si>
  <si>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</si>
  <si>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</si>
  <si>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</si>
  <si>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</si>
  <si>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</si>
  <si>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</si>
  <si>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</si>
  <si>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</si>
  <si>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</si>
  <si>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</si>
  <si>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</si>
  <si>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</si>
  <si>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</si>
  <si>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</si>
  <si>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</si>
  <si>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</si>
  <si>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</si>
  <si>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</si>
  <si>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</si>
  <si>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</si>
  <si>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</si>
  <si>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</si>
  <si>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</si>
  <si>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</si>
  <si>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</si>
  <si>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</si>
  <si>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</si>
  <si>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</si>
  <si>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</si>
  <si>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</si>
  <si>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</si>
  <si>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</si>
  <si>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</si>
  <si>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</si>
  <si>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</si>
  <si>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</si>
  <si>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</si>
  <si>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</si>
  <si>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</si>
  <si>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</si>
  <si>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</si>
  <si>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</si>
  <si>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</si>
  <si>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</si>
  <si>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</si>
  <si>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</si>
  <si>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</si>
  <si>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</si>
  <si>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</si>
  <si>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</si>
  <si>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</si>
  <si>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</si>
  <si>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</si>
  <si>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</si>
  <si>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</si>
  <si>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</si>
  <si>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</si>
  <si>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</si>
  <si>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</si>
  <si>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</si>
  <si>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</si>
  <si>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</si>
  <si>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</si>
  <si>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</si>
  <si>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</si>
  <si>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</si>
  <si>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</si>
  <si>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</si>
  <si>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</si>
  <si>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</si>
  <si>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</si>
  <si>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</si>
  <si>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</si>
  <si>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</si>
  <si>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</si>
  <si>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</si>
  <si>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</si>
  <si>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</si>
  <si>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</si>
  <si>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</si>
  <si>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</si>
  <si>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</si>
  <si>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</si>
  <si>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</si>
  <si>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</si>
  <si>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</si>
  <si>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</si>
  <si>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</si>
  <si>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</si>
  <si>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</si>
  <si>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</si>
  <si>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</si>
  <si>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</si>
  <si>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</si>
  <si>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</si>
  <si>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</si>
  <si>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</si>
  <si>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</si>
  <si>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</si>
  <si>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</si>
  <si>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</si>
  <si>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</si>
  <si>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</si>
  <si>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</si>
  <si>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</si>
  <si>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</si>
  <si>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</si>
  <si>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</si>
  <si>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</si>
  <si>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</si>
  <si>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</si>
  <si>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</si>
  <si>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</si>
  <si>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</si>
  <si>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</si>
  <si>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</si>
  <si>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</si>
  <si>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</si>
  <si>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</si>
  <si>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</si>
  <si>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</si>
  <si>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</si>
  <si>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</si>
  <si>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</si>
  <si>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</si>
  <si>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</si>
  <si>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</si>
  <si>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</si>
  <si>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</si>
  <si>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</si>
  <si>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</si>
  <si>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</si>
  <si>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</si>
  <si>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</si>
  <si>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</si>
  <si>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</si>
  <si>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</si>
  <si>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</si>
  <si>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</si>
  <si>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</si>
  <si>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</si>
  <si>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</si>
  <si>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</si>
  <si>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</si>
  <si>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</si>
  <si>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</si>
  <si>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</si>
  <si>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</si>
  <si>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</si>
  <si>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</si>
  <si>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</si>
  <si>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</si>
  <si>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</si>
  <si>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</si>
  <si>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</si>
  <si>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</si>
  <si>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</si>
  <si>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</si>
  <si>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</si>
  <si>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</si>
  <si>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</si>
  <si>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</si>
  <si>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</si>
  <si>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</si>
  <si>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</si>
  <si>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</si>
  <si>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</si>
  <si>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</si>
  <si>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</si>
  <si>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</si>
  <si>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</si>
  <si>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</si>
  <si>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</si>
  <si>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</si>
  <si>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</si>
  <si>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</si>
  <si>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</si>
  <si>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</si>
  <si>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</si>
  <si>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</si>
  <si>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</si>
  <si>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</si>
  <si>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</si>
  <si>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</si>
  <si>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</si>
  <si>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</si>
  <si>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</si>
  <si>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</si>
  <si>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</si>
  <si>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</si>
  <si>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</si>
  <si>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</si>
  <si>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</si>
  <si>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</si>
  <si>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</si>
  <si>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</si>
  <si>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</si>
  <si>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</si>
  <si>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</si>
  <si>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</si>
  <si>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</si>
  <si>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</si>
  <si>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</si>
  <si>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</si>
  <si>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</si>
  <si>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</si>
  <si>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</si>
  <si>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</si>
  <si>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</si>
  <si>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</si>
  <si>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</si>
  <si>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</si>
  <si>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</si>
  <si>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</si>
  <si>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</si>
  <si>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</si>
  <si>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</si>
  <si>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</si>
  <si>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</si>
  <si>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</si>
  <si>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</si>
  <si>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</si>
  <si>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</si>
  <si>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</si>
  <si>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</si>
  <si>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</si>
  <si>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</si>
  <si>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</si>
  <si>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</si>
  <si>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</si>
  <si>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</si>
  <si>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</si>
  <si>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</si>
  <si>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</si>
  <si>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</si>
  <si>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</si>
  <si>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</si>
  <si>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</si>
  <si>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</si>
  <si>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</si>
  <si>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</si>
  <si>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</si>
  <si>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</si>
  <si>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</si>
  <si>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</si>
  <si>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</si>
  <si>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</si>
  <si>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</si>
  <si>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</si>
  <si>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</si>
  <si>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</si>
  <si>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</si>
  <si>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</si>
  <si>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</si>
  <si>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</si>
  <si>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</si>
  <si>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</si>
  <si>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</si>
  <si>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</si>
  <si>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</si>
  <si>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</si>
  <si>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</si>
  <si>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</si>
  <si>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</si>
  <si>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</si>
  <si>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</si>
  <si>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</si>
  <si>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</si>
  <si>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</si>
  <si>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</si>
  <si>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</si>
  <si>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</si>
  <si>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</si>
  <si>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</si>
  <si>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</si>
  <si>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</si>
  <si>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</si>
  <si>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</si>
  <si>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</si>
  <si>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</si>
  <si>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</si>
  <si>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</si>
  <si>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</si>
  <si>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</si>
  <si>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</si>
  <si>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</si>
  <si>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</si>
  <si>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</si>
  <si>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</si>
  <si>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</si>
  <si>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</si>
  <si>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</si>
  <si>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</si>
  <si>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</si>
  <si>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</si>
  <si>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</si>
  <si>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</si>
  <si>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</si>
  <si>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</si>
  <si>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</si>
  <si>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</si>
  <si>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</si>
  <si>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</si>
  <si>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</si>
  <si>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</si>
  <si>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</si>
  <si>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</si>
  <si>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</si>
  <si>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</si>
  <si>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</si>
  <si>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</si>
  <si>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</si>
  <si>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</si>
  <si>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</si>
  <si>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</si>
  <si>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</si>
  <si>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</si>
  <si>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</si>
  <si>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</si>
  <si>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</si>
  <si>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</si>
  <si>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</si>
  <si>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</si>
  <si>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</si>
  <si>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</si>
  <si>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</si>
  <si>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</si>
  <si>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</si>
  <si>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</si>
  <si>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</si>
  <si>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</si>
  <si>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</si>
  <si>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</si>
  <si>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</si>
  <si>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</si>
  <si>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</si>
  <si>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</si>
  <si>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</si>
  <si>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</si>
  <si>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</si>
  <si>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</si>
  <si>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</si>
  <si>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</si>
  <si>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</si>
  <si>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</si>
  <si>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</si>
  <si>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</si>
  <si>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</si>
  <si>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</si>
  <si>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</si>
  <si>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</si>
  <si>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</si>
  <si>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</si>
  <si>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</si>
  <si>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</si>
  <si>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</si>
  <si>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</si>
  <si>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</si>
  <si>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</si>
  <si>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</si>
  <si>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</si>
  <si>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</si>
  <si>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</si>
  <si>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</si>
  <si>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</si>
  <si>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</si>
  <si>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</si>
  <si>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</si>
  <si>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</si>
  <si>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</si>
  <si>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</si>
  <si>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</si>
  <si>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</si>
  <si>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</si>
  <si>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</si>
  <si>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</si>
  <si>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</si>
  <si>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</si>
  <si>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</si>
  <si>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</si>
  <si>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</si>
  <si>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</si>
  <si>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</si>
  <si>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</si>
  <si>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</si>
  <si>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</si>
  <si>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</si>
  <si>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</si>
  <si>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</si>
  <si>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</si>
  <si>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</si>
  <si>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</si>
  <si>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</si>
  <si>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</si>
  <si>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</si>
  <si>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</si>
  <si>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</si>
  <si>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</si>
  <si>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</si>
  <si>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</si>
  <si>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</si>
  <si>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</si>
  <si>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</si>
  <si>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</si>
  <si>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</si>
  <si>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</si>
  <si>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</si>
  <si>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</si>
  <si>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</si>
  <si>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</si>
  <si>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</si>
  <si>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</si>
  <si>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</si>
  <si>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</si>
  <si>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</si>
  <si>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</si>
  <si>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</si>
  <si>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</si>
  <si>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</si>
  <si>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</si>
  <si>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</si>
  <si>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</si>
  <si>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</si>
  <si>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</si>
  <si>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</si>
  <si>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</si>
  <si>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</si>
  <si>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</si>
  <si>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</si>
  <si>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</si>
  <si>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</si>
  <si>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</si>
  <si>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</si>
  <si>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</si>
  <si>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</si>
  <si>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</si>
  <si>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</si>
  <si>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</si>
  <si>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</si>
  <si>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</si>
  <si>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</si>
  <si>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</si>
  <si>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</si>
  <si>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</si>
  <si>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</si>
  <si>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</si>
  <si>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</si>
  <si>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</si>
  <si>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</si>
  <si>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</si>
  <si>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</si>
  <si>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</si>
  <si>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</si>
  <si>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</si>
  <si>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</si>
  <si>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</si>
  <si>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</si>
  <si>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</si>
  <si>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</si>
  <si>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</si>
  <si>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</si>
  <si>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</si>
  <si>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</si>
  <si>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</si>
  <si>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</si>
  <si>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</si>
  <si>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</si>
  <si>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</si>
  <si>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</si>
  <si>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</si>
  <si>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</si>
  <si>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</si>
  <si>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</si>
  <si>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</si>
  <si>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</si>
  <si>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</si>
  <si>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</si>
  <si>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</si>
  <si>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</si>
  <si>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</si>
  <si>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</si>
  <si>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</si>
  <si>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</si>
  <si>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</si>
  <si>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</si>
  <si>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</si>
  <si>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</si>
  <si>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</si>
  <si>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</si>
  <si>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</si>
  <si>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</si>
  <si>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</si>
  <si>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</si>
  <si>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</si>
  <si>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</si>
  <si>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</si>
  <si>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</si>
  <si>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</si>
  <si>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</si>
  <si>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</si>
  <si>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</si>
  <si>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</si>
  <si>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</si>
  <si>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</si>
  <si>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</si>
  <si>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</si>
  <si>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</si>
  <si>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</si>
  <si>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</si>
  <si>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</si>
  <si>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</si>
  <si>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</si>
  <si>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</si>
  <si>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</si>
  <si>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</si>
  <si>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</si>
  <si>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</si>
  <si>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</si>
  <si>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</si>
  <si>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</si>
  <si>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</si>
  <si>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</si>
  <si>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</si>
  <si>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</si>
  <si>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</si>
  <si>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</si>
  <si>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</si>
  <si>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</si>
  <si>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</si>
  <si>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</si>
  <si>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</si>
  <si>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</si>
  <si>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</si>
  <si>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</si>
  <si>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</si>
  <si>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</si>
  <si>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</si>
  <si>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</si>
  <si>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</si>
  <si>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</si>
  <si>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</si>
  <si>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</si>
  <si>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</si>
  <si>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</si>
  <si>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</si>
  <si>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</si>
  <si>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</si>
  <si>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</si>
  <si>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</si>
  <si>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</si>
  <si>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</si>
  <si>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</si>
  <si>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</si>
  <si>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</si>
  <si>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</si>
  <si>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</si>
  <si>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</si>
  <si>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</si>
  <si>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</si>
  <si>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</si>
  <si>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</si>
  <si>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</si>
  <si>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</si>
  <si>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</si>
  <si>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</si>
  <si>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</si>
  <si>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</si>
  <si>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</si>
  <si>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</si>
  <si>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</si>
  <si>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</si>
  <si>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</si>
  <si>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</si>
  <si>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</si>
  <si>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</si>
  <si>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</si>
  <si>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</si>
  <si>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</si>
  <si>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</si>
  <si>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</si>
  <si>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</si>
  <si>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</si>
  <si>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</si>
  <si>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</si>
  <si>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</si>
  <si>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</si>
  <si>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</si>
  <si>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</si>
  <si>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</si>
  <si>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</si>
  <si>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</si>
  <si>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</si>
  <si>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</si>
  <si>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</si>
  <si>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</si>
  <si>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</si>
  <si>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</si>
  <si>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</si>
  <si>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</si>
  <si>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</si>
  <si>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</si>
  <si>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</si>
  <si>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</si>
  <si>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</si>
  <si>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</si>
  <si>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</si>
  <si>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</si>
  <si>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</si>
  <si>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</si>
  <si>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</si>
  <si>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</si>
  <si>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</si>
  <si>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</si>
  <si>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</si>
  <si>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</si>
  <si>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</si>
  <si>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</si>
  <si>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</si>
  <si>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</si>
  <si>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</si>
  <si>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</si>
  <si>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</si>
  <si>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</si>
  <si>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</si>
  <si>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</si>
  <si>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</si>
  <si>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</si>
  <si>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</si>
  <si>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</si>
  <si>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</si>
  <si>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</si>
  <si>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</si>
  <si>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</si>
  <si>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</si>
  <si>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</si>
  <si>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</si>
  <si>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</si>
  <si>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</si>
  <si>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</si>
  <si>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</si>
  <si>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</si>
  <si>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</si>
  <si>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</si>
  <si>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</si>
  <si>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</si>
  <si>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</si>
  <si>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</si>
  <si>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</si>
  <si>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</si>
  <si>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</si>
  <si>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</si>
  <si>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</si>
  <si>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</si>
  <si>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</si>
  <si>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</si>
  <si>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</si>
  <si>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</si>
  <si>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</si>
  <si>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</si>
  <si>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</si>
  <si>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</si>
  <si>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</si>
  <si>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</si>
  <si>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</si>
  <si>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</si>
  <si>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</si>
  <si>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</si>
  <si>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</si>
  <si>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</si>
  <si>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</si>
  <si>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</si>
  <si>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</si>
  <si>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</si>
  <si>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</si>
  <si>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</si>
  <si>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</si>
  <si>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</si>
  <si>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</si>
  <si>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</si>
  <si>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</si>
  <si>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</si>
  <si>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</si>
  <si>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</si>
  <si>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</si>
  <si>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</si>
  <si>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</si>
  <si>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</si>
  <si>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</si>
  <si>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</si>
  <si>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</si>
  <si>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</si>
  <si>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</si>
  <si>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</si>
  <si>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</si>
  <si>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</si>
  <si>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</si>
  <si>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</si>
  <si>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</si>
  <si>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</si>
  <si>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</si>
  <si>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</si>
  <si>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</si>
  <si>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</si>
  <si>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</si>
  <si>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</si>
  <si>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</si>
  <si>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</si>
  <si>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</si>
  <si>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</si>
  <si>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</si>
  <si>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</si>
  <si>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</si>
  <si>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</si>
  <si>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</si>
  <si>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</si>
  <si>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</si>
  <si>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</si>
  <si>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</si>
  <si>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</si>
  <si>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</si>
  <si>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</si>
  <si>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</si>
  <si>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</si>
  <si>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</si>
  <si>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</si>
  <si>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</si>
  <si>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</si>
  <si>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</si>
  <si>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</si>
  <si>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</si>
  <si>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</si>
  <si>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</si>
  <si>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</si>
  <si>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</si>
  <si>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</si>
  <si>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</si>
  <si>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</si>
  <si>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</si>
  <si>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</si>
  <si>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</si>
  <si>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</si>
  <si>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</si>
  <si>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</si>
  <si>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</si>
  <si>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</si>
  <si>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</si>
  <si>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</si>
  <si>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</si>
  <si>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</si>
  <si>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</si>
  <si>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</si>
  <si>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</si>
  <si>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</si>
  <si>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</si>
  <si>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</si>
  <si>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</si>
  <si>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</si>
  <si>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</si>
  <si>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</si>
  <si>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</si>
  <si>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</si>
  <si>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</si>
  <si>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</si>
  <si>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</si>
  <si>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</si>
  <si>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</si>
  <si>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</si>
  <si>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</si>
  <si>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</si>
  <si>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</si>
  <si>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</si>
  <si>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</si>
  <si>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</si>
  <si>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</si>
  <si>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</si>
  <si>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</si>
  <si>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</si>
  <si>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</si>
  <si>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</si>
  <si>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</si>
  <si>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</si>
  <si>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</si>
  <si>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</si>
  <si>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</si>
  <si>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</si>
  <si>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</si>
  <si>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</si>
  <si>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</si>
  <si>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</si>
  <si>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</si>
  <si>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</si>
  <si>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</si>
  <si>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</si>
  <si>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</si>
  <si>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</si>
  <si>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</si>
  <si>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</si>
  <si>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</si>
  <si>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</si>
  <si>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</si>
  <si>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</si>
  <si>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</si>
  <si>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</si>
  <si>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</si>
  <si>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</si>
  <si>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</si>
  <si>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</si>
  <si>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</si>
  <si>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</si>
  <si>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</si>
  <si>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</si>
  <si>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</si>
  <si>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</si>
  <si>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</si>
  <si>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</si>
  <si>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</si>
  <si>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</si>
  <si>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</si>
  <si>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</si>
  <si>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</si>
  <si>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</si>
  <si>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</si>
  <si>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</si>
  <si>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</si>
  <si>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</si>
  <si>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</si>
  <si>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</si>
  <si>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</si>
  <si>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</si>
  <si>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</si>
  <si>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</si>
  <si>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</si>
  <si>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</si>
  <si>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</si>
  <si>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</si>
  <si>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</si>
  <si>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</si>
  <si>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</si>
  <si>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</si>
  <si>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</si>
  <si>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</si>
  <si>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</si>
  <si>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</si>
  <si>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</si>
  <si>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</si>
  <si>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</si>
  <si>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</si>
  <si>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</si>
  <si>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</si>
  <si>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</si>
  <si>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</si>
  <si>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</si>
  <si>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</si>
  <si>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</si>
  <si>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</si>
  <si>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</si>
  <si>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</si>
  <si>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</si>
  <si>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</si>
  <si>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</si>
  <si>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</si>
  <si>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</si>
  <si>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</si>
  <si>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</si>
  <si>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</si>
  <si>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</si>
  <si>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</si>
  <si>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</si>
  <si>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</si>
  <si>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</si>
  <si>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</si>
  <si>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</si>
  <si>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</si>
  <si>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</si>
  <si>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</si>
  <si>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</si>
  <si>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</si>
  <si>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</si>
  <si>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</si>
  <si>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</si>
  <si>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</si>
  <si>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</si>
  <si>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</si>
  <si>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</si>
  <si>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</si>
  <si>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</si>
  <si>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</si>
  <si>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</si>
  <si>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</si>
  <si>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</si>
  <si>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</si>
  <si>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</si>
  <si>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</si>
  <si>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</si>
  <si>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</si>
  <si>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</si>
  <si>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</si>
  <si>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</si>
  <si>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</si>
  <si>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</si>
  <si>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</si>
  <si>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</si>
  <si>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</si>
  <si>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</si>
  <si>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</si>
  <si>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</si>
  <si>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</si>
  <si>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</si>
  <si>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</si>
  <si>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</si>
  <si>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</si>
  <si>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</si>
  <si>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</si>
  <si>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</si>
  <si>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</si>
  <si>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</si>
  <si>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</si>
  <si>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</si>
  <si>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</si>
  <si>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</si>
  <si>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</si>
  <si>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</si>
  <si>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</si>
  <si>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</si>
  <si>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</si>
  <si>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</si>
  <si>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</si>
  <si>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</si>
  <si>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</si>
  <si>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</si>
  <si>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</si>
  <si>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</si>
  <si>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</si>
  <si>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</si>
  <si>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</si>
  <si>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</si>
  <si>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</si>
  <si>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</si>
  <si>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</si>
  <si>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</si>
  <si>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</si>
  <si>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</si>
  <si>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</si>
  <si>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</si>
  <si>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</si>
  <si>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</si>
  <si>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</si>
  <si>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</si>
  <si>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</si>
  <si>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</si>
  <si>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</si>
  <si>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</si>
  <si>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</si>
  <si>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</si>
  <si>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</si>
  <si>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</si>
  <si>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</si>
  <si>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</si>
  <si>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</si>
  <si>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</si>
  <si>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</si>
  <si>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</si>
  <si>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</si>
  <si>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</si>
  <si>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</si>
  <si>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</si>
  <si>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</si>
  <si>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</si>
  <si>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</si>
  <si>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</si>
  <si>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</si>
  <si>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</si>
  <si>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</si>
  <si>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</si>
  <si>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</si>
  <si>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</si>
  <si>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</si>
  <si>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</si>
  <si>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</si>
  <si>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</si>
  <si>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</si>
  <si>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</si>
  <si>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</si>
  <si>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</si>
  <si>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</si>
  <si>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</si>
  <si>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</si>
  <si>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</si>
  <si>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</si>
  <si>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</si>
  <si>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</si>
  <si>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</si>
  <si>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</si>
  <si>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</si>
  <si>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</si>
  <si>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</si>
  <si>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</si>
  <si>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</si>
  <si>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</si>
  <si>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</si>
  <si>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</si>
  <si>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</si>
  <si>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</si>
  <si>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</si>
  <si>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</si>
  <si>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</si>
  <si>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</si>
  <si>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</si>
  <si>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</si>
  <si>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</si>
  <si>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</si>
  <si>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</si>
  <si>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</si>
  <si>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</si>
  <si>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</si>
  <si>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</si>
  <si>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</si>
  <si>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</si>
  <si>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</si>
  <si>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</si>
  <si>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</si>
  <si>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</si>
  <si>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</si>
  <si>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</si>
  <si>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</si>
  <si>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</si>
  <si>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</si>
  <si>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</si>
  <si>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</si>
  <si>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</si>
  <si>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</si>
  <si>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</si>
  <si>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</si>
  <si>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</si>
  <si>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</si>
  <si>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</si>
  <si>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</si>
  <si>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</si>
  <si>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</si>
  <si>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</si>
  <si>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</si>
  <si>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</si>
  <si>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</si>
  <si>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</si>
  <si>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</si>
  <si>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</si>
  <si>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</si>
  <si>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</si>
  <si>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</si>
  <si>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</si>
  <si>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</si>
  <si>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</si>
  <si>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</si>
  <si>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</si>
  <si>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</si>
  <si>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</si>
  <si>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</si>
  <si>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</si>
  <si>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</si>
  <si>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</si>
  <si>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</si>
  <si>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</si>
  <si>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</si>
  <si>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</si>
  <si>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</si>
  <si>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</si>
  <si>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</si>
  <si>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</si>
  <si>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</si>
  <si>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</si>
  <si>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</si>
  <si>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</si>
  <si>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</si>
  <si>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</si>
  <si>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</si>
  <si>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</si>
  <si>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</si>
  <si>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</si>
  <si>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</si>
  <si>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</si>
  <si>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</si>
  <si>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</si>
  <si>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</si>
  <si>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</si>
  <si>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</si>
  <si>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</si>
  <si>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</si>
  <si>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</si>
  <si>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</si>
  <si>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</si>
  <si>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</si>
  <si>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</si>
  <si>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</si>
  <si>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</si>
  <si>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</si>
  <si>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</si>
  <si>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</si>
  <si>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</si>
  <si>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</si>
  <si>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</si>
  <si>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</si>
  <si>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</si>
  <si>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</si>
  <si>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</si>
  <si>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</si>
  <si>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</si>
  <si>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</si>
  <si>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</si>
  <si>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</si>
  <si>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</si>
  <si>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</si>
  <si>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</si>
  <si>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</si>
  <si>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</si>
  <si>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</si>
  <si>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</si>
  <si>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</si>
  <si>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</si>
  <si>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</si>
  <si>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</si>
  <si>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</si>
  <si>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</si>
  <si>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</si>
  <si>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</si>
  <si>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</si>
  <si>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</si>
  <si>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</si>
  <si>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</si>
  <si>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</si>
  <si>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</si>
  <si>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</si>
  <si>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</si>
  <si>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</si>
  <si>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</si>
  <si>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</si>
  <si>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</si>
  <si>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</si>
  <si>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</si>
  <si>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</si>
  <si>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</si>
  <si>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</si>
  <si>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</si>
  <si>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</si>
  <si>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</si>
  <si>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</si>
  <si>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</si>
  <si>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</si>
  <si>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</si>
  <si>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</si>
  <si>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</si>
  <si>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</si>
  <si>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</si>
  <si>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</si>
  <si>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</si>
  <si>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</si>
  <si>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</si>
  <si>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</si>
  <si>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</si>
  <si>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</si>
  <si>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</si>
  <si>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</si>
  <si>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</si>
  <si>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</si>
  <si>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</si>
  <si>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</si>
  <si>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</si>
  <si>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</si>
  <si>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</si>
  <si>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</si>
  <si>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</si>
  <si>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</si>
  <si>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</si>
  <si>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</si>
  <si>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</si>
  <si>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</si>
  <si>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</si>
  <si>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</si>
  <si>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</si>
  <si>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</si>
  <si>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</si>
  <si>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</si>
  <si>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</si>
  <si>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</si>
  <si>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</si>
  <si>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</si>
  <si>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</si>
  <si>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</si>
  <si>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</si>
  <si>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</si>
  <si>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</si>
  <si>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</si>
  <si>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</si>
  <si>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</si>
  <si>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</si>
  <si>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</si>
  <si>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</si>
  <si>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</si>
  <si>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</si>
  <si>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</si>
  <si>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</si>
  <si>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</si>
  <si>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</si>
  <si>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</si>
  <si>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</si>
  <si>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</si>
  <si>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</si>
  <si>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</si>
  <si>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</si>
  <si>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</si>
  <si>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</si>
  <si>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</si>
  <si>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</si>
  <si>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</si>
  <si>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</si>
  <si>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</si>
  <si>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</si>
  <si>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</si>
  <si>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</si>
  <si>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</si>
  <si>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</si>
  <si>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</si>
  <si>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</si>
  <si>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</si>
  <si>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</si>
  <si>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</si>
  <si>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</si>
  <si>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</si>
  <si>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</si>
  <si>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</si>
  <si>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</si>
  <si>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</si>
  <si>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</si>
  <si>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</si>
  <si>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</si>
  <si>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</si>
  <si>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</si>
  <si>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</si>
  <si>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</si>
  <si>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</si>
  <si>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</si>
  <si>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</si>
  <si>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</si>
  <si>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</si>
  <si>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</si>
  <si>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</si>
  <si>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</si>
  <si>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</si>
  <si>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</si>
  <si>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</si>
  <si>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</si>
  <si>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</si>
  <si>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</si>
  <si>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</si>
  <si>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</si>
  <si>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</si>
  <si>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</si>
  <si>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</si>
  <si>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</si>
  <si>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</si>
  <si>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</si>
  <si>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</si>
  <si>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</si>
  <si>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</si>
  <si>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</si>
  <si>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</si>
  <si>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</si>
  <si>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</si>
  <si>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</si>
  <si>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</si>
  <si>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</si>
  <si>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</si>
  <si>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</si>
  <si>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</si>
  <si>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</si>
  <si>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</si>
  <si>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</si>
  <si>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</si>
  <si>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</si>
  <si>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</si>
  <si>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</si>
  <si>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</si>
  <si>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</si>
  <si>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</si>
  <si>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</si>
  <si>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</si>
  <si>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</si>
  <si>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</si>
  <si>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</si>
  <si>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</si>
  <si>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</si>
  <si>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</si>
  <si>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</si>
  <si>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</si>
  <si>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</si>
  <si>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</si>
  <si>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</si>
  <si>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</si>
  <si>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</si>
  <si>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</si>
  <si>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</si>
  <si>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</si>
  <si>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</si>
  <si>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</si>
  <si>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</si>
  <si>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</si>
  <si>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</si>
  <si>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</si>
  <si>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</si>
  <si>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</si>
  <si>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</si>
  <si>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</si>
  <si>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</si>
  <si>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</si>
  <si>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</si>
  <si>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</si>
  <si>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</si>
  <si>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</si>
  <si>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</si>
  <si>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</si>
  <si>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</si>
  <si>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</si>
  <si>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</si>
  <si>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</si>
  <si>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</si>
  <si>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</si>
  <si>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</si>
  <si>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</si>
  <si>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</si>
  <si>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</si>
  <si>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</si>
  <si>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</si>
  <si>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</si>
  <si>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</si>
  <si>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</si>
  <si>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</si>
  <si>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</si>
  <si>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</si>
  <si>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</si>
  <si>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</si>
  <si>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</si>
  <si>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</si>
  <si>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</si>
  <si>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</si>
  <si>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</si>
  <si>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</si>
  <si>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</si>
  <si>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</si>
  <si>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</si>
  <si>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</si>
  <si>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</si>
  <si>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</si>
  <si>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</si>
  <si>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</si>
  <si>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</si>
  <si>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</si>
  <si>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</si>
  <si>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</si>
  <si>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</si>
  <si>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</si>
  <si>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</si>
  <si>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</si>
  <si>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</si>
  <si>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</si>
  <si>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</si>
  <si>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</si>
  <si>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</si>
  <si>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</si>
  <si>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</si>
  <si>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</si>
  <si>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</si>
  <si>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</si>
  <si>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</si>
  <si>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</si>
  <si>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</si>
  <si>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</si>
  <si>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</si>
  <si>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</si>
  <si>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</si>
  <si>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</si>
  <si>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</si>
  <si>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</si>
  <si>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</si>
  <si>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</si>
  <si>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</si>
  <si>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</si>
  <si>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</si>
  <si>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</si>
  <si>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</si>
  <si>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</si>
  <si>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</si>
  <si>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</si>
  <si>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</si>
  <si>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</si>
  <si>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</si>
  <si>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</si>
  <si>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</si>
  <si>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</si>
  <si>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</si>
  <si>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</si>
  <si>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</si>
  <si>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</si>
  <si>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</si>
  <si>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</si>
  <si>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</si>
  <si>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</si>
  <si>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</si>
  <si>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</si>
  <si>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</si>
  <si>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</si>
  <si>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</si>
  <si>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</si>
  <si>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</si>
  <si>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</si>
  <si>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</si>
  <si>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</si>
  <si>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</si>
  <si>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</si>
  <si>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</si>
  <si>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</si>
  <si>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</si>
  <si>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</si>
  <si>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</si>
  <si>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</si>
  <si>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</si>
  <si>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</si>
  <si>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</si>
  <si>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</si>
  <si>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</si>
  <si>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</si>
  <si>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</si>
  <si>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</si>
  <si>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</si>
  <si>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</si>
  <si>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</si>
  <si>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</si>
  <si>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</si>
  <si>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</si>
  <si>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</si>
  <si>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</si>
  <si>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</si>
  <si>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</si>
  <si>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</si>
  <si>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</si>
  <si>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</si>
  <si>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</si>
  <si>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</si>
  <si>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</si>
  <si>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</si>
  <si>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</si>
  <si>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</si>
  <si>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</si>
  <si>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</si>
  <si>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</si>
  <si>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</si>
  <si>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</si>
  <si>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</si>
  <si>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</si>
  <si>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</si>
  <si>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</si>
  <si>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</si>
  <si>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</si>
  <si>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</si>
  <si>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</si>
  <si>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</si>
  <si>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</si>
  <si>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</si>
  <si>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</si>
  <si>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</si>
  <si>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</si>
  <si>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</si>
  <si>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</si>
  <si>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</si>
  <si>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</si>
  <si>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</si>
  <si>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</si>
  <si>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</si>
  <si>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</si>
  <si>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</si>
  <si>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</si>
  <si>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</si>
  <si>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</si>
  <si>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</si>
  <si>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</si>
  <si>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</si>
  <si>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</si>
  <si>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</si>
  <si>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</si>
  <si>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</si>
  <si>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</si>
  <si>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</si>
  <si>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</si>
  <si>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</si>
  <si>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</si>
  <si>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</si>
  <si>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</si>
  <si>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</si>
  <si>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</si>
  <si>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</si>
  <si>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</si>
  <si>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</si>
  <si>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</si>
  <si>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</si>
  <si>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</si>
  <si>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</si>
  <si>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</si>
  <si>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</si>
  <si>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</si>
  <si>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</si>
  <si>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</si>
  <si>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</si>
  <si>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</si>
  <si>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</si>
  <si>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</si>
  <si>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</si>
  <si>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</si>
  <si>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</si>
  <si>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</si>
  <si>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</si>
  <si>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</si>
  <si>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</si>
  <si>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</si>
  <si>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</si>
  <si>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</si>
  <si>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</si>
  <si>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</si>
  <si>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</si>
  <si>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</si>
  <si>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</si>
  <si>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</si>
  <si>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</si>
  <si>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</si>
  <si>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</si>
  <si>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</si>
  <si>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</si>
  <si>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</si>
  <si>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</si>
  <si>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</si>
  <si>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</si>
  <si>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</si>
  <si>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</si>
  <si>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</si>
  <si>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</si>
  <si>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</si>
  <si>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</si>
  <si>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</si>
  <si>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</si>
  <si>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</si>
  <si>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</si>
  <si>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</si>
  <si>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</si>
  <si>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</si>
  <si>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</si>
  <si>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</si>
  <si>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</si>
  <si>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</si>
  <si>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</si>
  <si>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</si>
  <si>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</si>
  <si>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</si>
  <si>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</si>
  <si>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</si>
  <si>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</si>
  <si>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</si>
  <si>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</si>
  <si>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</si>
  <si>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</si>
  <si>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</si>
  <si>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</si>
  <si>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</si>
  <si>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</si>
  <si>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</si>
  <si>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</si>
  <si>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</si>
  <si>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</si>
  <si>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</si>
  <si>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</si>
  <si>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</si>
  <si>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</si>
  <si>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</si>
  <si>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</si>
  <si>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</si>
  <si>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</si>
  <si>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</si>
  <si>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</si>
  <si>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</si>
  <si>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</si>
  <si>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</si>
  <si>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</si>
  <si>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</si>
  <si>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</si>
  <si>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</si>
  <si>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</si>
  <si>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</si>
  <si>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</si>
  <si>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</si>
  <si>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</si>
  <si>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</si>
  <si>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</si>
  <si>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</si>
  <si>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</si>
  <si>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</si>
  <si>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</si>
  <si>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</si>
  <si>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</si>
  <si>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</si>
  <si>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</si>
  <si>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</si>
  <si>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</si>
  <si>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</si>
  <si>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</si>
  <si>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</si>
  <si>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</si>
  <si>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</si>
  <si>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</si>
  <si>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</si>
  <si>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</si>
  <si>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</si>
  <si>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</si>
  <si>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</si>
  <si>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</si>
  <si>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</si>
  <si>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</si>
  <si>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</si>
  <si>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</si>
  <si>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</si>
  <si>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</si>
  <si>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</si>
  <si>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</si>
  <si>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</si>
  <si>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</si>
  <si>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</si>
  <si>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</si>
  <si>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</si>
  <si>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</si>
  <si>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</si>
  <si>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</si>
  <si>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</si>
  <si>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</si>
  <si>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</si>
  <si>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</si>
  <si>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</si>
  <si>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</si>
  <si>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</si>
  <si>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</si>
  <si>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</si>
  <si>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</si>
  <si>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</si>
  <si>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</si>
  <si>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</si>
  <si>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</si>
  <si>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</si>
  <si>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</si>
  <si>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</si>
  <si>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</si>
  <si>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</si>
  <si>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</si>
  <si>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</si>
  <si>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</si>
  <si>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</si>
  <si>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</si>
  <si>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</si>
  <si>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</si>
  <si>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</si>
  <si>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</si>
  <si>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</si>
  <si>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</si>
  <si>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</si>
  <si>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</si>
  <si>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</si>
  <si>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</si>
  <si>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</si>
  <si>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</si>
  <si>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</si>
  <si>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</si>
  <si>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</si>
  <si>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</si>
  <si>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</si>
  <si>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</si>
  <si>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</si>
  <si>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</si>
  <si>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</si>
  <si>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</si>
  <si>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</si>
  <si>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</si>
  <si>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</si>
  <si>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</si>
  <si>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</si>
  <si>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</si>
  <si>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</si>
  <si>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</si>
  <si>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</si>
  <si>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</si>
  <si>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</si>
  <si>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</si>
  <si>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</si>
  <si>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</si>
  <si>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</si>
  <si>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</si>
  <si>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</si>
  <si>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</si>
  <si>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</si>
  <si>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</si>
  <si>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</si>
  <si>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</si>
  <si>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</si>
  <si>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</si>
  <si>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</si>
  <si>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</si>
  <si>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</si>
  <si>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</si>
  <si>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</si>
  <si>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</si>
  <si>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</si>
  <si>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</si>
  <si>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</si>
  <si>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</si>
  <si>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</si>
  <si>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</si>
  <si>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</si>
  <si>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</si>
  <si>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</si>
  <si>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</si>
  <si>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</si>
  <si>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</si>
  <si>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</si>
  <si>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</si>
  <si>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</si>
  <si>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</si>
  <si>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</si>
  <si>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</si>
  <si>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</si>
  <si>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</si>
  <si>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</si>
  <si>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</si>
  <si>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</si>
  <si>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</si>
  <si>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</si>
  <si>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</si>
  <si>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</si>
  <si>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</si>
  <si>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</si>
  <si>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</si>
  <si>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</si>
  <si>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</si>
  <si>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</si>
  <si>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</si>
  <si>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</si>
  <si>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</si>
  <si>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</si>
  <si>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</si>
  <si>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</si>
  <si>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</si>
  <si>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</si>
  <si>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</si>
  <si>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</si>
  <si>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</si>
  <si>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</si>
  <si>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</si>
  <si>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</si>
  <si>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</si>
  <si>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</si>
  <si>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</si>
  <si>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</si>
  <si>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</si>
  <si>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</si>
  <si>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</si>
  <si>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</si>
  <si>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</si>
  <si>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</si>
  <si>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</si>
  <si>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</si>
  <si>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</si>
  <si>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</si>
  <si>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</si>
  <si>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</si>
  <si>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</si>
  <si>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</si>
  <si>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</si>
  <si>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</si>
  <si>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</si>
  <si>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</si>
  <si>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</si>
  <si>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</si>
  <si>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</si>
  <si>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</si>
  <si>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</si>
  <si>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</si>
  <si>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</si>
  <si>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</si>
  <si>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</si>
  <si>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</si>
  <si>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</si>
  <si>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</si>
  <si>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</si>
  <si>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</si>
  <si>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</si>
  <si>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</si>
  <si>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</si>
  <si>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</si>
  <si>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</si>
  <si>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</si>
  <si>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</si>
  <si>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</si>
  <si>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</si>
  <si>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</si>
  <si>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</si>
  <si>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</si>
  <si>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</si>
  <si>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</si>
  <si>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</si>
  <si>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</si>
  <si>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</si>
  <si>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</si>
  <si>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</si>
  <si>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</si>
  <si>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</si>
  <si>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</si>
  <si>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</si>
  <si>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</si>
  <si>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</si>
  <si>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</si>
  <si>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</si>
  <si>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</si>
  <si>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</si>
  <si>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</si>
  <si>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</si>
  <si>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</si>
  <si>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</si>
  <si>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</si>
  <si>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</si>
  <si>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</si>
  <si>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</si>
  <si>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</si>
  <si>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</si>
  <si>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</si>
  <si>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</si>
  <si>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</si>
  <si>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</si>
  <si>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</si>
  <si>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</si>
  <si>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</si>
  <si>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</si>
  <si>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</si>
  <si>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</si>
  <si>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</si>
  <si>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</si>
  <si>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</si>
  <si>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</si>
  <si>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</si>
  <si>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</si>
  <si>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</si>
  <si>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</si>
  <si>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</si>
  <si>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</si>
  <si>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</si>
  <si>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</si>
  <si>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</si>
  <si>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</si>
  <si>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</si>
  <si>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</si>
  <si>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</si>
  <si>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</si>
  <si>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</si>
  <si>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</si>
  <si>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</si>
  <si>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</si>
  <si>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</si>
  <si>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</si>
  <si>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</si>
  <si>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</si>
  <si>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</si>
  <si>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</si>
  <si>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</si>
  <si>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</si>
  <si>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</si>
  <si>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</si>
  <si>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</si>
  <si>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</si>
  <si>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</si>
  <si>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</si>
  <si>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</si>
  <si>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</si>
  <si>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</si>
  <si>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</si>
  <si>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</si>
  <si>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</si>
  <si>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</si>
  <si>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</si>
  <si>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</si>
  <si>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</si>
  <si>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</si>
  <si>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</si>
  <si>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</si>
  <si>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</si>
  <si>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</si>
  <si>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</si>
  <si>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</si>
  <si>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</si>
  <si>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</si>
  <si>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</si>
  <si>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</si>
  <si>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</si>
  <si>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</si>
  <si>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</si>
  <si>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</si>
  <si>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</si>
  <si>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</si>
  <si>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</si>
  <si>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</si>
  <si>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</si>
  <si>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</si>
  <si>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</si>
  <si>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</si>
  <si>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</si>
  <si>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</si>
  <si>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</si>
  <si>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</si>
  <si>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</si>
  <si>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</si>
  <si>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</si>
  <si>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</si>
  <si>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</si>
  <si>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</si>
  <si>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</si>
  <si>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</si>
  <si>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</si>
  <si>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</si>
  <si>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</si>
  <si>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</si>
  <si>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</si>
  <si>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</si>
  <si>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</si>
  <si>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</si>
  <si>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</si>
  <si>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</si>
  <si>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</si>
  <si>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</si>
  <si>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</si>
  <si>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</si>
  <si>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</si>
  <si>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</si>
  <si>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</si>
  <si>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</si>
  <si>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</si>
  <si>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</si>
  <si>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</si>
  <si>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</si>
  <si>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</si>
  <si>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</si>
  <si>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</si>
  <si>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</si>
  <si>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</si>
  <si>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</si>
  <si>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</si>
  <si>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</si>
  <si>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</si>
  <si>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</si>
  <si>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</si>
  <si>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</si>
  <si>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</si>
  <si>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</si>
  <si>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</si>
  <si>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</si>
  <si>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</si>
  <si>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</si>
  <si>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</si>
  <si>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</si>
  <si>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</si>
  <si>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</si>
  <si>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</si>
  <si>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</si>
  <si>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</si>
  <si>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</si>
  <si>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</si>
  <si>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</si>
  <si>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</si>
  <si>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</si>
  <si>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</si>
  <si>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</si>
  <si>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</si>
  <si>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</si>
  <si>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</si>
  <si>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</si>
  <si>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</si>
  <si>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</si>
  <si>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</si>
  <si>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</si>
  <si>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</si>
  <si>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</si>
  <si>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</si>
  <si>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</si>
  <si>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</si>
  <si>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</si>
  <si>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</si>
  <si>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</si>
  <si>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</si>
  <si>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</si>
  <si>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</si>
  <si>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</si>
  <si>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</si>
  <si>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</si>
  <si>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</si>
  <si>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</si>
  <si>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</si>
  <si>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</si>
  <si>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</si>
  <si>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</si>
  <si>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</si>
  <si>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</si>
  <si>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</si>
  <si>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</si>
  <si>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</si>
  <si>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</si>
  <si>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</si>
  <si>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</si>
  <si>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</si>
  <si>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</si>
  <si>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</si>
  <si>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</si>
  <si>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</si>
  <si>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</si>
  <si>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</si>
  <si>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</si>
  <si>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</si>
  <si>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</si>
  <si>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</si>
  <si>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</si>
  <si>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</si>
  <si>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</si>
  <si>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</si>
  <si>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</si>
  <si>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</si>
  <si>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</si>
  <si>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</si>
  <si>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</si>
  <si>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</si>
  <si>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</si>
  <si>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</si>
  <si>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</si>
  <si>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</si>
  <si>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</si>
  <si>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</si>
  <si>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</si>
  <si>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</si>
  <si>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</si>
  <si>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</si>
  <si>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</si>
  <si>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</si>
  <si>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</si>
  <si>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</si>
  <si>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</si>
  <si>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</si>
  <si>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</si>
  <si>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</si>
  <si>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</si>
  <si>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</si>
  <si>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</si>
  <si>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</si>
  <si>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</si>
  <si>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</si>
  <si>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</si>
  <si>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</si>
  <si>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</si>
  <si>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</si>
  <si>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</si>
  <si>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</si>
  <si>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</si>
  <si>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</si>
  <si>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</si>
  <si>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</si>
  <si>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</si>
  <si>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</si>
  <si>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</si>
  <si>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</si>
  <si>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</si>
  <si>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</si>
  <si>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</si>
  <si>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</si>
  <si>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</si>
  <si>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</si>
  <si>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</si>
  <si>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</si>
  <si>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</si>
  <si>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</si>
  <si>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</si>
  <si>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</si>
  <si>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</si>
  <si>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</si>
  <si>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</si>
  <si>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</si>
  <si>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</si>
  <si>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</si>
  <si>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</si>
  <si>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</si>
  <si>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</si>
  <si>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</si>
  <si>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</si>
  <si>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</si>
  <si>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</si>
  <si>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</si>
  <si>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</si>
  <si>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</si>
  <si>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</si>
  <si>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</si>
  <si>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</si>
  <si>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</si>
  <si>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</si>
  <si>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</si>
  <si>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</si>
  <si>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</si>
  <si>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</si>
  <si>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</si>
  <si>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</si>
  <si>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</si>
  <si>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</si>
  <si>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</si>
  <si>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</si>
  <si>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</si>
  <si>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</si>
  <si>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</si>
  <si>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</si>
  <si>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</si>
  <si>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</si>
  <si>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</si>
  <si>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</si>
  <si>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</si>
  <si>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</si>
  <si>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</si>
  <si>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</si>
  <si>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</si>
  <si>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</si>
  <si>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</si>
  <si>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</si>
  <si>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</si>
  <si>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</si>
  <si>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</si>
  <si>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</si>
  <si>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</si>
  <si>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</si>
  <si>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</si>
  <si>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</si>
  <si>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</si>
  <si>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</si>
  <si>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</si>
  <si>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</si>
  <si>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</si>
  <si>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</si>
  <si>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</si>
  <si>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</si>
  <si>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</si>
  <si>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</si>
  <si>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</si>
  <si>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</si>
  <si>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</si>
  <si>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</si>
  <si>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</si>
  <si>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</si>
  <si>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</si>
  <si>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</si>
  <si>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</si>
  <si>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</si>
  <si>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</si>
  <si>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</si>
  <si>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</si>
  <si>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</si>
  <si>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</si>
  <si>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</si>
  <si>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</si>
  <si>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</si>
  <si>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</si>
  <si>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</si>
  <si>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</si>
  <si>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</si>
  <si>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</si>
  <si>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</si>
  <si>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</si>
  <si>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</si>
  <si>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</si>
  <si>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</si>
  <si>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</si>
  <si>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</si>
  <si>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</si>
  <si>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</si>
  <si>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</si>
  <si>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</si>
  <si>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</si>
  <si>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</si>
  <si>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</si>
  <si>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</si>
  <si>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</si>
  <si>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</si>
  <si>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</si>
  <si>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</si>
  <si>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</si>
  <si>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</si>
  <si>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</si>
  <si>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</si>
  <si>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</si>
  <si>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</si>
  <si>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</si>
  <si>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</si>
  <si>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</si>
  <si>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</si>
  <si>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</si>
  <si>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</si>
  <si>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</si>
  <si>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</si>
  <si>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</si>
  <si>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</si>
  <si>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</si>
  <si>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</si>
  <si>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</si>
  <si>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</si>
  <si>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</si>
  <si>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</si>
  <si>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</si>
  <si>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</si>
  <si>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</si>
  <si>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</si>
  <si>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</si>
  <si>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</si>
  <si>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</si>
  <si>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</si>
  <si>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</si>
  <si>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</si>
  <si>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</si>
  <si>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</si>
  <si>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</si>
  <si>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</si>
  <si>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</si>
  <si>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</si>
  <si>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</si>
  <si>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</si>
  <si>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</si>
  <si>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</si>
  <si>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</si>
  <si>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</si>
  <si>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</si>
  <si>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</si>
  <si>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</si>
  <si>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</si>
  <si>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</si>
  <si>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</si>
  <si>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</si>
  <si>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</si>
  <si>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</si>
  <si>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</si>
  <si>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</si>
  <si>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</si>
  <si>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</si>
  <si>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</si>
  <si>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</si>
  <si>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</si>
  <si>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</si>
  <si>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</si>
  <si>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</si>
  <si>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</si>
  <si>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</si>
  <si>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</si>
  <si>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</si>
  <si>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</si>
  <si>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</si>
  <si>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</si>
  <si>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</si>
  <si>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</si>
  <si>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</si>
  <si>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</si>
  <si>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</si>
  <si>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</si>
  <si>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</si>
  <si>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</si>
  <si>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</si>
  <si>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</si>
  <si>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</si>
  <si>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</si>
  <si>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</si>
  <si>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</si>
  <si>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</si>
  <si>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</si>
  <si>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</si>
  <si>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</si>
  <si>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</si>
  <si>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</si>
  <si>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</si>
  <si>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</si>
  <si>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</si>
  <si>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</si>
  <si>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</si>
  <si>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</si>
  <si>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</si>
  <si>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</si>
  <si>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</si>
  <si>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</si>
  <si>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</si>
  <si>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</si>
  <si>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</si>
  <si>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</si>
  <si>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</si>
  <si>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</si>
  <si>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</si>
  <si>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</si>
  <si>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</si>
  <si>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</si>
  <si>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</si>
  <si>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</si>
  <si>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</si>
  <si>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</si>
  <si>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</si>
  <si>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</si>
  <si>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</si>
  <si>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</si>
  <si>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</si>
  <si>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</si>
  <si>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</si>
  <si>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</si>
  <si>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</si>
  <si>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</si>
  <si>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</si>
  <si>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</si>
  <si>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</si>
  <si>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</si>
  <si>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</si>
  <si>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</si>
  <si>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</si>
  <si>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</si>
  <si>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</si>
  <si>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</si>
  <si>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</si>
  <si>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</si>
  <si>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</si>
  <si>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</si>
  <si>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</si>
  <si>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</si>
  <si>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</si>
  <si>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</si>
  <si>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</si>
  <si>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</si>
  <si>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</si>
  <si>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</si>
  <si>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</si>
  <si>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</si>
  <si>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</si>
  <si>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</si>
  <si>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</si>
  <si>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</si>
  <si>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</si>
  <si>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</si>
  <si>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</si>
  <si>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</si>
  <si>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</si>
  <si>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</si>
  <si>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</si>
  <si>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</si>
  <si>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</si>
  <si>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</si>
  <si>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</si>
  <si>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</si>
  <si>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</si>
  <si>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</si>
  <si>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</si>
  <si>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</si>
  <si>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</si>
  <si>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</si>
  <si>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</si>
  <si>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</si>
  <si>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</si>
  <si>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</si>
  <si>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</si>
  <si>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</si>
  <si>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</si>
  <si>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</si>
  <si>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</si>
  <si>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</si>
  <si>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</si>
  <si>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</si>
  <si>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</si>
  <si>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</si>
  <si>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</si>
  <si>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</si>
  <si>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</si>
  <si>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</si>
  <si>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</si>
  <si>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</si>
  <si>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</si>
  <si>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</si>
  <si>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</si>
  <si>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</si>
  <si>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</si>
  <si>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</si>
  <si>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</si>
  <si>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</si>
  <si>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</si>
  <si>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</si>
  <si>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</si>
  <si>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</si>
  <si>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</si>
  <si>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</si>
  <si>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</si>
  <si>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</si>
  <si>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</si>
  <si>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</si>
  <si>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</si>
  <si>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</si>
  <si>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</si>
  <si>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</si>
  <si>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</si>
  <si>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</si>
  <si>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</si>
  <si>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</si>
  <si>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</si>
  <si>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</si>
  <si>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</si>
  <si>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</si>
  <si>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</si>
  <si>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</si>
  <si>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</si>
  <si>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</si>
  <si>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</si>
  <si>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</si>
  <si>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</si>
  <si>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</si>
  <si>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</si>
  <si>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</si>
  <si>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</si>
  <si>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</si>
  <si>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</si>
  <si>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</si>
  <si>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</si>
  <si>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</si>
  <si>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</si>
  <si>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</si>
  <si>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</si>
  <si>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</si>
  <si>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</si>
  <si>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</si>
  <si>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</si>
  <si>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</si>
  <si>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</si>
  <si>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</si>
  <si>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</si>
  <si>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</si>
  <si>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</si>
  <si>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</si>
  <si>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</si>
  <si>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</si>
  <si>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</si>
  <si>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</si>
  <si>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</si>
  <si>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</si>
  <si>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</si>
  <si>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</si>
  <si>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</si>
  <si>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</si>
  <si>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</si>
  <si>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</si>
  <si>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</si>
  <si>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</si>
  <si>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</si>
  <si>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</si>
  <si>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</si>
  <si>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</si>
  <si>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</si>
  <si>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</si>
  <si>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</si>
  <si>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</si>
  <si>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</si>
  <si>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</si>
  <si>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</si>
  <si>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</si>
  <si>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</si>
  <si>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</si>
  <si>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</si>
  <si>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</si>
  <si>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</si>
  <si>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</si>
  <si>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</si>
  <si>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</si>
  <si>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</si>
  <si>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</si>
  <si>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</si>
  <si>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</si>
  <si>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</si>
  <si>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</si>
  <si>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</si>
  <si>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</si>
  <si>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</si>
  <si>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</si>
  <si>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</si>
  <si>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</si>
  <si>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</si>
  <si>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</si>
  <si>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</si>
  <si>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</si>
  <si>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</si>
  <si>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</si>
  <si>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</si>
  <si>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</si>
  <si>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</si>
  <si>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</si>
  <si>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</si>
  <si>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</si>
  <si>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</si>
  <si>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</si>
  <si>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</si>
  <si>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</si>
  <si>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</si>
  <si>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</si>
  <si>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</si>
  <si>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</si>
  <si>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</si>
  <si>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</si>
  <si>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</si>
  <si>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</si>
  <si>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</si>
  <si>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</si>
  <si>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</si>
  <si>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</si>
  <si>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</si>
  <si>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</si>
  <si>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</si>
  <si>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</si>
  <si>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</si>
  <si>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</si>
  <si>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</si>
  <si>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</si>
  <si>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</si>
  <si>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</si>
  <si>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</si>
  <si>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</si>
  <si>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</si>
  <si>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</si>
  <si>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</si>
  <si>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</si>
  <si>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</si>
  <si>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</si>
  <si>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</si>
  <si>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</si>
  <si>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</si>
  <si>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</si>
  <si>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</si>
  <si>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</si>
  <si>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</si>
  <si>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</si>
  <si>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</si>
  <si>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</si>
  <si>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</si>
  <si>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</si>
  <si>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</si>
  <si>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</si>
  <si>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</si>
  <si>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</si>
  <si>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</si>
  <si>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</si>
  <si>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</si>
  <si>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</si>
  <si>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</si>
  <si>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</si>
  <si>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</si>
  <si>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</si>
  <si>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</si>
  <si>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</si>
  <si>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</si>
  <si>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</si>
  <si>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</si>
  <si>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</si>
  <si>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</si>
  <si>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</si>
  <si>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</si>
  <si>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</si>
  <si>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</si>
  <si>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</si>
  <si>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</si>
  <si>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</si>
  <si>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</si>
  <si>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</si>
  <si>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</si>
  <si>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</si>
  <si>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</si>
  <si>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</si>
  <si>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</si>
  <si>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</si>
  <si>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</si>
  <si>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</si>
  <si>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</si>
  <si>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</si>
  <si>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</si>
  <si>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</si>
  <si>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</si>
  <si>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</si>
  <si>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</si>
  <si>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</si>
  <si>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</si>
  <si>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</si>
  <si>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</si>
  <si>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</si>
  <si>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</si>
  <si>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</si>
  <si>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</si>
  <si>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</si>
  <si>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</si>
  <si>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</si>
  <si>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</si>
  <si>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</si>
  <si>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</si>
  <si>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</si>
  <si>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</si>
  <si>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</si>
  <si>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</si>
  <si>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</si>
  <si>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</si>
  <si>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</si>
  <si>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</si>
  <si>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</si>
  <si>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</si>
  <si>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</si>
  <si>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</si>
  <si>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</si>
  <si>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</si>
  <si>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</si>
  <si>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</si>
  <si>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</si>
  <si>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</si>
  <si>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</si>
  <si>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</si>
  <si>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</si>
  <si>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</si>
  <si>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</si>
  <si>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</si>
  <si>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</si>
  <si>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</si>
  <si>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</si>
  <si>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</si>
  <si>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</si>
  <si>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</si>
  <si>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</si>
  <si>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</si>
  <si>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</si>
  <si>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</si>
  <si>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</si>
  <si>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</si>
  <si>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</si>
  <si>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</si>
  <si>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</si>
  <si>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</si>
  <si>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</si>
  <si>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</si>
  <si>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</si>
  <si>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</si>
  <si>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</si>
  <si>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</si>
  <si>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</si>
  <si>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</si>
  <si>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</si>
  <si>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</si>
  <si>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</si>
  <si>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</si>
  <si>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</si>
  <si>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</si>
  <si>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</si>
  <si>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</si>
  <si>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</si>
  <si>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</si>
  <si>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</si>
  <si>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</si>
  <si>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</si>
  <si>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</si>
  <si>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</si>
  <si>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</si>
  <si>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</si>
  <si>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</si>
  <si>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</si>
  <si>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</si>
  <si>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</si>
  <si>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</si>
  <si>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</si>
  <si>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</si>
  <si>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</si>
  <si>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</si>
  <si>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</si>
  <si>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</si>
  <si>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</si>
  <si>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</si>
  <si>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</si>
  <si>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</si>
  <si>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</si>
  <si>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</si>
  <si>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</si>
  <si>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</si>
  <si>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</si>
  <si>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</si>
  <si>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</si>
  <si>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</si>
  <si>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</si>
  <si>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</si>
  <si>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</si>
  <si>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</si>
  <si>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</si>
  <si>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</si>
  <si>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</si>
  <si>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</si>
  <si>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</si>
  <si>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</si>
  <si>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</si>
  <si>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</si>
  <si>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</si>
  <si>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</si>
  <si>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</si>
  <si>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</si>
  <si>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</si>
  <si>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</si>
  <si>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</si>
  <si>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</si>
  <si>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</si>
  <si>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</si>
  <si>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</si>
  <si>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</si>
  <si>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</si>
  <si>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</si>
  <si>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</si>
  <si>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</si>
  <si>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</si>
  <si>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</si>
  <si>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</si>
  <si>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</si>
  <si>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</si>
  <si>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</si>
  <si>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</si>
  <si>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</si>
  <si>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</si>
  <si>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</si>
  <si>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</si>
  <si>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</si>
  <si>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</si>
  <si>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</si>
  <si>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</si>
  <si>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</si>
  <si>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</si>
  <si>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</si>
  <si>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</si>
  <si>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</si>
  <si>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</si>
  <si>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</si>
  <si>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</si>
  <si>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</si>
  <si>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</si>
  <si>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</si>
  <si>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</si>
  <si>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</si>
  <si>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</si>
  <si>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</si>
  <si>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</si>
  <si>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</si>
  <si>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</si>
  <si>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</si>
  <si>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</si>
  <si>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</si>
  <si>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</si>
  <si>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</si>
  <si>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</si>
  <si>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</si>
  <si>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</si>
  <si>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</si>
  <si>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</si>
  <si>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</si>
  <si>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</si>
  <si>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</si>
  <si>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</si>
  <si>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</si>
  <si>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</si>
  <si>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</si>
  <si>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</si>
  <si>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</si>
  <si>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</si>
  <si>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</si>
  <si>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</si>
  <si>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</si>
  <si>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</si>
  <si>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</si>
  <si>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</si>
  <si>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</si>
  <si>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</si>
  <si>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</si>
  <si>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</si>
  <si>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</si>
  <si>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</si>
  <si>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</si>
  <si>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</si>
  <si>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</si>
  <si>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</si>
  <si>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</si>
  <si>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</si>
  <si>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</si>
  <si>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</si>
  <si>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</si>
  <si>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</si>
  <si>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</si>
  <si>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</si>
  <si>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</si>
  <si>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</si>
  <si>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</si>
  <si>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</si>
  <si>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</si>
  <si>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</si>
  <si>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</si>
  <si>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</si>
  <si>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</si>
  <si>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</si>
  <si>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</si>
  <si>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</si>
  <si>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</si>
  <si>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</si>
  <si>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</si>
  <si>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</si>
  <si>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</si>
  <si>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</si>
  <si>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</si>
  <si>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</si>
  <si>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</si>
  <si>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</si>
  <si>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</si>
  <si>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</si>
  <si>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</si>
  <si>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</si>
  <si>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</si>
  <si>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</si>
  <si>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</si>
  <si>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</si>
  <si>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</si>
  <si>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</si>
  <si>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</si>
  <si>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</si>
  <si>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</si>
  <si>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</si>
  <si>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</si>
  <si>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</si>
  <si>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</si>
  <si>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</si>
  <si>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</si>
  <si>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</si>
  <si>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</si>
  <si>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</si>
  <si>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</si>
  <si>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</si>
  <si>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</si>
  <si>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</si>
  <si>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</si>
  <si>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</si>
  <si>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</si>
  <si>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</si>
  <si>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</si>
  <si>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</si>
  <si>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</si>
  <si>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</si>
  <si>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</si>
  <si>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</si>
  <si>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</si>
  <si>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</si>
  <si>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</si>
  <si>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</si>
  <si>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</si>
  <si>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</si>
  <si>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</si>
  <si>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</si>
  <si>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</si>
  <si>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</si>
  <si>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</si>
  <si>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</si>
  <si>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</si>
  <si>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</si>
  <si>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</si>
  <si>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</si>
  <si>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</si>
  <si>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</si>
  <si>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</si>
  <si>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</si>
  <si>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</si>
  <si>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</si>
  <si>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</si>
  <si>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</si>
  <si>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</si>
  <si>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</si>
  <si>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</si>
  <si>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</si>
  <si>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</si>
  <si>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</si>
  <si>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</si>
  <si>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</si>
  <si>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</si>
  <si>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</si>
  <si>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</si>
  <si>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</si>
  <si>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</si>
  <si>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</si>
  <si>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</si>
  <si>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</si>
  <si>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</si>
  <si>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</si>
  <si>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</si>
  <si>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</si>
  <si>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</si>
  <si>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</si>
  <si>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</si>
  <si>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</si>
  <si>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</si>
  <si>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</si>
  <si>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</si>
  <si>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</si>
  <si>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</si>
  <si>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</si>
  <si>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</si>
  <si>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</si>
  <si>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</si>
  <si>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</si>
  <si>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</si>
  <si>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</si>
  <si>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</si>
  <si>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</si>
  <si>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</si>
  <si>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</si>
  <si>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</si>
  <si>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</si>
  <si>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</si>
  <si>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</si>
  <si>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</si>
  <si>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</si>
  <si>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</si>
  <si>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</si>
  <si>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</si>
  <si>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</si>
  <si>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</si>
  <si>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</si>
  <si>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</si>
  <si>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</si>
  <si>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</si>
  <si>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</si>
  <si>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</si>
  <si>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</si>
  <si>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</si>
  <si>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</si>
  <si>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</si>
  <si>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</si>
  <si>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</si>
  <si>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</si>
  <si>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</si>
  <si>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</si>
  <si>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</si>
  <si>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</si>
  <si>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</si>
  <si>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</si>
  <si>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</si>
  <si>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</si>
  <si>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</si>
  <si>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</si>
  <si>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</si>
  <si>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</si>
  <si>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</si>
  <si>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</si>
  <si>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</si>
  <si>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</si>
  <si>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</si>
  <si>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</si>
  <si>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</si>
  <si>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</si>
  <si>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</si>
  <si>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</si>
  <si>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</si>
  <si>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</si>
  <si>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</si>
  <si>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</si>
  <si>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</si>
  <si>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</si>
  <si>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</si>
  <si>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</si>
  <si>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</si>
  <si>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</si>
  <si>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</si>
  <si>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</si>
  <si>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</si>
  <si>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</si>
  <si>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</si>
  <si>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</si>
  <si>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</si>
  <si>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</si>
  <si>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</si>
  <si>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</si>
  <si>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</si>
  <si>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</si>
  <si>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</si>
  <si>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</si>
  <si>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</si>
  <si>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</si>
  <si>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</si>
  <si>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</si>
  <si>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</si>
  <si>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</si>
  <si>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</si>
  <si>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</si>
  <si>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</si>
  <si>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</si>
  <si>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</si>
  <si>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</si>
  <si>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</si>
  <si>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</si>
  <si>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</si>
  <si>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</si>
  <si>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</si>
  <si>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</si>
  <si>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</si>
  <si>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</si>
  <si>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</si>
  <si>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</si>
  <si>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</si>
  <si>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</si>
  <si>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</si>
  <si>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</si>
  <si>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</si>
  <si>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</si>
  <si>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</si>
  <si>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</si>
  <si>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</si>
  <si>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</si>
  <si>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</si>
  <si>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</si>
  <si>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</si>
  <si>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</si>
  <si>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</si>
  <si>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</si>
  <si>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</si>
  <si>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</si>
  <si>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</si>
  <si>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</si>
  <si>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</si>
  <si>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</si>
  <si>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</si>
  <si>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</si>
  <si>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</si>
  <si>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</si>
  <si>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</si>
  <si>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</si>
  <si>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</si>
  <si>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</si>
  <si>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</si>
  <si>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</si>
  <si>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</si>
  <si>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</si>
  <si>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</si>
  <si>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</si>
  <si>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</si>
  <si>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</si>
  <si>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</si>
  <si>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</si>
  <si>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</si>
  <si>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</si>
  <si>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</si>
  <si>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</si>
  <si>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</si>
  <si>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</si>
  <si>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</si>
  <si>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</si>
  <si>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</si>
  <si>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</si>
  <si>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</si>
  <si>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</si>
  <si>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</si>
  <si>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</si>
  <si>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</si>
  <si>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</si>
  <si>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</si>
  <si>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</si>
  <si>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</si>
  <si>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</si>
  <si>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</si>
  <si>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</si>
  <si>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</si>
  <si>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</si>
  <si>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</si>
  <si>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</si>
  <si>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</si>
  <si>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</si>
  <si>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</si>
  <si>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</si>
  <si>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</si>
  <si>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</si>
  <si>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</si>
  <si>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</si>
  <si>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</si>
  <si>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</si>
  <si>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</si>
  <si>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</si>
  <si>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</si>
  <si>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</si>
  <si>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</si>
  <si>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</si>
  <si>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</si>
  <si>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</si>
  <si>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</si>
  <si>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</si>
  <si>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</si>
  <si>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</si>
  <si>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</si>
  <si>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</si>
  <si>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</si>
  <si>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</si>
  <si>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</si>
  <si>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</si>
  <si>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</si>
  <si>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</si>
  <si>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</si>
  <si>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</si>
  <si>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</si>
  <si>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</si>
  <si>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</si>
  <si>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</si>
  <si>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</si>
  <si>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</si>
  <si>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</si>
  <si>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</si>
  <si>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</si>
  <si>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</si>
  <si>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</si>
  <si>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</si>
  <si>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</si>
  <si>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</si>
  <si>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</si>
  <si>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</si>
  <si>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</si>
  <si>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</si>
  <si>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</si>
  <si>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</si>
  <si>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</si>
  <si>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</si>
  <si>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</si>
  <si>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</si>
  <si>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</si>
  <si>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</si>
  <si>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</si>
  <si>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</si>
  <si>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</si>
  <si>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</si>
  <si>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</si>
  <si>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</si>
  <si>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</si>
  <si>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</si>
  <si>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</si>
  <si>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</si>
  <si>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</si>
  <si>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</si>
  <si>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</si>
  <si>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</si>
  <si>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</si>
  <si>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</si>
  <si>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</si>
  <si>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</si>
  <si>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</si>
  <si>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</si>
  <si>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</si>
  <si>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</si>
  <si>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</si>
  <si>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</si>
  <si>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</si>
  <si>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</si>
  <si>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</si>
  <si>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</si>
  <si>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</si>
  <si>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</si>
  <si>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</si>
  <si>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</si>
  <si>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</si>
  <si>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</si>
  <si>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</si>
  <si>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</si>
  <si>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</si>
  <si>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</si>
  <si>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</si>
  <si>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</si>
  <si>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</si>
  <si>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</si>
  <si>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</si>
  <si>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</si>
  <si>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</si>
  <si>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</si>
  <si>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</si>
  <si>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</si>
  <si>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</si>
  <si>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</si>
  <si>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</si>
  <si>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</si>
  <si>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</si>
  <si>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</si>
  <si>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</si>
  <si>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</si>
  <si>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</si>
  <si>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</si>
  <si>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</si>
  <si>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</si>
  <si>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</si>
  <si>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</si>
  <si>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</si>
  <si>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</si>
  <si>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</si>
  <si>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</si>
  <si>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</si>
  <si>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</si>
  <si>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</si>
  <si>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</si>
  <si>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</si>
  <si>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</si>
  <si>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</si>
  <si>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</si>
  <si>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</si>
  <si>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</si>
  <si>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</si>
  <si>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</si>
  <si>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</si>
  <si>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</si>
  <si>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</si>
  <si>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</si>
  <si>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</si>
  <si>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</si>
  <si>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</si>
  <si>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</si>
  <si>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</si>
  <si>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</si>
  <si>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</si>
  <si>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</si>
  <si>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</si>
  <si>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</si>
  <si>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</si>
  <si>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</si>
  <si>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</si>
  <si>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</si>
  <si>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</si>
  <si>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</si>
  <si>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</si>
  <si>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</si>
  <si>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</si>
  <si>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</si>
  <si>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</si>
  <si>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</si>
  <si>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</si>
  <si>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</si>
  <si>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</si>
  <si>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</si>
  <si>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</si>
  <si>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</si>
  <si>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</si>
  <si>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</si>
  <si>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</si>
  <si>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</si>
  <si>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</si>
  <si>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</si>
  <si>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</si>
  <si>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</si>
  <si>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</si>
  <si>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</si>
  <si>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</si>
  <si>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</si>
  <si>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</si>
  <si>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</si>
  <si>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</si>
  <si>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</si>
  <si>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</si>
  <si>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</si>
  <si>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</si>
  <si>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</si>
  <si>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</si>
  <si>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</si>
  <si>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</si>
  <si>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</si>
  <si>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</si>
  <si>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</si>
  <si>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</si>
  <si>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</si>
  <si>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</si>
  <si>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</si>
  <si>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</si>
  <si>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</si>
  <si>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</si>
  <si>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</si>
  <si>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</si>
  <si>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</si>
  <si>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</si>
  <si>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</si>
  <si>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</si>
  <si>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</si>
  <si>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</si>
  <si>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</si>
  <si>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</si>
  <si>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</si>
  <si>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</si>
  <si>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</si>
  <si>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</si>
  <si>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</si>
  <si>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</si>
  <si>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</si>
  <si>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</si>
  <si>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</si>
  <si>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</si>
  <si>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</si>
  <si>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</si>
  <si>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</si>
  <si>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</si>
  <si>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</si>
  <si>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</si>
  <si>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</si>
  <si>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</si>
  <si>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</si>
  <si>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</si>
  <si>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</si>
  <si>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</si>
  <si>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</si>
  <si>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</si>
  <si>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</si>
  <si>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</si>
  <si>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</si>
  <si>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</si>
  <si>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</si>
  <si>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</si>
  <si>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</si>
  <si>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</si>
  <si>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</si>
  <si>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</si>
  <si>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</si>
  <si>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</si>
  <si>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</si>
  <si>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</si>
  <si>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</si>
  <si>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</si>
  <si>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</si>
  <si>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</si>
  <si>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</si>
  <si>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</si>
  <si>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</si>
  <si>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</si>
  <si>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</si>
  <si>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</si>
  <si>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</si>
  <si>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</si>
  <si>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</si>
  <si>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</si>
  <si>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</si>
  <si>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</si>
  <si>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</si>
  <si>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</si>
  <si>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</si>
  <si>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</si>
  <si>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</si>
  <si>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</si>
  <si>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</si>
  <si>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</si>
  <si>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</si>
  <si>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</si>
  <si>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</si>
  <si>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</si>
  <si>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</si>
  <si>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</si>
  <si>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</si>
  <si>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</si>
  <si>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</si>
  <si>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</si>
  <si>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</si>
  <si>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</si>
  <si>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</si>
  <si>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</si>
  <si>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</si>
  <si>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</si>
  <si>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</si>
  <si>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</si>
  <si>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</si>
  <si>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</si>
  <si>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</si>
  <si>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</si>
  <si>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</si>
  <si>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</si>
  <si>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</si>
  <si>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</si>
  <si>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</si>
  <si>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</si>
  <si>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</si>
  <si>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</si>
  <si>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</si>
  <si>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</si>
  <si>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</si>
  <si>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</si>
  <si>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</si>
  <si>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</si>
  <si>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</si>
  <si>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</si>
  <si>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</si>
  <si>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</si>
  <si>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</si>
  <si>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</si>
  <si>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</si>
  <si>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</si>
  <si>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</si>
  <si>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</si>
  <si>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</si>
  <si>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</si>
  <si>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</si>
  <si>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</si>
  <si>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</si>
  <si>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</si>
  <si>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</si>
  <si>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</si>
  <si>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</si>
  <si>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</si>
  <si>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</si>
  <si>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</si>
  <si>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</si>
  <si>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</si>
  <si>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</si>
  <si>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</si>
  <si>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</si>
  <si>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</si>
  <si>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</si>
  <si>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</si>
  <si>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</si>
  <si>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</si>
  <si>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</si>
  <si>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</si>
  <si>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</si>
  <si>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</si>
  <si>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</si>
  <si>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</si>
  <si>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</si>
  <si>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</si>
  <si>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</si>
  <si>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</si>
  <si>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</si>
  <si>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</si>
  <si>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</si>
  <si>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</si>
  <si>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</si>
  <si>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</si>
  <si>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</si>
  <si>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</si>
  <si>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</si>
  <si>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</si>
  <si>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</si>
  <si>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</si>
  <si>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</si>
  <si>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</si>
  <si>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</si>
  <si>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</si>
  <si>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</si>
  <si>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</si>
  <si>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</si>
  <si>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</si>
  <si>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</si>
  <si>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</si>
  <si>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</si>
  <si>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</si>
  <si>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</si>
  <si>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</si>
  <si>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</si>
  <si>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</si>
  <si>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</si>
  <si>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</si>
  <si>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</si>
  <si>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</si>
  <si>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</si>
  <si>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</si>
  <si>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</si>
  <si>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</si>
  <si>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</si>
  <si>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</si>
  <si>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</si>
  <si>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</si>
  <si>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</si>
  <si>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</si>
  <si>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</si>
  <si>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</si>
  <si>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</si>
  <si>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</si>
  <si>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</si>
  <si>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</si>
  <si>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</si>
  <si>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</si>
  <si>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</si>
  <si>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</si>
  <si>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</si>
  <si>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</si>
  <si>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</si>
  <si>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</si>
  <si>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</si>
  <si>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</si>
  <si>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</si>
  <si>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</si>
  <si>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</si>
  <si>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</si>
  <si>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</si>
  <si>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</si>
  <si>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</si>
  <si>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</si>
  <si>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</si>
  <si>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</si>
  <si>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</si>
  <si>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</si>
  <si>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</si>
  <si>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</si>
  <si>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</si>
  <si>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</si>
  <si>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</si>
  <si>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</si>
  <si>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</si>
  <si>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</si>
  <si>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</si>
  <si>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</si>
  <si>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</si>
  <si>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</si>
  <si>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</si>
  <si>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</si>
  <si>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</si>
  <si>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</si>
  <si>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</si>
  <si>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</si>
  <si>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</si>
  <si>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</si>
  <si>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</si>
  <si>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</si>
  <si>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</si>
  <si>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</si>
  <si>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</si>
  <si>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</si>
  <si>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</si>
  <si>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</si>
  <si>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</si>
  <si>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</si>
  <si>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</si>
  <si>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</si>
  <si>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</si>
  <si>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</si>
  <si>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</si>
  <si>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</si>
  <si>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</si>
  <si>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</si>
  <si>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</si>
  <si>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</si>
  <si>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</si>
  <si>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</si>
  <si>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</si>
  <si>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</si>
  <si>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</si>
  <si>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</si>
  <si>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</si>
  <si>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</si>
  <si>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</si>
  <si>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</si>
  <si>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</si>
  <si>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</si>
  <si>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</si>
  <si>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</si>
  <si>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</si>
  <si>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</si>
  <si>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</si>
  <si>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</si>
  <si>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</si>
  <si>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</si>
  <si>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</si>
  <si>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</si>
  <si>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</si>
  <si>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</si>
  <si>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</si>
  <si>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</si>
  <si>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</si>
  <si>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</si>
  <si>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</si>
  <si>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</si>
  <si>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</si>
  <si>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</si>
  <si>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</si>
  <si>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</si>
  <si>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</si>
  <si>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</si>
  <si>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</si>
  <si>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</si>
  <si>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</si>
  <si>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</si>
  <si>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</si>
  <si>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</si>
  <si>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</si>
  <si>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</si>
  <si>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</si>
  <si>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</si>
  <si>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</si>
  <si>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</si>
  <si>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</si>
  <si>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</si>
  <si>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</si>
  <si>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</si>
  <si>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</si>
  <si>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</si>
  <si>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</si>
  <si>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</si>
  <si>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</si>
  <si>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</si>
  <si>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</si>
  <si>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</si>
  <si>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</si>
  <si>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</si>
  <si>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</si>
  <si>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</si>
  <si>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</si>
  <si>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</si>
  <si>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</si>
  <si>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</si>
  <si>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</si>
  <si>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</si>
  <si>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</si>
  <si>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</si>
  <si>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</si>
  <si>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</si>
  <si>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</si>
  <si>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</si>
  <si>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</si>
  <si>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</si>
  <si>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</si>
  <si>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</si>
  <si>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</si>
  <si>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</si>
  <si>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</si>
  <si>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</si>
  <si>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</si>
  <si>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</si>
  <si>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</si>
  <si>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</si>
  <si>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</si>
  <si>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</si>
  <si>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</si>
  <si>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</si>
  <si>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</si>
  <si>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</si>
  <si>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</si>
  <si>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</si>
  <si>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</si>
  <si>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</si>
  <si>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</si>
  <si>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</si>
  <si>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</si>
  <si>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</si>
  <si>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</si>
  <si>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</si>
  <si>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</si>
  <si>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</si>
  <si>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</si>
  <si>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</si>
  <si>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</si>
  <si>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</si>
  <si>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</si>
  <si>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</si>
  <si>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</si>
  <si>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</si>
  <si>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</si>
  <si>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</si>
  <si>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</si>
  <si>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</si>
  <si>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</si>
  <si>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</si>
  <si>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</si>
  <si>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</si>
  <si>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</si>
  <si>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</si>
  <si>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</si>
  <si>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</si>
  <si>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</si>
  <si>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</si>
  <si>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</si>
  <si>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</si>
  <si>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</si>
  <si>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</si>
  <si>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</si>
  <si>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</si>
  <si>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</si>
  <si>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</si>
  <si>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</si>
  <si>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</si>
  <si>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</si>
  <si>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</si>
  <si>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</si>
  <si>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</si>
  <si>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</si>
  <si>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</si>
  <si>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</si>
  <si>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</si>
  <si>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</si>
  <si>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</si>
  <si>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</si>
  <si>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</si>
  <si>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</si>
  <si>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</si>
  <si>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</si>
  <si>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</si>
  <si>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</si>
  <si>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</si>
  <si>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</si>
  <si>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</si>
  <si>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</si>
  <si>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</si>
  <si>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</si>
  <si>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</si>
  <si>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</si>
  <si>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</si>
  <si>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</si>
  <si>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</si>
  <si>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</si>
  <si>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</si>
  <si>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</si>
  <si>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</si>
  <si>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</si>
  <si>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</si>
  <si>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</si>
  <si>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</si>
  <si>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</si>
  <si>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</si>
  <si>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</si>
  <si>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</si>
  <si>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</si>
  <si>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</si>
  <si>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</si>
  <si>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</si>
  <si>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</si>
  <si>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</si>
  <si>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</si>
  <si>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</si>
  <si>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</si>
  <si>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</si>
  <si>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</si>
  <si>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</si>
  <si>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</si>
  <si>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</si>
  <si>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</si>
  <si>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</si>
  <si>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</si>
  <si>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</si>
  <si>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</si>
  <si>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</si>
  <si>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</si>
  <si>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</si>
  <si>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</si>
  <si>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</si>
  <si>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</si>
  <si>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</si>
  <si>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</si>
  <si>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</si>
  <si>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</si>
  <si>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</si>
  <si>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</si>
  <si>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</si>
  <si>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</si>
  <si>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</si>
  <si>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</si>
  <si>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</si>
  <si>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</si>
  <si>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</si>
  <si>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</si>
  <si>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</si>
  <si>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</si>
  <si>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</si>
  <si>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</si>
  <si>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</si>
  <si>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</si>
  <si>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</si>
  <si>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</si>
  <si>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</si>
  <si>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</si>
  <si>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</si>
  <si>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</si>
  <si>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</si>
  <si>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</si>
  <si>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</si>
  <si>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</si>
  <si>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</si>
  <si>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</si>
  <si>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</si>
  <si>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</si>
  <si>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</si>
  <si>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</si>
  <si>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</si>
  <si>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</si>
  <si>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</si>
  <si>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</si>
  <si>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</si>
  <si>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</si>
  <si>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</si>
  <si>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</si>
  <si>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</si>
  <si>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</si>
  <si>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</si>
  <si>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</si>
  <si>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</si>
  <si>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</si>
  <si>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</si>
  <si>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</si>
  <si>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</si>
  <si>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</si>
  <si>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</si>
  <si>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</si>
  <si>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</si>
  <si>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</si>
  <si>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</si>
  <si>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</si>
  <si>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</si>
  <si>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</si>
  <si>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</si>
  <si>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</si>
  <si>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</si>
  <si>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</si>
  <si>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</si>
  <si>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</si>
  <si>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</si>
  <si>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</si>
  <si>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</si>
  <si>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</si>
  <si>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</si>
  <si>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</si>
  <si>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</si>
  <si>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</si>
  <si>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</si>
  <si>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</si>
  <si>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</si>
  <si>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</si>
  <si>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</si>
  <si>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</si>
  <si>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</si>
  <si>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</si>
  <si>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</si>
  <si>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</si>
  <si>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</si>
  <si>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</si>
  <si>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</si>
  <si>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</si>
  <si>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</si>
  <si>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</si>
  <si>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</si>
  <si>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</si>
  <si>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</si>
  <si>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</si>
  <si>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</si>
  <si>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</si>
  <si>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</si>
  <si>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</si>
  <si>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</si>
  <si>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</si>
  <si>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</si>
  <si>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</si>
  <si>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</si>
  <si>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</si>
  <si>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</si>
  <si>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</si>
  <si>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</si>
  <si>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</si>
  <si>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</si>
  <si>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</si>
  <si>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</si>
  <si>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</si>
  <si>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</si>
  <si>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</si>
  <si>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</si>
  <si>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</si>
  <si>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</si>
  <si>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</si>
  <si>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</si>
  <si>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</si>
  <si>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</si>
  <si>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</si>
  <si>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</si>
  <si>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</si>
  <si>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</si>
  <si>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</si>
  <si>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</si>
  <si>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</si>
  <si>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</si>
  <si>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</si>
  <si>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</si>
  <si>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</si>
  <si>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</si>
  <si>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</si>
  <si>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</si>
  <si>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</si>
  <si>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</si>
  <si>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</si>
  <si>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</si>
  <si>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</si>
  <si>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</si>
  <si>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</si>
  <si>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</si>
  <si>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</si>
  <si>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</si>
  <si>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</si>
  <si>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</si>
  <si>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</si>
  <si>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</si>
  <si>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</si>
  <si>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</si>
  <si>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</si>
  <si>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</si>
  <si>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</si>
  <si>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</si>
  <si>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</si>
  <si>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</si>
  <si>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</si>
  <si>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</si>
  <si>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</si>
  <si>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</si>
  <si>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</si>
  <si>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</si>
  <si>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</si>
  <si>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</si>
  <si>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</si>
  <si>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</si>
  <si>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</si>
  <si>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</si>
  <si>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</si>
  <si>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</si>
  <si>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</si>
  <si>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</si>
  <si>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</si>
  <si>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</si>
  <si>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</si>
  <si>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</si>
  <si>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</si>
  <si>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</si>
  <si>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</si>
  <si>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</si>
  <si>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</si>
  <si>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</si>
  <si>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</si>
  <si>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</si>
  <si>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</si>
  <si>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</si>
  <si>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</si>
  <si>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</si>
  <si>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</si>
  <si>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</si>
  <si>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</si>
  <si>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</si>
  <si>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</si>
  <si>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</si>
  <si>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</si>
  <si>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</si>
  <si>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</si>
  <si>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</si>
  <si>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</si>
  <si>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</si>
  <si>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</si>
  <si>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</si>
  <si>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</si>
  <si>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</si>
  <si>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</si>
  <si>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</si>
  <si>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</si>
  <si>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</si>
  <si>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</si>
  <si>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</si>
  <si>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</si>
  <si>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</si>
  <si>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</si>
  <si>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</si>
  <si>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</si>
  <si>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</si>
  <si>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</si>
  <si>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</si>
  <si>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</si>
  <si>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</si>
  <si>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</si>
  <si>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</si>
  <si>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</si>
  <si>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</si>
  <si>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</si>
  <si>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</si>
  <si>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</si>
  <si>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</si>
  <si>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</si>
  <si>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</si>
  <si>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</si>
  <si>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</si>
  <si>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</si>
  <si>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</si>
  <si>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</si>
  <si>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</si>
  <si>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</si>
  <si>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</si>
  <si>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</si>
  <si>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</si>
  <si>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</si>
  <si>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</si>
  <si>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</si>
  <si>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</si>
  <si>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</si>
  <si>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</si>
  <si>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</si>
  <si>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</si>
  <si>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</si>
  <si>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</si>
  <si>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</si>
  <si>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</si>
  <si>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</si>
  <si>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</si>
  <si>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</si>
  <si>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</si>
  <si>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</si>
  <si>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</si>
  <si>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</si>
  <si>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</si>
  <si>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</si>
  <si>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</si>
  <si>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</si>
  <si>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</si>
  <si>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</si>
  <si>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</si>
  <si>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</si>
  <si>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</si>
  <si>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</si>
  <si>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</si>
  <si>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</si>
  <si>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</si>
  <si>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</si>
  <si>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</si>
  <si>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</si>
  <si>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</si>
  <si>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</si>
  <si>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</si>
  <si>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</si>
  <si>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</si>
  <si>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</si>
  <si>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</si>
  <si>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</si>
  <si>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</si>
  <si>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</si>
  <si>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</si>
  <si>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</si>
  <si>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</si>
  <si>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</si>
  <si>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</si>
  <si>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</si>
  <si>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</si>
  <si>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</si>
  <si>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</si>
  <si>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</si>
  <si>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</si>
  <si>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</si>
  <si>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</si>
  <si>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</si>
  <si>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</si>
  <si>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</si>
  <si>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</si>
  <si>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</si>
  <si>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</si>
  <si>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</si>
  <si>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</si>
  <si>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</si>
  <si>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</si>
  <si>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</si>
  <si>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</si>
  <si>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</si>
  <si>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</si>
  <si>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</si>
  <si>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</si>
  <si>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</si>
  <si>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</si>
  <si>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</si>
  <si>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</si>
  <si>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</si>
  <si>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</si>
  <si>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</si>
  <si>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</si>
  <si>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</si>
  <si>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</si>
  <si>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</si>
  <si>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</si>
  <si>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</si>
  <si>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</si>
  <si>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</si>
  <si>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</si>
  <si>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</si>
  <si>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</si>
  <si>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</si>
  <si>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</si>
  <si>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</si>
  <si>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</si>
  <si>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</si>
  <si>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</si>
  <si>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</si>
  <si>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</si>
  <si>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</si>
  <si>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</si>
  <si>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</si>
  <si>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</si>
  <si>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</si>
  <si>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</si>
  <si>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</si>
  <si>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</si>
  <si>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</si>
  <si>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</si>
  <si>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</si>
  <si>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</si>
  <si>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</si>
  <si>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</si>
  <si>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</si>
  <si>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</si>
  <si>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</si>
  <si>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</si>
  <si>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</si>
  <si>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</si>
  <si>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</si>
  <si>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</si>
  <si>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</si>
  <si>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</si>
  <si>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</si>
  <si>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</si>
  <si>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</si>
  <si>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</si>
  <si>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</si>
  <si>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</si>
  <si>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</si>
  <si>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</si>
  <si>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</si>
  <si>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</si>
  <si>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</si>
  <si>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</si>
  <si>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</si>
  <si>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</si>
  <si>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</si>
  <si>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</si>
  <si>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</si>
  <si>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</si>
  <si>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</si>
  <si>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</si>
  <si>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</si>
  <si>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</si>
  <si>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</si>
  <si>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</si>
  <si>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</si>
  <si>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</si>
  <si>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</si>
  <si>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</si>
  <si>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</si>
  <si>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</si>
  <si>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</si>
  <si>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</si>
  <si>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</si>
  <si>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</si>
  <si>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</si>
  <si>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</si>
  <si>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</si>
  <si>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</si>
  <si>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</si>
  <si>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</si>
  <si>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</si>
  <si>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</si>
  <si>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</si>
  <si>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</si>
  <si>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</si>
  <si>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</si>
  <si>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</si>
  <si>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</si>
  <si>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</si>
  <si>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</si>
  <si>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</si>
  <si>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</si>
  <si>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</si>
  <si>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</si>
  <si>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</si>
  <si>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</si>
  <si>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</si>
  <si>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</si>
  <si>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</si>
  <si>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</si>
  <si>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</si>
  <si>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</si>
  <si>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</si>
  <si>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</si>
  <si>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</si>
  <si>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</si>
  <si>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</si>
  <si>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</si>
  <si>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</si>
  <si>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</si>
  <si>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</si>
  <si>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</si>
  <si>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</si>
  <si>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</si>
  <si>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</si>
  <si>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</si>
  <si>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</si>
  <si>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</si>
  <si>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</si>
  <si>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</si>
  <si>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</si>
  <si>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</si>
  <si>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</si>
  <si>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</si>
  <si>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</si>
  <si>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</si>
  <si>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</si>
  <si>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</si>
  <si>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</si>
  <si>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</si>
  <si>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</si>
  <si>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</si>
  <si>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</si>
  <si>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</si>
  <si>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</si>
  <si>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</si>
  <si>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</si>
  <si>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</si>
  <si>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</si>
  <si>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</si>
  <si>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</si>
  <si>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</si>
  <si>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</si>
  <si>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</si>
  <si>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</si>
  <si>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</si>
  <si>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</si>
  <si>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</si>
  <si>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</si>
  <si>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</si>
  <si>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</si>
  <si>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</si>
  <si>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</si>
  <si>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</si>
  <si>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</si>
  <si>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</si>
  <si>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</si>
  <si>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</si>
  <si>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</si>
  <si>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</si>
  <si>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</si>
  <si>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</si>
  <si>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</si>
  <si>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</si>
  <si>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</si>
  <si>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</si>
  <si>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</si>
  <si>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</si>
  <si>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</si>
  <si>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</si>
  <si>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</si>
  <si>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</si>
  <si>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</si>
  <si>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</si>
  <si>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</si>
  <si>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</si>
  <si>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</si>
  <si>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</si>
  <si>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</si>
  <si>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</si>
  <si>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</si>
  <si>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</si>
  <si>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</si>
  <si>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</si>
  <si>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</si>
  <si>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</si>
  <si>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</si>
  <si>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</si>
  <si>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</si>
  <si>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</si>
  <si>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</si>
  <si>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</si>
  <si>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</si>
  <si>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</si>
  <si>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</si>
  <si>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</si>
  <si>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</si>
  <si>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</si>
  <si>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</si>
  <si>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</si>
  <si>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</si>
  <si>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</si>
  <si>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</si>
  <si>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</si>
  <si>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</si>
  <si>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</si>
  <si>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</si>
  <si>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</si>
  <si>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</si>
  <si>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</si>
  <si>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</si>
  <si>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</si>
  <si>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</si>
  <si>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</si>
  <si>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</si>
  <si>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</si>
  <si>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</si>
  <si>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</si>
  <si>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</si>
  <si>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</si>
  <si>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</si>
  <si>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</si>
  <si>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</si>
  <si>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</si>
  <si>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</si>
  <si>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</si>
  <si>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</si>
  <si>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</si>
  <si>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</si>
  <si>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</si>
  <si>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</si>
  <si>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</si>
  <si>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</si>
  <si>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</si>
  <si>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</si>
  <si>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</si>
  <si>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</si>
  <si>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</si>
  <si>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</si>
  <si>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</si>
  <si>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</si>
  <si>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</si>
  <si>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</si>
  <si>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</si>
  <si>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</si>
  <si>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</si>
  <si>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</si>
  <si>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</si>
  <si>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</si>
  <si>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</si>
  <si>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</si>
  <si>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</si>
  <si>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</si>
  <si>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</si>
  <si>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</si>
  <si>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</si>
  <si>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</si>
  <si>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</si>
  <si>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</si>
  <si>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</si>
  <si>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</si>
  <si>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</si>
  <si>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</si>
  <si>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</si>
  <si>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</si>
  <si>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</si>
  <si>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</si>
  <si>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</si>
  <si>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</si>
  <si>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</si>
  <si>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</si>
  <si>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</si>
  <si>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</si>
  <si>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</si>
  <si>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</si>
  <si>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</si>
  <si>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</si>
  <si>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</si>
  <si>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</si>
  <si>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</si>
  <si>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</si>
  <si>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</si>
  <si>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</si>
  <si>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</si>
  <si>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</si>
  <si>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</si>
  <si>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</si>
  <si>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</si>
  <si>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</si>
  <si>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</si>
  <si>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</si>
  <si>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</si>
  <si>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</si>
  <si>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</si>
  <si>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</si>
  <si>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</si>
  <si>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</si>
  <si>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</si>
  <si>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</si>
  <si>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</si>
  <si>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</si>
  <si>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</si>
  <si>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</si>
  <si>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</si>
  <si>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</si>
  <si>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</si>
  <si>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</si>
  <si>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</si>
  <si>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</si>
  <si>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</si>
  <si>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</si>
  <si>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</si>
  <si>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</si>
  <si>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</si>
  <si>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</si>
  <si>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</si>
  <si>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</si>
  <si>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</si>
  <si>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</si>
  <si>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</si>
  <si>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</si>
  <si>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</si>
  <si>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</si>
  <si>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</si>
  <si>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</si>
  <si>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</si>
  <si>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</si>
  <si>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</si>
  <si>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</si>
  <si>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</si>
  <si>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</si>
  <si>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</si>
  <si>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</si>
  <si>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</si>
  <si>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</si>
  <si>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</si>
  <si>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</si>
  <si>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</si>
  <si>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</si>
  <si>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</si>
  <si>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</si>
  <si>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</si>
  <si>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</si>
  <si>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</si>
  <si>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</si>
  <si>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</si>
  <si>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</si>
  <si>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</si>
  <si>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</si>
  <si>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</si>
  <si>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</si>
  <si>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</si>
  <si>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</si>
  <si>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</si>
  <si>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</si>
  <si>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</si>
  <si>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</si>
  <si>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</si>
  <si>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</si>
  <si>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</si>
  <si>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</si>
  <si>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</si>
  <si>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</si>
  <si>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</si>
  <si>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</si>
  <si>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</si>
  <si>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</si>
  <si>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</si>
  <si>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</si>
  <si>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</si>
  <si>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</si>
  <si>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</si>
  <si>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</si>
  <si>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</si>
  <si>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</si>
  <si>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</si>
  <si>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</si>
  <si>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</si>
  <si>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</si>
  <si>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</si>
  <si>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</si>
  <si>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</si>
  <si>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</si>
  <si>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</si>
  <si>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</si>
  <si>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</si>
  <si>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</si>
  <si>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</si>
  <si>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</si>
  <si>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</si>
  <si>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</si>
  <si>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</si>
  <si>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</si>
  <si>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</si>
  <si>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</si>
  <si>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</si>
  <si>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</si>
  <si>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</si>
  <si>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</si>
  <si>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</si>
  <si>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</si>
  <si>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</si>
  <si>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</si>
  <si>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</si>
  <si>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</si>
  <si>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</si>
  <si>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</si>
  <si>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</si>
  <si>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</si>
  <si>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</si>
  <si>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</si>
  <si>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</si>
  <si>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</si>
  <si>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</si>
  <si>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</si>
  <si>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</si>
  <si>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</si>
  <si>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</si>
  <si>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</si>
  <si>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</si>
  <si>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</si>
  <si>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</si>
  <si>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</si>
  <si>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</si>
  <si>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</si>
  <si>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</si>
  <si>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</si>
  <si>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</si>
  <si>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</si>
  <si>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</si>
  <si>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</si>
  <si>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</si>
  <si>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</si>
  <si>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</si>
  <si>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</si>
  <si>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</si>
  <si>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</si>
  <si>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</si>
  <si>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</si>
  <si>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</si>
  <si>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</si>
  <si>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</si>
  <si>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</si>
  <si>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</si>
  <si>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</si>
  <si>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</si>
  <si>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</si>
  <si>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</si>
  <si>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</si>
  <si>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</si>
  <si>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</si>
  <si>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</si>
  <si>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</si>
  <si>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</si>
  <si>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</si>
  <si>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</si>
  <si>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</si>
  <si>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</si>
  <si>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</si>
  <si>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</si>
  <si>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</si>
  <si>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</si>
  <si>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</si>
  <si>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</si>
  <si>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</si>
  <si>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</si>
  <si>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</si>
  <si>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</si>
  <si>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</si>
  <si>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</si>
  <si>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</si>
  <si>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</si>
  <si>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</si>
  <si>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</si>
  <si>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</si>
  <si>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</si>
  <si>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</si>
  <si>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</si>
  <si>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</si>
  <si>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</si>
  <si>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</si>
  <si>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</si>
  <si>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</si>
  <si>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</si>
  <si>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</si>
  <si>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</si>
  <si>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</si>
  <si>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</si>
  <si>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</si>
  <si>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</si>
  <si>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</si>
  <si>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</si>
  <si>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</si>
  <si>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</si>
  <si>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</si>
  <si>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</si>
  <si>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</si>
  <si>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</si>
  <si>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</si>
  <si>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</si>
  <si>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</si>
  <si>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</si>
  <si>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</si>
  <si>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</si>
  <si>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</si>
  <si>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</si>
  <si>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</si>
  <si>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</si>
  <si>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</si>
  <si>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</si>
  <si>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</si>
  <si>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</si>
  <si>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</si>
  <si>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</si>
  <si>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</si>
  <si>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</si>
  <si>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</si>
  <si>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</si>
  <si>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</si>
  <si>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</si>
  <si>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</si>
  <si>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</si>
  <si>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</si>
  <si>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</si>
  <si>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</si>
  <si>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</si>
  <si>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</si>
  <si>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</si>
  <si>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</si>
  <si>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</si>
  <si>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</si>
  <si>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</si>
  <si>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</si>
  <si>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</si>
  <si>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</si>
  <si>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</si>
  <si>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</si>
  <si>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</si>
  <si>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</si>
  <si>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</si>
  <si>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</si>
  <si>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</si>
  <si>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</si>
  <si>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</si>
  <si>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</si>
  <si>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</si>
  <si>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</si>
  <si>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</si>
  <si>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</si>
  <si>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</si>
  <si>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</si>
  <si>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</si>
  <si>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</si>
  <si>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</si>
  <si>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</si>
  <si>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</si>
  <si>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</si>
  <si>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</si>
  <si>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</si>
  <si>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</si>
  <si>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</si>
  <si>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</si>
  <si>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</si>
  <si>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</si>
  <si>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</si>
  <si>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</si>
  <si>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</si>
  <si>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</si>
  <si>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</si>
  <si>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</si>
  <si>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</si>
  <si>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</si>
  <si>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</si>
  <si>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</si>
  <si>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</si>
  <si>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</si>
  <si>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</si>
  <si>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</si>
  <si>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</si>
  <si>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</si>
  <si>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</si>
  <si>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</si>
  <si>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</si>
  <si>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</si>
  <si>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</si>
  <si>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</si>
  <si>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</si>
  <si>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</si>
  <si>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</si>
  <si>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</si>
  <si>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</si>
  <si>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</si>
  <si>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</si>
  <si>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</si>
  <si>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</si>
  <si>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</si>
  <si>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</si>
  <si>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</si>
  <si>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</si>
  <si>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</si>
  <si>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</si>
  <si>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</si>
  <si>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</si>
  <si>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</si>
  <si>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</si>
  <si>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</si>
  <si>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</si>
  <si>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</si>
  <si>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</si>
  <si>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</si>
  <si>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</si>
  <si>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</si>
  <si>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</si>
  <si>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</si>
  <si>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</si>
  <si>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</si>
  <si>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</si>
  <si>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</si>
  <si>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</si>
  <si>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</si>
  <si>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</si>
  <si>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</si>
  <si>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</si>
  <si>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</si>
  <si>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</si>
  <si>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</si>
  <si>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</si>
  <si>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</si>
  <si>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</si>
  <si>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</si>
  <si>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</si>
  <si>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</si>
  <si>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</si>
  <si>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</si>
  <si>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</si>
  <si>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</si>
  <si>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</si>
  <si>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</si>
  <si>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</si>
  <si>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</si>
  <si>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</si>
  <si>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</si>
  <si>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</si>
  <si>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</si>
  <si>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</si>
  <si>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</si>
  <si>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</si>
  <si>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</si>
  <si>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</si>
  <si>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</si>
  <si>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</si>
  <si>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</si>
  <si>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</si>
  <si>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</si>
  <si>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</si>
  <si>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</si>
  <si>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</si>
  <si>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</si>
  <si>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</si>
  <si>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</si>
  <si>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</si>
  <si>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</si>
  <si>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</si>
  <si>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</si>
  <si>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</si>
  <si>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</si>
  <si>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</si>
  <si>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</si>
  <si>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</si>
  <si>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</si>
  <si>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</si>
  <si>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</si>
  <si>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</si>
  <si>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</si>
  <si>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</si>
  <si>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</si>
  <si>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</si>
  <si>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</si>
  <si>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</si>
  <si>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</si>
  <si>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</si>
  <si>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</si>
  <si>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</si>
  <si>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</si>
  <si>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</si>
  <si>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</si>
  <si>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</si>
  <si>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</si>
  <si>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</si>
  <si>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</si>
  <si>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</si>
  <si>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</si>
  <si>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</si>
  <si>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</si>
  <si>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</si>
  <si>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</si>
  <si>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</si>
  <si>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</si>
  <si>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</si>
  <si>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</si>
  <si>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</si>
  <si>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</si>
  <si>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</si>
  <si>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</si>
  <si>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</si>
  <si>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</si>
  <si>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</si>
  <si>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</si>
  <si>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</si>
  <si>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</si>
  <si>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</si>
  <si>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</si>
  <si>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</si>
  <si>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</si>
  <si>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</si>
  <si>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</si>
  <si>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</si>
  <si>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</si>
  <si>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</si>
  <si>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</si>
  <si>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</si>
  <si>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</si>
  <si>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</si>
  <si>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</si>
  <si>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</si>
  <si>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</si>
  <si>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</si>
  <si>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</si>
  <si>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</si>
  <si>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</si>
  <si>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</si>
  <si>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</si>
  <si>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</si>
  <si>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</si>
  <si>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</si>
  <si>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</si>
  <si>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</si>
  <si>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</si>
  <si>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</si>
  <si>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</si>
  <si>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</si>
  <si>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</si>
  <si>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</si>
  <si>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</si>
  <si>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</si>
  <si>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</si>
  <si>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</si>
  <si>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</si>
  <si>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</si>
  <si>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</si>
  <si>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</si>
  <si>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</si>
  <si>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</si>
  <si>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</si>
  <si>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</si>
  <si>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</si>
  <si>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</si>
  <si>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</si>
  <si>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</si>
  <si>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</si>
  <si>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</si>
  <si>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</si>
  <si>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</si>
  <si>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</si>
  <si>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</si>
  <si>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</si>
  <si>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</si>
  <si>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</si>
  <si>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</si>
  <si>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</si>
  <si>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</si>
  <si>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</si>
  <si>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</si>
  <si>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</si>
  <si>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</si>
  <si>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</si>
  <si>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</si>
  <si>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</si>
  <si>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</si>
  <si>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</si>
  <si>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</si>
  <si>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</si>
  <si>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</si>
  <si>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</si>
  <si>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</si>
  <si>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</si>
  <si>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</si>
  <si>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</si>
  <si>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</si>
  <si>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</si>
  <si>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</si>
  <si>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</si>
  <si>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</si>
  <si>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</si>
  <si>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</si>
  <si>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</si>
  <si>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</si>
  <si>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</si>
  <si>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</si>
  <si>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</si>
  <si>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</si>
  <si>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Unit Price in USD</t>
  </si>
  <si>
    <t>Sales in USD</t>
  </si>
  <si>
    <t xml:space="preserve"> </t>
  </si>
  <si>
    <t>Arabica</t>
  </si>
  <si>
    <t>Excelsa</t>
  </si>
  <si>
    <t>Liberica</t>
  </si>
  <si>
    <t>Robusta</t>
  </si>
  <si>
    <t>Medium</t>
  </si>
  <si>
    <t>Dark</t>
  </si>
  <si>
    <t>Light</t>
  </si>
  <si>
    <t>Size in kg</t>
  </si>
  <si>
    <t>Average Order Value (AOV)</t>
  </si>
  <si>
    <t>Row Labels</t>
  </si>
  <si>
    <t>Grand Total</t>
  </si>
  <si>
    <t>Sum of Sales in USD</t>
  </si>
  <si>
    <t>2019</t>
  </si>
  <si>
    <t>2020</t>
  </si>
  <si>
    <t>2021</t>
  </si>
  <si>
    <t>2022</t>
  </si>
  <si>
    <t>Qtr1</t>
  </si>
  <si>
    <t>Qtr2</t>
  </si>
  <si>
    <t>Qtr3</t>
  </si>
  <si>
    <t>Qtr4</t>
  </si>
  <si>
    <t>Total sales</t>
  </si>
  <si>
    <t>Order  ID</t>
  </si>
  <si>
    <t>Total Orders</t>
  </si>
  <si>
    <t>Sheet Descriptions:</t>
  </si>
  <si>
    <t>This sheet contains the main dashboard summarizing the key insights and visualizations from the data.</t>
  </si>
  <si>
    <t>This sheet (the current one) provides an overview and explanation of the project and the contents of each sheet.</t>
  </si>
  <si>
    <t>Contains raw data of coffee orders.</t>
  </si>
  <si>
    <t>Contains raw data of customer information.</t>
  </si>
  <si>
    <t>Contains raw data of the products offered.</t>
  </si>
  <si>
    <t>A pivot table summarizing sales data by product.</t>
  </si>
  <si>
    <t>A pivot table and corresponding charts illustrating sales trends over time.</t>
  </si>
  <si>
    <t>A pivot table displaying sales data broken down by country.</t>
  </si>
  <si>
    <t>Key Performance Indicators derived from the data, used for performance measurement and analysis.</t>
  </si>
  <si>
    <t>Contents</t>
  </si>
  <si>
    <t>This Excel project is a part of my data analyst portfolio. It utilizes data from Mo Chen's GitHub repository (Mo Chen is a data analyst and YouTuber).</t>
  </si>
  <si>
    <t>Dashboard:</t>
  </si>
  <si>
    <t>Contents:</t>
  </si>
  <si>
    <t>Orders:</t>
  </si>
  <si>
    <t>Customers:</t>
  </si>
  <si>
    <t>Products:</t>
  </si>
  <si>
    <t>A concatenated table of the Orders, Customers, and Products data tables. This was achieved using functions like XLOOKUP, VLOOKUP, and INDEX-MATCH.</t>
  </si>
  <si>
    <t>Sales by Country:</t>
  </si>
  <si>
    <t>KPIs:</t>
  </si>
  <si>
    <t xml:space="preserve"> The source of the data can be found here.</t>
  </si>
  <si>
    <t>Row Table:</t>
  </si>
  <si>
    <t>Sales by Product:</t>
  </si>
  <si>
    <t>Sales Trend: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</si>
</sst>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XDR&quot;_-;\-* #,##0.00\ &quot;XDR&quot;_-;_-* &quot;-&quot;??\ &quot;XDR&quot;_-;_-@_-"/>
    <numFmt numFmtId="43" formatCode="_-* #,##0.00_-;\-* #,##0.00_-;_-* &quot;-&quot;??_-;_-@_-"/>
    <numFmt numFmtId="164" formatCode="0.0"/>
    <numFmt numFmtId="165" formatCode="dd\-mmm\-yyyy"/>
    <numFmt numFmtId="166" formatCode="_-[$$-409]* #,##0_ ;_-[$$-409]* \-#,##0\ ;_-[$$-409]* &quot;-&quot;??_ ;_-@_ "/>
    <numFmt numFmtId="167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4" fillId="0" borderId="0" xfId="2"/>
    <xf numFmtId="0" fontId="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2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16"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z val="11"/>
        <color theme="0"/>
        <name val="Calibri"/>
        <family val="2"/>
        <charset val="204"/>
        <scheme val="minor"/>
      </font>
      <fill>
        <patternFill>
          <bgColor theme="4"/>
        </patternFill>
      </fill>
    </dxf>
    <dxf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Timeline Style 1" pivot="0" table="0" count="9" xr9:uid="{1A541894-4958-4E0B-B3DF-8A81036CCD1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3"/>
            </patternFill>
          </fill>
        </dxf>
        <dxf>
          <fill>
            <patternFill patternType="solid">
              <fgColor theme="0" tint="-0.14996795556505021"/>
              <bgColor theme="0" tint="-0.2499465926084170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10"/>
            <color theme="0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Country!PivotTable5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_-[$$-409]* #,##0_ ;_-[$$-409]* \-#,##0\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503-88E0-286A0000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88368816"/>
        <c:axId val="788369296"/>
      </c:barChart>
      <c:catAx>
        <c:axId val="788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9296"/>
        <c:crosses val="autoZero"/>
        <c:auto val="1"/>
        <c:lblAlgn val="ctr"/>
        <c:lblOffset val="100"/>
        <c:noMultiLvlLbl val="0"/>
      </c:catAx>
      <c:valAx>
        <c:axId val="78836929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Product!PivotTable2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_-[$$-409]* #,##0_ ;_-[$$-409]* \-#,##0\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F-4112-A51C-DA1136CCD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5814176"/>
        <c:axId val="1015835776"/>
      </c:barChart>
      <c:catAx>
        <c:axId val="10158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35776"/>
        <c:crosses val="autoZero"/>
        <c:auto val="1"/>
        <c:lblAlgn val="ctr"/>
        <c:lblOffset val="100"/>
        <c:noMultiLvlLbl val="0"/>
      </c:catAx>
      <c:valAx>
        <c:axId val="1015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Trend!PivotTable3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'Sales Trend'!$A$4:$A$23</c:f>
              <c:multiLvlStrCache>
                <c:ptCount val="1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'Sales Trend'!$B$4:$B$23</c:f>
              <c:numCache>
                <c:formatCode>_-[$$-409]* #,##0_ ;_-[$$-409]* \-#,##0\ ;_-[$$-409]* "-"??_ ;_-@_ </c:formatCode>
                <c:ptCount val="15"/>
                <c:pt idx="0">
                  <c:v>2837.5299999999997</c:v>
                </c:pt>
                <c:pt idx="1">
                  <c:v>3463.9949999999994</c:v>
                </c:pt>
                <c:pt idx="2">
                  <c:v>2987.4999999999995</c:v>
                </c:pt>
                <c:pt idx="3">
                  <c:v>2898.1400000000003</c:v>
                </c:pt>
                <c:pt idx="4">
                  <c:v>3280.08</c:v>
                </c:pt>
                <c:pt idx="5">
                  <c:v>3139.605</c:v>
                </c:pt>
                <c:pt idx="6">
                  <c:v>2322.395</c:v>
                </c:pt>
                <c:pt idx="7">
                  <c:v>3375.4649999999997</c:v>
                </c:pt>
                <c:pt idx="8">
                  <c:v>3341.1549999999988</c:v>
                </c:pt>
                <c:pt idx="9">
                  <c:v>2777.8050000000003</c:v>
                </c:pt>
                <c:pt idx="10">
                  <c:v>3482.5899999999997</c:v>
                </c:pt>
                <c:pt idx="11">
                  <c:v>4164.5600000000004</c:v>
                </c:pt>
                <c:pt idx="12">
                  <c:v>2978.2499999999995</c:v>
                </c:pt>
                <c:pt idx="13">
                  <c:v>2934.2099999999996</c:v>
                </c:pt>
                <c:pt idx="14">
                  <c:v>1150.9750000000001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8-4923-96CA-E12F5C3E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13459248"/>
        <c:axId val="615204624"/>
      </c:lineChart>
      <c:catAx>
        <c:axId val="4134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04624"/>
        <c:crosses val="autoZero"/>
        <c:auto val="1"/>
        <c:lblAlgn val="ctr"/>
        <c:lblOffset val="100"/>
        <c:noMultiLvlLbl val="0"/>
      </c:catAx>
      <c:valAx>
        <c:axId val="615204624"/>
        <c:scaling>
          <c:orientation val="minMax"/>
          <c:max val="4500"/>
        </c:scaling>
        <c:delete val="0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Product!PivotTable2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_-[$$-409]* #,##0_ ;_-[$$-409]* \-#,##0\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46C9-B8D6-F07AF2EA1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5814176"/>
        <c:axId val="1015835776"/>
      </c:barChart>
      <c:catAx>
        <c:axId val="10158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35776"/>
        <c:crosses val="autoZero"/>
        <c:auto val="1"/>
        <c:lblAlgn val="ctr"/>
        <c:lblOffset val="100"/>
        <c:noMultiLvlLbl val="0"/>
      </c:catAx>
      <c:valAx>
        <c:axId val="1015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'Sales Trend'!$A$4:$A$23</c:f>
              <c:multiLvlStrCache>
                <c:ptCount val="1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'Sales Trend'!$B$4:$B$23</c:f>
              <c:numCache>
                <c:formatCode>_-[$$-409]* #,##0_ ;_-[$$-409]* \-#,##0\ ;_-[$$-409]* "-"??_ ;_-@_ </c:formatCode>
                <c:ptCount val="15"/>
                <c:pt idx="0">
                  <c:v>2837.5299999999997</c:v>
                </c:pt>
                <c:pt idx="1">
                  <c:v>3463.9949999999994</c:v>
                </c:pt>
                <c:pt idx="2">
                  <c:v>2987.4999999999995</c:v>
                </c:pt>
                <c:pt idx="3">
                  <c:v>2898.1400000000003</c:v>
                </c:pt>
                <c:pt idx="4">
                  <c:v>3280.08</c:v>
                </c:pt>
                <c:pt idx="5">
                  <c:v>3139.605</c:v>
                </c:pt>
                <c:pt idx="6">
                  <c:v>2322.395</c:v>
                </c:pt>
                <c:pt idx="7">
                  <c:v>3375.4649999999997</c:v>
                </c:pt>
                <c:pt idx="8">
                  <c:v>3341.1549999999988</c:v>
                </c:pt>
                <c:pt idx="9">
                  <c:v>2777.8050000000003</c:v>
                </c:pt>
                <c:pt idx="10">
                  <c:v>3482.5899999999997</c:v>
                </c:pt>
                <c:pt idx="11">
                  <c:v>4164.5600000000004</c:v>
                </c:pt>
                <c:pt idx="12">
                  <c:v>2978.2499999999995</c:v>
                </c:pt>
                <c:pt idx="13">
                  <c:v>2934.2099999999996</c:v>
                </c:pt>
                <c:pt idx="14">
                  <c:v>1150.9750000000001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011-8AD0-0F3297EF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13459248"/>
        <c:axId val="615204624"/>
      </c:lineChart>
      <c:catAx>
        <c:axId val="4134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04624"/>
        <c:crosses val="autoZero"/>
        <c:auto val="1"/>
        <c:lblAlgn val="ctr"/>
        <c:lblOffset val="100"/>
        <c:noMultiLvlLbl val="0"/>
      </c:catAx>
      <c:valAx>
        <c:axId val="615204624"/>
        <c:scaling>
          <c:orientation val="minMax"/>
          <c:max val="4500"/>
        </c:scaling>
        <c:delete val="0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_-[$$-409]* #,##0_ ;_-[$$-409]* \-#,##0\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8AD-AD84-4608A4A8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88368816"/>
        <c:axId val="788369296"/>
      </c:barChart>
      <c:catAx>
        <c:axId val="788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9296"/>
        <c:crosses val="autoZero"/>
        <c:auto val="1"/>
        <c:lblAlgn val="ctr"/>
        <c:lblOffset val="100"/>
        <c:noMultiLvlLbl val="0"/>
      </c:catAx>
      <c:valAx>
        <c:axId val="78836929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1</xdr:row>
      <xdr:rowOff>64293</xdr:rowOff>
    </xdr:from>
    <xdr:to>
      <xdr:col>9</xdr:col>
      <xdr:colOff>314740</xdr:colOff>
      <xdr:row>24</xdr:row>
      <xdr:rowOff>16564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F55555C-7476-E281-CBA5-9E02A93FF074}"/>
            </a:ext>
          </a:extLst>
        </xdr:cNvPr>
        <xdr:cNvSpPr/>
      </xdr:nvSpPr>
      <xdr:spPr>
        <a:xfrm>
          <a:off x="884375" y="254793"/>
          <a:ext cx="4946582" cy="4333771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8</xdr:col>
      <xdr:colOff>414131</xdr:colOff>
      <xdr:row>4</xdr:row>
      <xdr:rowOff>41413</xdr:rowOff>
    </xdr:from>
    <xdr:to>
      <xdr:col>21</xdr:col>
      <xdr:colOff>258418</xdr:colOff>
      <xdr:row>27</xdr:row>
      <xdr:rowOff>101284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C94E11-0326-CE19-1137-E2DBA6E3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7435" y="803413"/>
          <a:ext cx="7812157" cy="4441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6</xdr:row>
      <xdr:rowOff>9526</xdr:rowOff>
    </xdr:from>
    <xdr:to>
      <xdr:col>26</xdr:col>
      <xdr:colOff>9525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868BF-7025-4006-81E9-9CA64B51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20</xdr:row>
      <xdr:rowOff>19050</xdr:rowOff>
    </xdr:from>
    <xdr:to>
      <xdr:col>26</xdr:col>
      <xdr:colOff>0</xdr:colOff>
      <xdr:row>36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70C04-68F8-473E-9ED8-72E06490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9524</xdr:rowOff>
    </xdr:from>
    <xdr:to>
      <xdr:col>18</xdr:col>
      <xdr:colOff>9525</xdr:colOff>
      <xdr:row>36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4CCA1B-25E6-411A-8274-EAC15E776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6</xdr:row>
      <xdr:rowOff>9525</xdr:rowOff>
    </xdr:from>
    <xdr:to>
      <xdr:col>18</xdr:col>
      <xdr:colOff>19050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554CB4EF-CE07-4157-9CFC-9B831BCC5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152525"/>
              <a:ext cx="80200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9524</xdr:colOff>
      <xdr:row>14</xdr:row>
      <xdr:rowOff>1</xdr:rowOff>
    </xdr:from>
    <xdr:to>
      <xdr:col>4</xdr:col>
      <xdr:colOff>443192</xdr:colOff>
      <xdr:row>19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3CA4DFC-5E3A-525D-B2A4-866D17A9CBB5}"/>
            </a:ext>
          </a:extLst>
        </xdr:cNvPr>
        <xdr:cNvSpPr/>
      </xdr:nvSpPr>
      <xdr:spPr>
        <a:xfrm>
          <a:off x="233642" y="2667001"/>
          <a:ext cx="2249021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28575</xdr:colOff>
      <xdr:row>16</xdr:row>
      <xdr:rowOff>57150</xdr:rowOff>
    </xdr:from>
    <xdr:to>
      <xdr:col>4</xdr:col>
      <xdr:colOff>386043</xdr:colOff>
      <xdr:row>18</xdr:row>
      <xdr:rowOff>95250</xdr:rowOff>
    </xdr:to>
    <xdr:sp macro="" textlink="KPIs!G3">
      <xdr:nvSpPr>
        <xdr:cNvPr id="10" name="TextBox 9">
          <a:extLst>
            <a:ext uri="{FF2B5EF4-FFF2-40B4-BE49-F238E27FC236}">
              <a16:creationId xmlns:a16="http://schemas.microsoft.com/office/drawing/2014/main" id="{83F16625-E14D-57B0-A7B5-671BF0B02A1C}"/>
            </a:ext>
          </a:extLst>
        </xdr:cNvPr>
        <xdr:cNvSpPr txBox="1"/>
      </xdr:nvSpPr>
      <xdr:spPr>
        <a:xfrm>
          <a:off x="252693" y="3105150"/>
          <a:ext cx="2172821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fld id="{F40DE29A-A539-45AB-AE7C-AB657D229499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$47.16 </a:t>
          </a:fld>
          <a:endParaRPr lang="en-US" sz="20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33618</xdr:colOff>
      <xdr:row>14</xdr:row>
      <xdr:rowOff>38100</xdr:rowOff>
    </xdr:from>
    <xdr:to>
      <xdr:col>4</xdr:col>
      <xdr:colOff>425825</xdr:colOff>
      <xdr:row>16</xdr:row>
      <xdr:rowOff>104775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BAA7F99-D86F-F529-536A-66991DD47037}"/>
            </a:ext>
          </a:extLst>
        </xdr:cNvPr>
        <xdr:cNvSpPr txBox="1"/>
      </xdr:nvSpPr>
      <xdr:spPr>
        <a:xfrm>
          <a:off x="257736" y="2705100"/>
          <a:ext cx="220756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AVERAGE ORDER VALUE</a:t>
          </a:r>
        </a:p>
      </xdr:txBody>
    </xdr:sp>
    <xdr:clientData/>
  </xdr:twoCellAnchor>
  <xdr:twoCellAnchor>
    <xdr:from>
      <xdr:col>5</xdr:col>
      <xdr:colOff>43141</xdr:colOff>
      <xdr:row>13</xdr:row>
      <xdr:rowOff>188820</xdr:rowOff>
    </xdr:from>
    <xdr:to>
      <xdr:col>11</xdr:col>
      <xdr:colOff>212911</xdr:colOff>
      <xdr:row>18</xdr:row>
      <xdr:rowOff>188820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8EC6E8-E39E-82DA-563B-84C33240828D}"/>
            </a:ext>
          </a:extLst>
        </xdr:cNvPr>
        <xdr:cNvSpPr/>
      </xdr:nvSpPr>
      <xdr:spPr>
        <a:xfrm>
          <a:off x="2687729" y="2665320"/>
          <a:ext cx="2657476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33617</xdr:colOff>
      <xdr:row>16</xdr:row>
      <xdr:rowOff>64994</xdr:rowOff>
    </xdr:from>
    <xdr:to>
      <xdr:col>11</xdr:col>
      <xdr:colOff>175932</xdr:colOff>
      <xdr:row>18</xdr:row>
      <xdr:rowOff>103094</xdr:rowOff>
    </xdr:to>
    <xdr:sp macro="" textlink="KPIs!G5">
      <xdr:nvSpPr>
        <xdr:cNvPr id="13" name="TextBox 12">
          <a:extLst>
            <a:ext uri="{FF2B5EF4-FFF2-40B4-BE49-F238E27FC236}">
              <a16:creationId xmlns:a16="http://schemas.microsoft.com/office/drawing/2014/main" id="{012324E1-8096-6E1B-5A8B-6106F70D8442}"/>
            </a:ext>
          </a:extLst>
        </xdr:cNvPr>
        <xdr:cNvSpPr txBox="1"/>
      </xdr:nvSpPr>
      <xdr:spPr>
        <a:xfrm>
          <a:off x="2678205" y="3112994"/>
          <a:ext cx="2630021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fld id="{ECDB11AA-4FBF-466B-B02E-B9E9C86E553F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$45,134.26 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43141</xdr:colOff>
      <xdr:row>14</xdr:row>
      <xdr:rowOff>17369</xdr:rowOff>
    </xdr:from>
    <xdr:to>
      <xdr:col>11</xdr:col>
      <xdr:colOff>201705</xdr:colOff>
      <xdr:row>16</xdr:row>
      <xdr:rowOff>84044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00C7A80-BC83-33EC-5CC4-897B4833C7F1}"/>
            </a:ext>
          </a:extLst>
        </xdr:cNvPr>
        <xdr:cNvSpPr txBox="1"/>
      </xdr:nvSpPr>
      <xdr:spPr>
        <a:xfrm>
          <a:off x="2687729" y="2684369"/>
          <a:ext cx="264627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TOTAL SALES</a:t>
          </a:r>
        </a:p>
      </xdr:txBody>
    </xdr:sp>
    <xdr:clientData/>
  </xdr:twoCellAnchor>
  <xdr:twoCellAnchor>
    <xdr:from>
      <xdr:col>12</xdr:col>
      <xdr:colOff>190501</xdr:colOff>
      <xdr:row>13</xdr:row>
      <xdr:rowOff>188820</xdr:rowOff>
    </xdr:from>
    <xdr:to>
      <xdr:col>18</xdr:col>
      <xdr:colOff>1</xdr:colOff>
      <xdr:row>18</xdr:row>
      <xdr:rowOff>188820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DABA7-2D83-2820-40E4-6F99FA42CB39}"/>
            </a:ext>
          </a:extLst>
        </xdr:cNvPr>
        <xdr:cNvSpPr/>
      </xdr:nvSpPr>
      <xdr:spPr>
        <a:xfrm>
          <a:off x="5546913" y="2665320"/>
          <a:ext cx="2678206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201707</xdr:colOff>
      <xdr:row>16</xdr:row>
      <xdr:rowOff>84044</xdr:rowOff>
    </xdr:from>
    <xdr:to>
      <xdr:col>17</xdr:col>
      <xdr:colOff>549089</xdr:colOff>
      <xdr:row>18</xdr:row>
      <xdr:rowOff>122144</xdr:rowOff>
    </xdr:to>
    <xdr:sp macro="" textlink="KPIs!G7">
      <xdr:nvSpPr>
        <xdr:cNvPr id="16" name="TextBox 15">
          <a:extLst>
            <a:ext uri="{FF2B5EF4-FFF2-40B4-BE49-F238E27FC236}">
              <a16:creationId xmlns:a16="http://schemas.microsoft.com/office/drawing/2014/main" id="{0773E6A6-E469-FD1A-CA2E-F78017DE1C2B}"/>
            </a:ext>
          </a:extLst>
        </xdr:cNvPr>
        <xdr:cNvSpPr txBox="1"/>
      </xdr:nvSpPr>
      <xdr:spPr>
        <a:xfrm>
          <a:off x="5558119" y="3132044"/>
          <a:ext cx="261097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fld id="{3682C3E7-769B-42D9-AA2D-D38858C747E8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957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190501</xdr:colOff>
      <xdr:row>14</xdr:row>
      <xdr:rowOff>36419</xdr:rowOff>
    </xdr:from>
    <xdr:to>
      <xdr:col>17</xdr:col>
      <xdr:colOff>593913</xdr:colOff>
      <xdr:row>16</xdr:row>
      <xdr:rowOff>103094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32186FE-1110-9F32-1795-AB5F7F617EEE}"/>
            </a:ext>
          </a:extLst>
        </xdr:cNvPr>
        <xdr:cNvSpPr txBox="1"/>
      </xdr:nvSpPr>
      <xdr:spPr>
        <a:xfrm>
          <a:off x="5546913" y="2703419"/>
          <a:ext cx="26670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TOTAL</a:t>
          </a:r>
          <a:r>
            <a:rPr lang="en-US" sz="1500" b="1" i="0" u="none" strike="noStrike" baseline="0">
              <a:solidFill>
                <a:schemeClr val="bg1"/>
              </a:solidFill>
              <a:latin typeface="+mn-lt"/>
              <a:cs typeface="Calibri"/>
            </a:rPr>
            <a:t> ORDERS</a:t>
          </a:r>
          <a:endParaRPr lang="en-US" sz="1500" b="1" i="0" u="none" strike="noStrike">
            <a:solidFill>
              <a:schemeClr val="bg1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7404ECC-B469-FA67-5CF6-7E0C591933D9}"/>
            </a:ext>
          </a:extLst>
        </xdr:cNvPr>
        <xdr:cNvSpPr/>
      </xdr:nvSpPr>
      <xdr:spPr>
        <a:xfrm>
          <a:off x="219075" y="190500"/>
          <a:ext cx="12506325" cy="762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9524</xdr:colOff>
      <xdr:row>1</xdr:row>
      <xdr:rowOff>28575</xdr:rowOff>
    </xdr:from>
    <xdr:to>
      <xdr:col>25</xdr:col>
      <xdr:colOff>581024</xdr:colOff>
      <xdr:row>4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8CE870B-1744-09DA-538E-01B7391614F2}"/>
            </a:ext>
          </a:extLst>
        </xdr:cNvPr>
        <xdr:cNvSpPr txBox="1"/>
      </xdr:nvSpPr>
      <xdr:spPr>
        <a:xfrm>
          <a:off x="228599" y="219075"/>
          <a:ext cx="124682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i="0" u="none" strike="noStrike">
              <a:solidFill>
                <a:schemeClr val="bg1"/>
              </a:solidFill>
              <a:latin typeface="+mn-lt"/>
              <a:ea typeface="+mn-ea"/>
              <a:cs typeface="Calibri"/>
            </a:rPr>
            <a:t>COFFEE SALES DASHBOARD</a:t>
          </a:r>
          <a:endParaRPr lang="ru-RU" sz="3600" b="1" i="0" u="none" strike="noStrike">
            <a:solidFill>
              <a:schemeClr val="bg1"/>
            </a:solidFill>
            <a:latin typeface="+mn-lt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100012</xdr:rowOff>
    </xdr:from>
    <xdr:to>
      <xdr:col>12</xdr:col>
      <xdr:colOff>342900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DD4B1-2EEB-DCB5-24DC-D2F8EC44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326939</xdr:colOff>
      <xdr:row>8</xdr:row>
      <xdr:rowOff>23812</xdr:rowOff>
    </xdr:from>
    <xdr:to>
      <xdr:col>17</xdr:col>
      <xdr:colOff>74543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028BD-34B1-E3FD-C259-24AB7C292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270840</xdr:colOff>
      <xdr:row>0</xdr:row>
      <xdr:rowOff>173107</xdr:rowOff>
    </xdr:from>
    <xdr:to>
      <xdr:col>17</xdr:col>
      <xdr:colOff>115956</xdr:colOff>
      <xdr:row>8</xdr:row>
      <xdr:rowOff>20707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7577593D-3666-86C6-31F8-5EAC2D88C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297" y="173107"/>
              <a:ext cx="781298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157162</xdr:rowOff>
    </xdr:from>
    <xdr:to>
      <xdr:col>10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58CD-A966-6C9B-A4B8-E7847C70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Ireev" refreshedDate="45488.493637037034" createdVersion="8" refreshedVersion="8" minRefreshableVersion="3" recordCount="1000" xr:uid="{A5966157-A5CC-4B37-B853-9B57A2CC236A}">
  <cacheSource type="worksheet">
    <worksheetSource name="Table1"/>
  </cacheSource>
  <cacheFields count="16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/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usta"/>
        <s v="Excelsa"/>
        <s v="Arabica"/>
        <s v="Liberica"/>
      </sharedItems>
    </cacheField>
    <cacheField name="Roast Type" numFmtId="0">
      <sharedItems count="3">
        <s v="Medium"/>
        <s v="Light"/>
        <s v="Dark"/>
      </sharedItems>
    </cacheField>
    <cacheField name="Size in kg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 in USD" numFmtId="2">
      <sharedItems containsSemiMixedTypes="0" containsString="0" containsNumber="1" minValue="2.6849999999999996" maxValue="36.454999999999998"/>
    </cacheField>
    <cacheField name="Sales in USD" numFmtId="2">
      <sharedItems containsSemiMixedTypes="0" containsString="0" containsNumber="1" minValue="2.6849999999999996" maxValue="218.73"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/01/2019"/>
          <s v="Qtr1"/>
          <s v="Qtr2"/>
          <s v="Qtr3"/>
          <s v="Qtr4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130975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R-M-1"/>
    <x v="0"/>
    <s v="Aloisia Allner"/>
    <s v="aallner0@lulu.com"/>
    <x v="0"/>
    <x v="0"/>
    <x v="0"/>
    <x v="0"/>
    <n v="9.9499999999999993"/>
    <n v="19.899999999999999"/>
  </r>
  <r>
    <x v="0"/>
    <x v="0"/>
    <x v="0"/>
    <s v="E-M-0.5"/>
    <x v="1"/>
    <s v="Aloisia Allner"/>
    <s v="aallner0@lulu.com"/>
    <x v="0"/>
    <x v="1"/>
    <x v="0"/>
    <x v="1"/>
    <n v="8.25"/>
    <n v="41.25"/>
  </r>
  <r>
    <x v="1"/>
    <x v="1"/>
    <x v="1"/>
    <s v="A-L-1"/>
    <x v="2"/>
    <s v="Jami Redholes"/>
    <s v="jredholes2@tmall.com"/>
    <x v="0"/>
    <x v="2"/>
    <x v="1"/>
    <x v="0"/>
    <n v="12.95"/>
    <n v="12.95"/>
  </r>
  <r>
    <x v="2"/>
    <x v="2"/>
    <x v="2"/>
    <s v="E-M-1"/>
    <x v="0"/>
    <s v="Christoffer O' Shea"/>
    <s v=" "/>
    <x v="1"/>
    <x v="1"/>
    <x v="0"/>
    <x v="0"/>
    <n v="13.75"/>
    <n v="27.5"/>
  </r>
  <r>
    <x v="2"/>
    <x v="2"/>
    <x v="2"/>
    <s v="R-L-2.5"/>
    <x v="0"/>
    <s v="Christoffer O' Shea"/>
    <s v=" "/>
    <x v="1"/>
    <x v="0"/>
    <x v="1"/>
    <x v="2"/>
    <n v="27.484999999999996"/>
    <n v="54.969999999999992"/>
  </r>
  <r>
    <x v="3"/>
    <x v="3"/>
    <x v="3"/>
    <s v="L-D-1"/>
    <x v="3"/>
    <s v="Beryle Cottier"/>
    <s v=" "/>
    <x v="0"/>
    <x v="3"/>
    <x v="2"/>
    <x v="0"/>
    <n v="12.95"/>
    <n v="38.849999999999994"/>
  </r>
  <r>
    <x v="4"/>
    <x v="4"/>
    <x v="4"/>
    <s v="E-D-0.5"/>
    <x v="3"/>
    <s v="Shaylynn Lobe"/>
    <s v="slobe6@nifty.com"/>
    <x v="0"/>
    <x v="1"/>
    <x v="2"/>
    <x v="1"/>
    <n v="7.29"/>
    <n v="21.87"/>
  </r>
  <r>
    <x v="5"/>
    <x v="5"/>
    <x v="5"/>
    <s v="L-L-0.2"/>
    <x v="2"/>
    <s v="Melvin Wharfe"/>
    <s v=" "/>
    <x v="1"/>
    <x v="3"/>
    <x v="1"/>
    <x v="3"/>
    <n v="4.7549999999999999"/>
    <n v="4.7549999999999999"/>
  </r>
  <r>
    <x v="6"/>
    <x v="6"/>
    <x v="6"/>
    <s v="R-M-0.5"/>
    <x v="3"/>
    <s v="Guthrey Petracci"/>
    <s v="gpetracci8@livejournal.com"/>
    <x v="0"/>
    <x v="0"/>
    <x v="0"/>
    <x v="1"/>
    <n v="5.97"/>
    <n v="17.91"/>
  </r>
  <r>
    <x v="7"/>
    <x v="0"/>
    <x v="7"/>
    <s v="R-M-0.5"/>
    <x v="2"/>
    <s v="Rodger Raven"/>
    <s v="rraven9@ed.gov"/>
    <x v="0"/>
    <x v="0"/>
    <x v="0"/>
    <x v="1"/>
    <n v="5.97"/>
    <n v="5.97"/>
  </r>
  <r>
    <x v="8"/>
    <x v="7"/>
    <x v="8"/>
    <s v="A-D-1"/>
    <x v="4"/>
    <s v="Ferrell Ferber"/>
    <s v="fferbera@businesswire.com"/>
    <x v="0"/>
    <x v="2"/>
    <x v="2"/>
    <x v="0"/>
    <n v="9.9499999999999993"/>
    <n v="39.799999999999997"/>
  </r>
  <r>
    <x v="9"/>
    <x v="8"/>
    <x v="9"/>
    <s v="E-L-2.5"/>
    <x v="1"/>
    <s v="Duky Phizackerly"/>
    <s v="dphizackerlyb@utexas.edu"/>
    <x v="0"/>
    <x v="1"/>
    <x v="1"/>
    <x v="2"/>
    <n v="34.154999999999994"/>
    <n v="170.77499999999998"/>
  </r>
  <r>
    <x v="10"/>
    <x v="9"/>
    <x v="10"/>
    <s v="R-M-1"/>
    <x v="1"/>
    <s v="Rosaleen Scholar"/>
    <s v="rscholarc@nyu.edu"/>
    <x v="0"/>
    <x v="0"/>
    <x v="0"/>
    <x v="0"/>
    <n v="9.9499999999999993"/>
    <n v="49.75"/>
  </r>
  <r>
    <x v="11"/>
    <x v="10"/>
    <x v="11"/>
    <s v="R-D-2.5"/>
    <x v="0"/>
    <s v="Terence Vanyutin"/>
    <s v="tvanyutind@wix.com"/>
    <x v="0"/>
    <x v="0"/>
    <x v="2"/>
    <x v="2"/>
    <n v="20.584999999999997"/>
    <n v="41.169999999999995"/>
  </r>
  <r>
    <x v="12"/>
    <x v="11"/>
    <x v="12"/>
    <s v="L-D-0.2"/>
    <x v="3"/>
    <s v="Patrice Trobe"/>
    <s v="ptrobee@wunderground.com"/>
    <x v="0"/>
    <x v="3"/>
    <x v="2"/>
    <x v="3"/>
    <n v="3.8849999999999998"/>
    <n v="11.654999999999999"/>
  </r>
  <r>
    <x v="13"/>
    <x v="12"/>
    <x v="13"/>
    <s v="R-M-2.5"/>
    <x v="1"/>
    <s v="Llywellyn Oscroft"/>
    <s v="loscroftf@ebay.co.uk"/>
    <x v="0"/>
    <x v="0"/>
    <x v="0"/>
    <x v="2"/>
    <n v="22.884999999999998"/>
    <n v="114.42499999999998"/>
  </r>
  <r>
    <x v="14"/>
    <x v="13"/>
    <x v="14"/>
    <s v="A-M-0.2"/>
    <x v="5"/>
    <s v="Minni Alabaster"/>
    <s v="malabasterg@hexun.com"/>
    <x v="0"/>
    <x v="2"/>
    <x v="0"/>
    <x v="3"/>
    <n v="3.375"/>
    <n v="20.25"/>
  </r>
  <r>
    <x v="15"/>
    <x v="14"/>
    <x v="15"/>
    <s v="A-L-1"/>
    <x v="5"/>
    <s v="Rhianon Broxup"/>
    <s v="rbroxuph@jimdo.com"/>
    <x v="0"/>
    <x v="2"/>
    <x v="1"/>
    <x v="0"/>
    <n v="12.95"/>
    <n v="77.699999999999989"/>
  </r>
  <r>
    <x v="16"/>
    <x v="15"/>
    <x v="16"/>
    <s v="R-D-2.5"/>
    <x v="4"/>
    <s v="Pall Redford"/>
    <s v="predfordi@ow.ly"/>
    <x v="1"/>
    <x v="0"/>
    <x v="2"/>
    <x v="2"/>
    <n v="20.584999999999997"/>
    <n v="82.339999999999989"/>
  </r>
  <r>
    <x v="17"/>
    <x v="16"/>
    <x v="17"/>
    <s v="A-M-0.2"/>
    <x v="1"/>
    <s v="Aurea Corradino"/>
    <s v="acorradinoj@harvard.edu"/>
    <x v="0"/>
    <x v="2"/>
    <x v="0"/>
    <x v="3"/>
    <n v="3.375"/>
    <n v="16.875"/>
  </r>
  <r>
    <x v="17"/>
    <x v="16"/>
    <x v="17"/>
    <s v="E-D-0.2"/>
    <x v="4"/>
    <s v="Aurea Corradino"/>
    <s v="acorradinoj@harvard.edu"/>
    <x v="0"/>
    <x v="1"/>
    <x v="2"/>
    <x v="3"/>
    <n v="3.645"/>
    <n v="14.58"/>
  </r>
  <r>
    <x v="18"/>
    <x v="16"/>
    <x v="18"/>
    <s v="A-D-0.2"/>
    <x v="5"/>
    <s v="Avrit Davidowsky"/>
    <s v="adavidowskyl@netvibes.com"/>
    <x v="0"/>
    <x v="2"/>
    <x v="2"/>
    <x v="3"/>
    <n v="2.9849999999999999"/>
    <n v="17.91"/>
  </r>
  <r>
    <x v="19"/>
    <x v="17"/>
    <x v="19"/>
    <s v="R-M-2.5"/>
    <x v="4"/>
    <s v="Annabel Antuk"/>
    <s v="aantukm@kickstarter.com"/>
    <x v="0"/>
    <x v="0"/>
    <x v="0"/>
    <x v="2"/>
    <n v="22.884999999999998"/>
    <n v="91.539999999999992"/>
  </r>
  <r>
    <x v="20"/>
    <x v="18"/>
    <x v="20"/>
    <s v="A-D-0.2"/>
    <x v="4"/>
    <s v="Iorgo Kleinert"/>
    <s v="ikleinertn@timesonline.co.uk"/>
    <x v="0"/>
    <x v="2"/>
    <x v="2"/>
    <x v="3"/>
    <n v="2.9849999999999999"/>
    <n v="11.94"/>
  </r>
  <r>
    <x v="21"/>
    <x v="19"/>
    <x v="21"/>
    <s v="A-M-1"/>
    <x v="2"/>
    <s v="Chrisy Blofeld"/>
    <s v="cblofeldo@amazon.co.uk"/>
    <x v="0"/>
    <x v="2"/>
    <x v="0"/>
    <x v="0"/>
    <n v="11.25"/>
    <n v="11.25"/>
  </r>
  <r>
    <x v="22"/>
    <x v="20"/>
    <x v="22"/>
    <s v="E-M-0.2"/>
    <x v="3"/>
    <s v="Culley Farris"/>
    <s v=" "/>
    <x v="0"/>
    <x v="1"/>
    <x v="0"/>
    <x v="3"/>
    <n v="4.125"/>
    <n v="12.375"/>
  </r>
  <r>
    <x v="23"/>
    <x v="21"/>
    <x v="23"/>
    <s v="A-M-0.5"/>
    <x v="4"/>
    <s v="Selene Shales"/>
    <s v="sshalesq@umich.edu"/>
    <x v="0"/>
    <x v="2"/>
    <x v="0"/>
    <x v="1"/>
    <n v="6.75"/>
    <n v="27"/>
  </r>
  <r>
    <x v="24"/>
    <x v="22"/>
    <x v="24"/>
    <s v="A-M-0.2"/>
    <x v="1"/>
    <s v="Vivie Danneil"/>
    <s v="vdanneilr@mtv.com"/>
    <x v="1"/>
    <x v="2"/>
    <x v="0"/>
    <x v="3"/>
    <n v="3.375"/>
    <n v="16.875"/>
  </r>
  <r>
    <x v="25"/>
    <x v="23"/>
    <x v="25"/>
    <s v="A-D-0.5"/>
    <x v="3"/>
    <s v="Theresita Newbury"/>
    <s v="tnewburys@usda.gov"/>
    <x v="1"/>
    <x v="2"/>
    <x v="2"/>
    <x v="1"/>
    <n v="5.97"/>
    <n v="17.91"/>
  </r>
  <r>
    <x v="26"/>
    <x v="21"/>
    <x v="26"/>
    <s v="A-D-1"/>
    <x v="4"/>
    <s v="Mozelle Calcutt"/>
    <s v="mcalcuttt@baidu.com"/>
    <x v="1"/>
    <x v="2"/>
    <x v="2"/>
    <x v="0"/>
    <n v="9.9499999999999993"/>
    <n v="39.799999999999997"/>
  </r>
  <r>
    <x v="27"/>
    <x v="24"/>
    <x v="27"/>
    <s v="L-M-0.2"/>
    <x v="1"/>
    <s v="Adrian Swaine"/>
    <s v=" "/>
    <x v="0"/>
    <x v="3"/>
    <x v="0"/>
    <x v="3"/>
    <n v="4.3650000000000002"/>
    <n v="21.825000000000003"/>
  </r>
  <r>
    <x v="27"/>
    <x v="24"/>
    <x v="27"/>
    <s v="A-D-0.5"/>
    <x v="5"/>
    <s v="Adrian Swaine"/>
    <s v=" "/>
    <x v="0"/>
    <x v="2"/>
    <x v="2"/>
    <x v="1"/>
    <n v="5.97"/>
    <n v="35.82"/>
  </r>
  <r>
    <x v="27"/>
    <x v="24"/>
    <x v="27"/>
    <s v="L-M-0.5"/>
    <x v="5"/>
    <s v="Adrian Swaine"/>
    <s v=" "/>
    <x v="0"/>
    <x v="3"/>
    <x v="0"/>
    <x v="1"/>
    <n v="8.73"/>
    <n v="52.38"/>
  </r>
  <r>
    <x v="28"/>
    <x v="25"/>
    <x v="28"/>
    <s v="L-L-0.2"/>
    <x v="1"/>
    <s v="Gallard Gatheral"/>
    <s v="ggatheralx@123-reg.co.uk"/>
    <x v="0"/>
    <x v="3"/>
    <x v="1"/>
    <x v="3"/>
    <n v="4.7549999999999999"/>
    <n v="23.774999999999999"/>
  </r>
  <r>
    <x v="29"/>
    <x v="26"/>
    <x v="29"/>
    <s v="L-L-0.5"/>
    <x v="5"/>
    <s v="Una Welberry"/>
    <s v="uwelberryy@ebay.co.uk"/>
    <x v="2"/>
    <x v="3"/>
    <x v="1"/>
    <x v="1"/>
    <n v="9.51"/>
    <n v="57.06"/>
  </r>
  <r>
    <x v="30"/>
    <x v="27"/>
    <x v="30"/>
    <s v="A-D-0.5"/>
    <x v="5"/>
    <s v="Faber Eilhart"/>
    <s v="feilhartz@who.int"/>
    <x v="0"/>
    <x v="2"/>
    <x v="2"/>
    <x v="1"/>
    <n v="5.97"/>
    <n v="35.82"/>
  </r>
  <r>
    <x v="31"/>
    <x v="28"/>
    <x v="31"/>
    <s v="L-M-0.2"/>
    <x v="0"/>
    <s v="Zorina Ponting"/>
    <s v="zponting10@altervista.org"/>
    <x v="0"/>
    <x v="3"/>
    <x v="0"/>
    <x v="3"/>
    <n v="4.3650000000000002"/>
    <n v="8.73"/>
  </r>
  <r>
    <x v="32"/>
    <x v="29"/>
    <x v="32"/>
    <s v="L-L-0.5"/>
    <x v="3"/>
    <s v="Silvio Strase"/>
    <s v="sstrase11@booking.com"/>
    <x v="0"/>
    <x v="3"/>
    <x v="1"/>
    <x v="1"/>
    <n v="9.51"/>
    <n v="28.53"/>
  </r>
  <r>
    <x v="33"/>
    <x v="30"/>
    <x v="33"/>
    <s v="R-M-2.5"/>
    <x v="1"/>
    <s v="Dorie de la Tremoille"/>
    <s v="dde12@unesco.org"/>
    <x v="0"/>
    <x v="0"/>
    <x v="0"/>
    <x v="2"/>
    <n v="22.884999999999998"/>
    <n v="114.42499999999998"/>
  </r>
  <r>
    <x v="34"/>
    <x v="31"/>
    <x v="34"/>
    <s v="R-M-1"/>
    <x v="5"/>
    <s v="Hy Zanetto"/>
    <s v=" "/>
    <x v="0"/>
    <x v="0"/>
    <x v="0"/>
    <x v="0"/>
    <n v="9.9499999999999993"/>
    <n v="59.699999999999996"/>
  </r>
  <r>
    <x v="35"/>
    <x v="32"/>
    <x v="35"/>
    <s v="L-M-1"/>
    <x v="3"/>
    <s v="Jessica McNess"/>
    <s v=" "/>
    <x v="0"/>
    <x v="3"/>
    <x v="0"/>
    <x v="0"/>
    <n v="14.55"/>
    <n v="43.650000000000006"/>
  </r>
  <r>
    <x v="36"/>
    <x v="33"/>
    <x v="36"/>
    <s v="E-D-0.2"/>
    <x v="0"/>
    <s v="Lorenzo Yeoland"/>
    <s v="lyeoland15@pbs.org"/>
    <x v="0"/>
    <x v="1"/>
    <x v="2"/>
    <x v="3"/>
    <n v="3.645"/>
    <n v="7.29"/>
  </r>
  <r>
    <x v="37"/>
    <x v="34"/>
    <x v="37"/>
    <s v="R-D-0.2"/>
    <x v="3"/>
    <s v="Abigail Tolworthy"/>
    <s v="atolworthy16@toplist.cz"/>
    <x v="0"/>
    <x v="0"/>
    <x v="2"/>
    <x v="3"/>
    <n v="2.6849999999999996"/>
    <n v="8.0549999999999997"/>
  </r>
  <r>
    <x v="38"/>
    <x v="35"/>
    <x v="38"/>
    <s v="L-L-2.5"/>
    <x v="0"/>
    <s v="Maurie Bartol"/>
    <s v=" "/>
    <x v="0"/>
    <x v="3"/>
    <x v="1"/>
    <x v="2"/>
    <n v="36.454999999999998"/>
    <n v="72.91"/>
  </r>
  <r>
    <x v="39"/>
    <x v="36"/>
    <x v="39"/>
    <s v="E-M-0.5"/>
    <x v="0"/>
    <s v="Olag Baudassi"/>
    <s v="obaudassi18@seesaa.net"/>
    <x v="0"/>
    <x v="1"/>
    <x v="0"/>
    <x v="1"/>
    <n v="8.25"/>
    <n v="16.5"/>
  </r>
  <r>
    <x v="40"/>
    <x v="37"/>
    <x v="40"/>
    <s v="L-D-2.5"/>
    <x v="5"/>
    <s v="Petey Kingsbury"/>
    <s v="pkingsbury19@comcast.net"/>
    <x v="0"/>
    <x v="3"/>
    <x v="2"/>
    <x v="2"/>
    <n v="29.784999999999997"/>
    <n v="178.70999999999998"/>
  </r>
  <r>
    <x v="41"/>
    <x v="38"/>
    <x v="41"/>
    <s v="E-M-2.5"/>
    <x v="0"/>
    <s v="Donna Baskeyfied"/>
    <s v=" "/>
    <x v="0"/>
    <x v="1"/>
    <x v="0"/>
    <x v="2"/>
    <n v="31.624999999999996"/>
    <n v="63.249999999999993"/>
  </r>
  <r>
    <x v="42"/>
    <x v="39"/>
    <x v="42"/>
    <s v="A-L-0.2"/>
    <x v="0"/>
    <s v="Arda Curley"/>
    <s v="acurley1b@hao123.com"/>
    <x v="0"/>
    <x v="2"/>
    <x v="1"/>
    <x v="3"/>
    <n v="3.8849999999999998"/>
    <n v="7.77"/>
  </r>
  <r>
    <x v="43"/>
    <x v="40"/>
    <x v="43"/>
    <s v="A-D-2.5"/>
    <x v="4"/>
    <s v="Raynor McGilvary"/>
    <s v="rmcgilvary1c@tamu.edu"/>
    <x v="0"/>
    <x v="2"/>
    <x v="2"/>
    <x v="2"/>
    <n v="22.884999999999998"/>
    <n v="91.539999999999992"/>
  </r>
  <r>
    <x v="44"/>
    <x v="41"/>
    <x v="44"/>
    <s v="A-L-1"/>
    <x v="3"/>
    <s v="Isis Pikett"/>
    <s v="ipikett1d@xinhuanet.com"/>
    <x v="0"/>
    <x v="2"/>
    <x v="1"/>
    <x v="0"/>
    <n v="12.95"/>
    <n v="38.849999999999994"/>
  </r>
  <r>
    <x v="45"/>
    <x v="42"/>
    <x v="45"/>
    <s v="L-D-0.5"/>
    <x v="0"/>
    <s v="Inger Bouldon"/>
    <s v="ibouldon1e@gizmodo.com"/>
    <x v="0"/>
    <x v="3"/>
    <x v="2"/>
    <x v="1"/>
    <n v="7.77"/>
    <n v="15.54"/>
  </r>
  <r>
    <x v="46"/>
    <x v="43"/>
    <x v="46"/>
    <s v="L-L-2.5"/>
    <x v="4"/>
    <s v="Karry Flanders"/>
    <s v="kflanders1f@over-blog.com"/>
    <x v="1"/>
    <x v="3"/>
    <x v="1"/>
    <x v="2"/>
    <n v="36.454999999999998"/>
    <n v="145.82"/>
  </r>
  <r>
    <x v="47"/>
    <x v="44"/>
    <x v="47"/>
    <s v="R-M-0.5"/>
    <x v="1"/>
    <s v="Hartley Mattioli"/>
    <s v="hmattioli1g@webmd.com"/>
    <x v="2"/>
    <x v="0"/>
    <x v="0"/>
    <x v="1"/>
    <n v="5.97"/>
    <n v="29.849999999999998"/>
  </r>
  <r>
    <x v="47"/>
    <x v="44"/>
    <x v="47"/>
    <s v="L-L-2.5"/>
    <x v="0"/>
    <s v="Hartley Mattioli"/>
    <s v="hmattioli1g@webmd.com"/>
    <x v="2"/>
    <x v="3"/>
    <x v="1"/>
    <x v="2"/>
    <n v="36.454999999999998"/>
    <n v="72.91"/>
  </r>
  <r>
    <x v="48"/>
    <x v="45"/>
    <x v="48"/>
    <s v="L-M-1"/>
    <x v="1"/>
    <s v="Archambault Gillard"/>
    <s v="agillard1i@issuu.com"/>
    <x v="0"/>
    <x v="3"/>
    <x v="0"/>
    <x v="0"/>
    <n v="14.55"/>
    <n v="72.75"/>
  </r>
  <r>
    <x v="49"/>
    <x v="46"/>
    <x v="49"/>
    <s v="L-L-1"/>
    <x v="3"/>
    <s v="Salomo Cushworth"/>
    <s v=" "/>
    <x v="0"/>
    <x v="3"/>
    <x v="1"/>
    <x v="0"/>
    <n v="15.85"/>
    <n v="47.55"/>
  </r>
  <r>
    <x v="50"/>
    <x v="47"/>
    <x v="50"/>
    <s v="E-D-0.2"/>
    <x v="3"/>
    <s v="Theda Grizard"/>
    <s v="tgrizard1k@odnoklassniki.ru"/>
    <x v="0"/>
    <x v="1"/>
    <x v="2"/>
    <x v="3"/>
    <n v="3.645"/>
    <n v="10.935"/>
  </r>
  <r>
    <x v="51"/>
    <x v="48"/>
    <x v="51"/>
    <s v="E-L-1"/>
    <x v="4"/>
    <s v="Rozele Relton"/>
    <s v="rrelton1l@stanford.edu"/>
    <x v="0"/>
    <x v="1"/>
    <x v="1"/>
    <x v="0"/>
    <n v="14.85"/>
    <n v="59.4"/>
  </r>
  <r>
    <x v="52"/>
    <x v="49"/>
    <x v="52"/>
    <s v="L-D-2.5"/>
    <x v="3"/>
    <s v="Willa Rolling"/>
    <s v=" "/>
    <x v="0"/>
    <x v="3"/>
    <x v="2"/>
    <x v="2"/>
    <n v="29.784999999999997"/>
    <n v="89.35499999999999"/>
  </r>
  <r>
    <x v="53"/>
    <x v="50"/>
    <x v="53"/>
    <s v="L-M-0.5"/>
    <x v="3"/>
    <s v="Stanislaus Gilroy"/>
    <s v="sgilroy1n@eepurl.com"/>
    <x v="0"/>
    <x v="3"/>
    <x v="0"/>
    <x v="1"/>
    <n v="8.73"/>
    <n v="26.19"/>
  </r>
  <r>
    <x v="54"/>
    <x v="51"/>
    <x v="54"/>
    <s v="A-D-2.5"/>
    <x v="1"/>
    <s v="Correy Cottingham"/>
    <s v="ccottingham1o@wikipedia.org"/>
    <x v="0"/>
    <x v="2"/>
    <x v="2"/>
    <x v="2"/>
    <n v="22.884999999999998"/>
    <n v="114.42499999999998"/>
  </r>
  <r>
    <x v="55"/>
    <x v="52"/>
    <x v="55"/>
    <s v="R-D-0.5"/>
    <x v="1"/>
    <s v="Pammi Endacott"/>
    <s v=" "/>
    <x v="2"/>
    <x v="0"/>
    <x v="2"/>
    <x v="1"/>
    <n v="5.3699999999999992"/>
    <n v="26.849999999999994"/>
  </r>
  <r>
    <x v="56"/>
    <x v="53"/>
    <x v="56"/>
    <s v="L-L-0.2"/>
    <x v="1"/>
    <s v="Nona Linklater"/>
    <s v=" "/>
    <x v="0"/>
    <x v="3"/>
    <x v="1"/>
    <x v="3"/>
    <n v="4.7549999999999999"/>
    <n v="23.774999999999999"/>
  </r>
  <r>
    <x v="57"/>
    <x v="54"/>
    <x v="57"/>
    <s v="A-M-0.5"/>
    <x v="2"/>
    <s v="Annadiane Dykes"/>
    <s v="adykes1r@eventbrite.com"/>
    <x v="0"/>
    <x v="2"/>
    <x v="0"/>
    <x v="1"/>
    <n v="6.75"/>
    <n v="6.75"/>
  </r>
  <r>
    <x v="58"/>
    <x v="55"/>
    <x v="58"/>
    <s v="R-M-0.5"/>
    <x v="5"/>
    <s v="Felecia Dodgson"/>
    <s v=" "/>
    <x v="0"/>
    <x v="0"/>
    <x v="0"/>
    <x v="1"/>
    <n v="5.97"/>
    <n v="35.82"/>
  </r>
  <r>
    <x v="59"/>
    <x v="56"/>
    <x v="59"/>
    <s v="R-D-2.5"/>
    <x v="4"/>
    <s v="Angelia Cockrem"/>
    <s v="acockrem1t@engadget.com"/>
    <x v="0"/>
    <x v="0"/>
    <x v="2"/>
    <x v="2"/>
    <n v="20.584999999999997"/>
    <n v="82.339999999999989"/>
  </r>
  <r>
    <x v="60"/>
    <x v="57"/>
    <x v="60"/>
    <s v="R-L-0.5"/>
    <x v="2"/>
    <s v="Belvia Umpleby"/>
    <s v="bumpleby1u@soundcloud.com"/>
    <x v="0"/>
    <x v="0"/>
    <x v="1"/>
    <x v="1"/>
    <n v="7.169999999999999"/>
    <n v="7.169999999999999"/>
  </r>
  <r>
    <x v="61"/>
    <x v="58"/>
    <x v="61"/>
    <s v="L-L-0.2"/>
    <x v="0"/>
    <s v="Nat Saleway"/>
    <s v="nsaleway1v@dedecms.com"/>
    <x v="0"/>
    <x v="3"/>
    <x v="1"/>
    <x v="3"/>
    <n v="4.7549999999999999"/>
    <n v="9.51"/>
  </r>
  <r>
    <x v="62"/>
    <x v="59"/>
    <x v="62"/>
    <s v="R-M-0.2"/>
    <x v="2"/>
    <s v="Hayward Goulter"/>
    <s v="hgoulter1w@abc.net.au"/>
    <x v="0"/>
    <x v="0"/>
    <x v="0"/>
    <x v="3"/>
    <n v="2.9849999999999999"/>
    <n v="2.9849999999999999"/>
  </r>
  <r>
    <x v="63"/>
    <x v="60"/>
    <x v="63"/>
    <s v="R-M-1"/>
    <x v="5"/>
    <s v="Gay Rizzello"/>
    <s v="grizzello1x@symantec.com"/>
    <x v="2"/>
    <x v="0"/>
    <x v="0"/>
    <x v="0"/>
    <n v="9.9499999999999993"/>
    <n v="59.699999999999996"/>
  </r>
  <r>
    <x v="64"/>
    <x v="61"/>
    <x v="64"/>
    <s v="E-L-2.5"/>
    <x v="4"/>
    <s v="Shannon List"/>
    <s v="slist1y@mapquest.com"/>
    <x v="0"/>
    <x v="1"/>
    <x v="1"/>
    <x v="2"/>
    <n v="34.154999999999994"/>
    <n v="136.61999999999998"/>
  </r>
  <r>
    <x v="65"/>
    <x v="62"/>
    <x v="65"/>
    <s v="L-L-0.2"/>
    <x v="0"/>
    <s v="Shirlene Edmondson"/>
    <s v="sedmondson1z@theguardian.com"/>
    <x v="1"/>
    <x v="3"/>
    <x v="1"/>
    <x v="3"/>
    <n v="4.7549999999999999"/>
    <n v="9.51"/>
  </r>
  <r>
    <x v="66"/>
    <x v="63"/>
    <x v="66"/>
    <s v="A-M-2.5"/>
    <x v="3"/>
    <s v="Aurlie McCarl"/>
    <s v=" "/>
    <x v="0"/>
    <x v="2"/>
    <x v="0"/>
    <x v="2"/>
    <n v="25.874999999999996"/>
    <n v="77.624999999999986"/>
  </r>
  <r>
    <x v="67"/>
    <x v="64"/>
    <x v="67"/>
    <s v="L-M-0.2"/>
    <x v="1"/>
    <s v="Alikee Carryer"/>
    <s v=" "/>
    <x v="0"/>
    <x v="3"/>
    <x v="0"/>
    <x v="3"/>
    <n v="4.3650000000000002"/>
    <n v="21.825000000000003"/>
  </r>
  <r>
    <x v="68"/>
    <x v="65"/>
    <x v="68"/>
    <s v="E-L-0.5"/>
    <x v="0"/>
    <s v="Jennifer Rangall"/>
    <s v="jrangall22@newsvine.com"/>
    <x v="0"/>
    <x v="1"/>
    <x v="1"/>
    <x v="1"/>
    <n v="8.91"/>
    <n v="17.82"/>
  </r>
  <r>
    <x v="69"/>
    <x v="66"/>
    <x v="69"/>
    <s v="R-D-1"/>
    <x v="5"/>
    <s v="Kipper Boorn"/>
    <s v="kboorn23@ezinearticles.com"/>
    <x v="1"/>
    <x v="0"/>
    <x v="2"/>
    <x v="0"/>
    <n v="8.9499999999999993"/>
    <n v="53.699999999999996"/>
  </r>
  <r>
    <x v="70"/>
    <x v="67"/>
    <x v="70"/>
    <s v="R-L-0.2"/>
    <x v="2"/>
    <s v="Melania Beadle"/>
    <s v=" "/>
    <x v="1"/>
    <x v="0"/>
    <x v="1"/>
    <x v="3"/>
    <n v="3.5849999999999995"/>
    <n v="3.5849999999999995"/>
  </r>
  <r>
    <x v="71"/>
    <x v="68"/>
    <x v="71"/>
    <s v="E-D-0.2"/>
    <x v="0"/>
    <s v="Colene Elgey"/>
    <s v="celgey25@webs.com"/>
    <x v="0"/>
    <x v="1"/>
    <x v="2"/>
    <x v="3"/>
    <n v="3.645"/>
    <n v="7.29"/>
  </r>
  <r>
    <x v="72"/>
    <x v="69"/>
    <x v="72"/>
    <s v="A-M-0.5"/>
    <x v="5"/>
    <s v="Lothaire Mizzi"/>
    <s v="lmizzi26@rakuten.co.jp"/>
    <x v="0"/>
    <x v="2"/>
    <x v="0"/>
    <x v="1"/>
    <n v="6.75"/>
    <n v="40.5"/>
  </r>
  <r>
    <x v="73"/>
    <x v="70"/>
    <x v="73"/>
    <s v="R-L-1"/>
    <x v="4"/>
    <s v="Cletis Giacomazzo"/>
    <s v="cgiacomazzo27@jigsy.com"/>
    <x v="0"/>
    <x v="0"/>
    <x v="1"/>
    <x v="0"/>
    <n v="11.95"/>
    <n v="47.8"/>
  </r>
  <r>
    <x v="74"/>
    <x v="71"/>
    <x v="74"/>
    <s v="A-L-0.5"/>
    <x v="1"/>
    <s v="Ami Arnow"/>
    <s v="aarnow28@arizona.edu"/>
    <x v="0"/>
    <x v="2"/>
    <x v="1"/>
    <x v="1"/>
    <n v="7.77"/>
    <n v="38.849999999999994"/>
  </r>
  <r>
    <x v="75"/>
    <x v="72"/>
    <x v="75"/>
    <s v="L-L-2.5"/>
    <x v="3"/>
    <s v="Sheppard Yann"/>
    <s v="syann29@senate.gov"/>
    <x v="0"/>
    <x v="3"/>
    <x v="1"/>
    <x v="2"/>
    <n v="36.454999999999998"/>
    <n v="109.36499999999999"/>
  </r>
  <r>
    <x v="76"/>
    <x v="73"/>
    <x v="76"/>
    <s v="L-M-2.5"/>
    <x v="3"/>
    <s v="Bunny Naulls"/>
    <s v="bnaulls2a@tiny.cc"/>
    <x v="1"/>
    <x v="3"/>
    <x v="0"/>
    <x v="2"/>
    <n v="33.464999999999996"/>
    <n v="100.39499999999998"/>
  </r>
  <r>
    <x v="77"/>
    <x v="74"/>
    <x v="77"/>
    <s v="R-D-2.5"/>
    <x v="4"/>
    <s v="Hally Lorait"/>
    <s v=" "/>
    <x v="0"/>
    <x v="0"/>
    <x v="2"/>
    <x v="2"/>
    <n v="20.584999999999997"/>
    <n v="82.339999999999989"/>
  </r>
  <r>
    <x v="78"/>
    <x v="75"/>
    <x v="78"/>
    <s v="L-L-0.5"/>
    <x v="2"/>
    <s v="Zaccaria Sherewood"/>
    <s v="zsherewood2c@apache.org"/>
    <x v="0"/>
    <x v="3"/>
    <x v="1"/>
    <x v="1"/>
    <n v="9.51"/>
    <n v="9.51"/>
  </r>
  <r>
    <x v="79"/>
    <x v="76"/>
    <x v="79"/>
    <s v="A-L-2.5"/>
    <x v="3"/>
    <s v="Jeffrey Dufaire"/>
    <s v="jdufaire2d@fc2.com"/>
    <x v="0"/>
    <x v="2"/>
    <x v="1"/>
    <x v="2"/>
    <n v="29.784999999999997"/>
    <n v="89.35499999999999"/>
  </r>
  <r>
    <x v="79"/>
    <x v="76"/>
    <x v="79"/>
    <s v="A-D-0.2"/>
    <x v="4"/>
    <s v="Jeffrey Dufaire"/>
    <s v="jdufaire2d@fc2.com"/>
    <x v="0"/>
    <x v="2"/>
    <x v="2"/>
    <x v="3"/>
    <n v="2.9849999999999999"/>
    <n v="11.94"/>
  </r>
  <r>
    <x v="80"/>
    <x v="77"/>
    <x v="80"/>
    <s v="A-M-1"/>
    <x v="3"/>
    <s v="Beitris Keaveney"/>
    <s v="bkeaveney2f@netlog.com"/>
    <x v="0"/>
    <x v="2"/>
    <x v="0"/>
    <x v="0"/>
    <n v="11.25"/>
    <n v="33.75"/>
  </r>
  <r>
    <x v="81"/>
    <x v="78"/>
    <x v="81"/>
    <s v="R-L-1"/>
    <x v="3"/>
    <s v="Elna Grise"/>
    <s v="egrise2g@cargocollective.com"/>
    <x v="0"/>
    <x v="0"/>
    <x v="1"/>
    <x v="0"/>
    <n v="11.95"/>
    <n v="35.849999999999994"/>
  </r>
  <r>
    <x v="82"/>
    <x v="79"/>
    <x v="82"/>
    <s v="A-L-1"/>
    <x v="5"/>
    <s v="Torie Gottelier"/>
    <s v="tgottelier2h@vistaprint.com"/>
    <x v="0"/>
    <x v="2"/>
    <x v="1"/>
    <x v="0"/>
    <n v="12.95"/>
    <n v="77.699999999999989"/>
  </r>
  <r>
    <x v="83"/>
    <x v="80"/>
    <x v="83"/>
    <s v="A-L-1"/>
    <x v="4"/>
    <s v="Loydie Langlais"/>
    <s v=" "/>
    <x v="1"/>
    <x v="2"/>
    <x v="1"/>
    <x v="0"/>
    <n v="12.95"/>
    <n v="51.8"/>
  </r>
  <r>
    <x v="84"/>
    <x v="81"/>
    <x v="84"/>
    <s v="A-M-2.5"/>
    <x v="4"/>
    <s v="Adham Greenhead"/>
    <s v="agreenhead2j@dailymail.co.uk"/>
    <x v="0"/>
    <x v="2"/>
    <x v="0"/>
    <x v="2"/>
    <n v="25.874999999999996"/>
    <n v="103.49999999999999"/>
  </r>
  <r>
    <x v="85"/>
    <x v="82"/>
    <x v="85"/>
    <s v="E-L-1"/>
    <x v="3"/>
    <s v="Hamish MacSherry"/>
    <s v=" "/>
    <x v="0"/>
    <x v="1"/>
    <x v="1"/>
    <x v="0"/>
    <n v="14.85"/>
    <n v="44.55"/>
  </r>
  <r>
    <x v="86"/>
    <x v="83"/>
    <x v="86"/>
    <s v="E-L-0.5"/>
    <x v="4"/>
    <s v="Else Langcaster"/>
    <s v="elangcaster2l@spotify.com"/>
    <x v="2"/>
    <x v="1"/>
    <x v="1"/>
    <x v="1"/>
    <n v="8.91"/>
    <n v="35.64"/>
  </r>
  <r>
    <x v="87"/>
    <x v="84"/>
    <x v="87"/>
    <s v="A-D-0.2"/>
    <x v="5"/>
    <s v="Rudy Farquharson"/>
    <s v=" "/>
    <x v="1"/>
    <x v="2"/>
    <x v="2"/>
    <x v="3"/>
    <n v="2.9849999999999999"/>
    <n v="17.91"/>
  </r>
  <r>
    <x v="88"/>
    <x v="85"/>
    <x v="88"/>
    <s v="A-M-2.5"/>
    <x v="5"/>
    <s v="Norene Magauran"/>
    <s v="nmagauran2n@51.la"/>
    <x v="0"/>
    <x v="2"/>
    <x v="0"/>
    <x v="2"/>
    <n v="25.874999999999996"/>
    <n v="155.24999999999997"/>
  </r>
  <r>
    <x v="89"/>
    <x v="86"/>
    <x v="89"/>
    <s v="A-D-0.2"/>
    <x v="0"/>
    <s v="Vicki Kirdsch"/>
    <s v="vkirdsch2o@google.fr"/>
    <x v="0"/>
    <x v="2"/>
    <x v="2"/>
    <x v="3"/>
    <n v="2.9849999999999999"/>
    <n v="5.97"/>
  </r>
  <r>
    <x v="90"/>
    <x v="87"/>
    <x v="90"/>
    <s v="A-M-0.5"/>
    <x v="0"/>
    <s v="Ilysa Whapple"/>
    <s v="iwhapple2p@com.com"/>
    <x v="0"/>
    <x v="2"/>
    <x v="0"/>
    <x v="1"/>
    <n v="6.75"/>
    <n v="13.5"/>
  </r>
  <r>
    <x v="91"/>
    <x v="25"/>
    <x v="91"/>
    <s v="A-D-0.2"/>
    <x v="2"/>
    <s v="Ruy Cancellieri"/>
    <s v=" "/>
    <x v="1"/>
    <x v="2"/>
    <x v="2"/>
    <x v="3"/>
    <n v="2.9849999999999999"/>
    <n v="2.9849999999999999"/>
  </r>
  <r>
    <x v="92"/>
    <x v="88"/>
    <x v="92"/>
    <s v="L-M-0.2"/>
    <x v="3"/>
    <s v="Aube Follett"/>
    <s v=" "/>
    <x v="0"/>
    <x v="3"/>
    <x v="0"/>
    <x v="3"/>
    <n v="4.3650000000000002"/>
    <n v="13.095000000000001"/>
  </r>
  <r>
    <x v="93"/>
    <x v="89"/>
    <x v="93"/>
    <s v="A-L-0.2"/>
    <x v="0"/>
    <s v="Rudiger Di Bartolomeo"/>
    <s v=" "/>
    <x v="0"/>
    <x v="2"/>
    <x v="1"/>
    <x v="3"/>
    <n v="3.8849999999999998"/>
    <n v="7.77"/>
  </r>
  <r>
    <x v="94"/>
    <x v="90"/>
    <x v="94"/>
    <s v="L-D-2.5"/>
    <x v="1"/>
    <s v="Nickey Youles"/>
    <s v="nyoules2t@reference.com"/>
    <x v="1"/>
    <x v="3"/>
    <x v="2"/>
    <x v="2"/>
    <n v="29.784999999999997"/>
    <n v="148.92499999999998"/>
  </r>
  <r>
    <x v="95"/>
    <x v="91"/>
    <x v="95"/>
    <s v="L-D-1"/>
    <x v="3"/>
    <s v="Dyanna Aizikovitz"/>
    <s v="daizikovitz2u@answers.com"/>
    <x v="1"/>
    <x v="3"/>
    <x v="2"/>
    <x v="0"/>
    <n v="12.95"/>
    <n v="38.849999999999994"/>
  </r>
  <r>
    <x v="96"/>
    <x v="92"/>
    <x v="96"/>
    <s v="R-M-0.2"/>
    <x v="4"/>
    <s v="Bram Revel"/>
    <s v="brevel2v@fastcompany.com"/>
    <x v="0"/>
    <x v="0"/>
    <x v="0"/>
    <x v="3"/>
    <n v="2.9849999999999999"/>
    <n v="11.94"/>
  </r>
  <r>
    <x v="97"/>
    <x v="93"/>
    <x v="97"/>
    <s v="L-M-1"/>
    <x v="5"/>
    <s v="Emiline Priddis"/>
    <s v="epriddis2w@nationalgeographic.com"/>
    <x v="0"/>
    <x v="3"/>
    <x v="0"/>
    <x v="0"/>
    <n v="14.55"/>
    <n v="87.300000000000011"/>
  </r>
  <r>
    <x v="98"/>
    <x v="94"/>
    <x v="98"/>
    <s v="A-M-0.5"/>
    <x v="5"/>
    <s v="Queenie Veel"/>
    <s v="qveel2x@jugem.jp"/>
    <x v="0"/>
    <x v="2"/>
    <x v="0"/>
    <x v="1"/>
    <n v="6.75"/>
    <n v="40.5"/>
  </r>
  <r>
    <x v="99"/>
    <x v="95"/>
    <x v="99"/>
    <s v="E-D-1"/>
    <x v="0"/>
    <s v="Lind Conyers"/>
    <s v="lconyers2y@twitter.com"/>
    <x v="0"/>
    <x v="1"/>
    <x v="2"/>
    <x v="0"/>
    <n v="12.15"/>
    <n v="24.3"/>
  </r>
  <r>
    <x v="100"/>
    <x v="96"/>
    <x v="100"/>
    <s v="R-M-0.5"/>
    <x v="3"/>
    <s v="Pen Wye"/>
    <s v="pwye2z@dagondesign.com"/>
    <x v="0"/>
    <x v="0"/>
    <x v="0"/>
    <x v="1"/>
    <n v="5.97"/>
    <n v="17.91"/>
  </r>
  <r>
    <x v="101"/>
    <x v="97"/>
    <x v="101"/>
    <s v="A-M-0.5"/>
    <x v="4"/>
    <s v="Isahella Hagland"/>
    <s v=" "/>
    <x v="0"/>
    <x v="2"/>
    <x v="0"/>
    <x v="1"/>
    <n v="6.75"/>
    <n v="27"/>
  </r>
  <r>
    <x v="102"/>
    <x v="98"/>
    <x v="102"/>
    <s v="L-D-0.5"/>
    <x v="2"/>
    <s v="Terry Sheryn"/>
    <s v="tsheryn31@mtv.com"/>
    <x v="0"/>
    <x v="3"/>
    <x v="2"/>
    <x v="1"/>
    <n v="7.77"/>
    <n v="7.77"/>
  </r>
  <r>
    <x v="103"/>
    <x v="99"/>
    <x v="103"/>
    <s v="E-L-0.2"/>
    <x v="3"/>
    <s v="Marie-jeanne Redgrave"/>
    <s v="mredgrave32@cargocollective.com"/>
    <x v="0"/>
    <x v="1"/>
    <x v="1"/>
    <x v="3"/>
    <n v="4.4550000000000001"/>
    <n v="13.365"/>
  </r>
  <r>
    <x v="104"/>
    <x v="100"/>
    <x v="104"/>
    <s v="R-D-0.5"/>
    <x v="1"/>
    <s v="Betty Fominov"/>
    <s v="bfominov33@yale.edu"/>
    <x v="0"/>
    <x v="0"/>
    <x v="2"/>
    <x v="1"/>
    <n v="5.3699999999999992"/>
    <n v="26.849999999999994"/>
  </r>
  <r>
    <x v="105"/>
    <x v="101"/>
    <x v="105"/>
    <s v="A-M-1"/>
    <x v="2"/>
    <s v="Shawnee Critchlow"/>
    <s v="scritchlow34@un.org"/>
    <x v="0"/>
    <x v="2"/>
    <x v="0"/>
    <x v="0"/>
    <n v="11.25"/>
    <n v="11.25"/>
  </r>
  <r>
    <x v="106"/>
    <x v="102"/>
    <x v="106"/>
    <s v="L-M-1"/>
    <x v="2"/>
    <s v="Merrel Steptow"/>
    <s v="msteptow35@earthlink.net"/>
    <x v="1"/>
    <x v="3"/>
    <x v="0"/>
    <x v="0"/>
    <n v="14.55"/>
    <n v="14.55"/>
  </r>
  <r>
    <x v="107"/>
    <x v="103"/>
    <x v="107"/>
    <s v="R-L-0.2"/>
    <x v="4"/>
    <s v="Carmina Hubbuck"/>
    <s v=" "/>
    <x v="0"/>
    <x v="0"/>
    <x v="1"/>
    <x v="3"/>
    <n v="3.5849999999999995"/>
    <n v="14.339999999999998"/>
  </r>
  <r>
    <x v="108"/>
    <x v="104"/>
    <x v="108"/>
    <s v="L-L-1"/>
    <x v="2"/>
    <s v="Ingeberg Mulliner"/>
    <s v="imulliner37@pinterest.com"/>
    <x v="2"/>
    <x v="3"/>
    <x v="1"/>
    <x v="0"/>
    <n v="15.85"/>
    <n v="15.85"/>
  </r>
  <r>
    <x v="109"/>
    <x v="105"/>
    <x v="109"/>
    <s v="L-L-0.2"/>
    <x v="4"/>
    <s v="Geneva Standley"/>
    <s v="gstandley38@dion.ne.jp"/>
    <x v="1"/>
    <x v="3"/>
    <x v="1"/>
    <x v="3"/>
    <n v="4.7549999999999999"/>
    <n v="19.02"/>
  </r>
  <r>
    <x v="110"/>
    <x v="11"/>
    <x v="110"/>
    <s v="L-L-0.5"/>
    <x v="4"/>
    <s v="Brook Drage"/>
    <s v="bdrage39@youku.com"/>
    <x v="0"/>
    <x v="3"/>
    <x v="1"/>
    <x v="1"/>
    <n v="9.51"/>
    <n v="38.04"/>
  </r>
  <r>
    <x v="111"/>
    <x v="106"/>
    <x v="111"/>
    <s v="E-D-0.5"/>
    <x v="3"/>
    <s v="Muffin Yallop"/>
    <s v="myallop3a@fema.gov"/>
    <x v="0"/>
    <x v="1"/>
    <x v="2"/>
    <x v="1"/>
    <n v="7.29"/>
    <n v="21.87"/>
  </r>
  <r>
    <x v="112"/>
    <x v="107"/>
    <x v="112"/>
    <s v="E-M-0.2"/>
    <x v="2"/>
    <s v="Cordi Switsur"/>
    <s v="cswitsur3b@chronoengine.com"/>
    <x v="0"/>
    <x v="1"/>
    <x v="0"/>
    <x v="3"/>
    <n v="4.125"/>
    <n v="4.125"/>
  </r>
  <r>
    <x v="112"/>
    <x v="107"/>
    <x v="112"/>
    <s v="A-L-0.2"/>
    <x v="2"/>
    <s v="Cordi Switsur"/>
    <s v="cswitsur3b@chronoengine.com"/>
    <x v="0"/>
    <x v="2"/>
    <x v="1"/>
    <x v="3"/>
    <n v="3.8849999999999998"/>
    <n v="3.8849999999999998"/>
  </r>
  <r>
    <x v="112"/>
    <x v="107"/>
    <x v="112"/>
    <s v="E-M-1"/>
    <x v="1"/>
    <s v="Cordi Switsur"/>
    <s v="cswitsur3b@chronoengine.com"/>
    <x v="0"/>
    <x v="1"/>
    <x v="0"/>
    <x v="0"/>
    <n v="13.75"/>
    <n v="68.75"/>
  </r>
  <r>
    <x v="113"/>
    <x v="108"/>
    <x v="113"/>
    <s v="A-D-0.5"/>
    <x v="4"/>
    <s v="Mahala Ludwell"/>
    <s v="mludwell3e@blogger.com"/>
    <x v="0"/>
    <x v="2"/>
    <x v="2"/>
    <x v="1"/>
    <n v="5.97"/>
    <n v="23.88"/>
  </r>
  <r>
    <x v="114"/>
    <x v="109"/>
    <x v="114"/>
    <s v="L-L-2.5"/>
    <x v="4"/>
    <s v="Doll Beauchamp"/>
    <s v="dbeauchamp3f@usda.gov"/>
    <x v="0"/>
    <x v="3"/>
    <x v="1"/>
    <x v="2"/>
    <n v="36.454999999999998"/>
    <n v="145.82"/>
  </r>
  <r>
    <x v="115"/>
    <x v="110"/>
    <x v="115"/>
    <s v="L-M-0.2"/>
    <x v="1"/>
    <s v="Stanford Rodliff"/>
    <s v="srodliff3g@ted.com"/>
    <x v="0"/>
    <x v="3"/>
    <x v="0"/>
    <x v="3"/>
    <n v="4.3650000000000002"/>
    <n v="21.825000000000003"/>
  </r>
  <r>
    <x v="116"/>
    <x v="111"/>
    <x v="116"/>
    <s v="L-M-0.5"/>
    <x v="3"/>
    <s v="Stevana Woodham"/>
    <s v="swoodham3h@businesswire.com"/>
    <x v="1"/>
    <x v="3"/>
    <x v="0"/>
    <x v="1"/>
    <n v="8.73"/>
    <n v="26.19"/>
  </r>
  <r>
    <x v="117"/>
    <x v="112"/>
    <x v="117"/>
    <s v="A-M-1"/>
    <x v="2"/>
    <s v="Hewet Synnot"/>
    <s v="hsynnot3i@about.com"/>
    <x v="0"/>
    <x v="2"/>
    <x v="0"/>
    <x v="0"/>
    <n v="11.25"/>
    <n v="11.25"/>
  </r>
  <r>
    <x v="118"/>
    <x v="113"/>
    <x v="118"/>
    <s v="L-D-1"/>
    <x v="5"/>
    <s v="Raleigh Lepere"/>
    <s v="rlepere3j@shop-pro.jp"/>
    <x v="1"/>
    <x v="3"/>
    <x v="2"/>
    <x v="0"/>
    <n v="12.95"/>
    <n v="77.699999999999989"/>
  </r>
  <r>
    <x v="119"/>
    <x v="114"/>
    <x v="119"/>
    <s v="A-M-0.5"/>
    <x v="2"/>
    <s v="Timofei Woofinden"/>
    <s v="twoofinden3k@businesswire.com"/>
    <x v="0"/>
    <x v="2"/>
    <x v="0"/>
    <x v="1"/>
    <n v="6.75"/>
    <n v="6.75"/>
  </r>
  <r>
    <x v="120"/>
    <x v="115"/>
    <x v="120"/>
    <s v="E-D-1"/>
    <x v="2"/>
    <s v="Evelina Dacca"/>
    <s v="edacca3l@google.pl"/>
    <x v="0"/>
    <x v="1"/>
    <x v="2"/>
    <x v="0"/>
    <n v="12.15"/>
    <n v="12.15"/>
  </r>
  <r>
    <x v="121"/>
    <x v="49"/>
    <x v="121"/>
    <s v="A-L-2.5"/>
    <x v="1"/>
    <s v="Bidget Tremellier"/>
    <s v=" "/>
    <x v="1"/>
    <x v="2"/>
    <x v="1"/>
    <x v="2"/>
    <n v="29.784999999999997"/>
    <n v="148.92499999999998"/>
  </r>
  <r>
    <x v="122"/>
    <x v="116"/>
    <x v="122"/>
    <s v="E-D-0.5"/>
    <x v="0"/>
    <s v="Bobinette Hindsberg"/>
    <s v="bhindsberg3n@blogs.com"/>
    <x v="0"/>
    <x v="1"/>
    <x v="2"/>
    <x v="1"/>
    <n v="7.29"/>
    <n v="14.58"/>
  </r>
  <r>
    <x v="123"/>
    <x v="117"/>
    <x v="123"/>
    <s v="A-L-2.5"/>
    <x v="1"/>
    <s v="Osbert Robins"/>
    <s v="orobins3o@salon.com"/>
    <x v="0"/>
    <x v="2"/>
    <x v="1"/>
    <x v="2"/>
    <n v="29.784999999999997"/>
    <n v="148.92499999999998"/>
  </r>
  <r>
    <x v="124"/>
    <x v="118"/>
    <x v="124"/>
    <s v="L-D-1"/>
    <x v="2"/>
    <s v="Othello Syseland"/>
    <s v="osyseland3p@independent.co.uk"/>
    <x v="0"/>
    <x v="3"/>
    <x v="2"/>
    <x v="0"/>
    <n v="12.95"/>
    <n v="12.95"/>
  </r>
  <r>
    <x v="125"/>
    <x v="119"/>
    <x v="125"/>
    <s v="E-M-2.5"/>
    <x v="3"/>
    <s v="Ewell Hanby"/>
    <s v=" "/>
    <x v="0"/>
    <x v="1"/>
    <x v="0"/>
    <x v="2"/>
    <n v="31.624999999999996"/>
    <n v="94.874999999999986"/>
  </r>
  <r>
    <x v="126"/>
    <x v="120"/>
    <x v="126"/>
    <s v="A-L-0.5"/>
    <x v="1"/>
    <s v="Blancha McAmish"/>
    <s v="bmcamish2e@tripadvisor.com"/>
    <x v="0"/>
    <x v="2"/>
    <x v="1"/>
    <x v="1"/>
    <n v="7.77"/>
    <n v="38.849999999999994"/>
  </r>
  <r>
    <x v="127"/>
    <x v="121"/>
    <x v="127"/>
    <s v="A-D-0.2"/>
    <x v="4"/>
    <s v="Lowell Keenleyside"/>
    <s v="lkeenleyside3s@topsy.com"/>
    <x v="0"/>
    <x v="2"/>
    <x v="2"/>
    <x v="3"/>
    <n v="2.9849999999999999"/>
    <n v="11.94"/>
  </r>
  <r>
    <x v="128"/>
    <x v="122"/>
    <x v="128"/>
    <s v="E-L-2.5"/>
    <x v="3"/>
    <s v="Elonore Joliffe"/>
    <s v=" "/>
    <x v="1"/>
    <x v="1"/>
    <x v="1"/>
    <x v="2"/>
    <n v="34.154999999999994"/>
    <n v="102.46499999999997"/>
  </r>
  <r>
    <x v="129"/>
    <x v="123"/>
    <x v="129"/>
    <s v="E-D-1"/>
    <x v="4"/>
    <s v="Abraham Coleman"/>
    <s v=" "/>
    <x v="0"/>
    <x v="1"/>
    <x v="2"/>
    <x v="0"/>
    <n v="12.15"/>
    <n v="48.6"/>
  </r>
  <r>
    <x v="130"/>
    <x v="124"/>
    <x v="130"/>
    <s v="L-D-1"/>
    <x v="5"/>
    <s v="Rivy Farington"/>
    <s v=" "/>
    <x v="0"/>
    <x v="3"/>
    <x v="2"/>
    <x v="0"/>
    <n v="12.95"/>
    <n v="77.699999999999989"/>
  </r>
  <r>
    <x v="131"/>
    <x v="125"/>
    <x v="131"/>
    <s v="L-D-2.5"/>
    <x v="2"/>
    <s v="Vallie Kundt"/>
    <s v="vkundt3w@bigcartel.com"/>
    <x v="1"/>
    <x v="3"/>
    <x v="2"/>
    <x v="2"/>
    <n v="29.784999999999997"/>
    <n v="29.784999999999997"/>
  </r>
  <r>
    <x v="132"/>
    <x v="126"/>
    <x v="132"/>
    <s v="A-L-0.2"/>
    <x v="4"/>
    <s v="Boyd Bett"/>
    <s v="bbett3x@google.de"/>
    <x v="0"/>
    <x v="2"/>
    <x v="1"/>
    <x v="3"/>
    <n v="3.8849999999999998"/>
    <n v="15.54"/>
  </r>
  <r>
    <x v="133"/>
    <x v="127"/>
    <x v="133"/>
    <s v="E-L-2.5"/>
    <x v="4"/>
    <s v="Julio Armytage"/>
    <s v=" "/>
    <x v="1"/>
    <x v="1"/>
    <x v="1"/>
    <x v="2"/>
    <n v="34.154999999999994"/>
    <n v="136.61999999999998"/>
  </r>
  <r>
    <x v="134"/>
    <x v="128"/>
    <x v="134"/>
    <s v="L-M-0.5"/>
    <x v="0"/>
    <s v="Deana Staite"/>
    <s v="dstaite3z@scientificamerican.com"/>
    <x v="0"/>
    <x v="3"/>
    <x v="0"/>
    <x v="1"/>
    <n v="8.73"/>
    <n v="17.46"/>
  </r>
  <r>
    <x v="135"/>
    <x v="103"/>
    <x v="135"/>
    <s v="E-L-2.5"/>
    <x v="0"/>
    <s v="Winn Keyse"/>
    <s v="wkeyse40@apple.com"/>
    <x v="0"/>
    <x v="1"/>
    <x v="1"/>
    <x v="2"/>
    <n v="34.154999999999994"/>
    <n v="68.309999999999988"/>
  </r>
  <r>
    <x v="136"/>
    <x v="129"/>
    <x v="136"/>
    <s v="L-M-0.2"/>
    <x v="4"/>
    <s v="Osmund Clausen-Thue"/>
    <s v="oclausenthue41@marriott.com"/>
    <x v="0"/>
    <x v="3"/>
    <x v="0"/>
    <x v="3"/>
    <n v="4.3650000000000002"/>
    <n v="17.46"/>
  </r>
  <r>
    <x v="137"/>
    <x v="130"/>
    <x v="137"/>
    <s v="L-M-1"/>
    <x v="3"/>
    <s v="Leonore Francisco"/>
    <s v="lfrancisco42@fema.gov"/>
    <x v="0"/>
    <x v="3"/>
    <x v="0"/>
    <x v="0"/>
    <n v="14.55"/>
    <n v="43.650000000000006"/>
  </r>
  <r>
    <x v="137"/>
    <x v="130"/>
    <x v="137"/>
    <s v="E-M-1"/>
    <x v="0"/>
    <s v="Leonore Francisco"/>
    <s v="lfrancisco42@fema.gov"/>
    <x v="0"/>
    <x v="1"/>
    <x v="0"/>
    <x v="0"/>
    <n v="13.75"/>
    <n v="27.5"/>
  </r>
  <r>
    <x v="138"/>
    <x v="131"/>
    <x v="138"/>
    <s v="E-D-0.2"/>
    <x v="1"/>
    <s v="Giacobo Skingle"/>
    <s v="gskingle44@clickbank.net"/>
    <x v="0"/>
    <x v="1"/>
    <x v="2"/>
    <x v="3"/>
    <n v="3.645"/>
    <n v="18.225000000000001"/>
  </r>
  <r>
    <x v="139"/>
    <x v="132"/>
    <x v="139"/>
    <s v="A-M-2.5"/>
    <x v="0"/>
    <s v="Gerard Pirdy"/>
    <s v=" "/>
    <x v="0"/>
    <x v="2"/>
    <x v="0"/>
    <x v="2"/>
    <n v="25.874999999999996"/>
    <n v="51.749999999999993"/>
  </r>
  <r>
    <x v="140"/>
    <x v="133"/>
    <x v="140"/>
    <s v="L-D-1"/>
    <x v="2"/>
    <s v="Jacinthe Balsillie"/>
    <s v="jbalsillie46@princeton.edu"/>
    <x v="0"/>
    <x v="3"/>
    <x v="2"/>
    <x v="0"/>
    <n v="12.95"/>
    <n v="12.95"/>
  </r>
  <r>
    <x v="141"/>
    <x v="134"/>
    <x v="141"/>
    <s v="A-M-1"/>
    <x v="3"/>
    <s v="Quinton Fouracres"/>
    <s v=" "/>
    <x v="0"/>
    <x v="2"/>
    <x v="0"/>
    <x v="0"/>
    <n v="11.25"/>
    <n v="33.75"/>
  </r>
  <r>
    <x v="142"/>
    <x v="113"/>
    <x v="142"/>
    <s v="R-M-2.5"/>
    <x v="3"/>
    <s v="Bettina Leffek"/>
    <s v="bleffek48@ning.com"/>
    <x v="0"/>
    <x v="0"/>
    <x v="0"/>
    <x v="2"/>
    <n v="22.884999999999998"/>
    <n v="68.655000000000001"/>
  </r>
  <r>
    <x v="143"/>
    <x v="135"/>
    <x v="143"/>
    <s v="R-D-0.2"/>
    <x v="2"/>
    <s v="Hetti Penson"/>
    <s v=" "/>
    <x v="0"/>
    <x v="0"/>
    <x v="2"/>
    <x v="3"/>
    <n v="2.6849999999999996"/>
    <n v="2.6849999999999996"/>
  </r>
  <r>
    <x v="144"/>
    <x v="35"/>
    <x v="144"/>
    <s v="A-D-2.5"/>
    <x v="1"/>
    <s v="Jocko Pray"/>
    <s v="jpray4a@youtube.com"/>
    <x v="0"/>
    <x v="2"/>
    <x v="2"/>
    <x v="2"/>
    <n v="22.884999999999998"/>
    <n v="114.42499999999998"/>
  </r>
  <r>
    <x v="145"/>
    <x v="136"/>
    <x v="145"/>
    <s v="A-M-2.5"/>
    <x v="5"/>
    <s v="Grete Holborn"/>
    <s v="gholborn4b@ow.ly"/>
    <x v="0"/>
    <x v="2"/>
    <x v="0"/>
    <x v="2"/>
    <n v="25.874999999999996"/>
    <n v="155.24999999999997"/>
  </r>
  <r>
    <x v="146"/>
    <x v="137"/>
    <x v="146"/>
    <s v="A-M-2.5"/>
    <x v="3"/>
    <s v="Fielding Keinrat"/>
    <s v="fkeinrat4c@dailymail.co.uk"/>
    <x v="0"/>
    <x v="2"/>
    <x v="0"/>
    <x v="2"/>
    <n v="25.874999999999996"/>
    <n v="77.624999999999986"/>
  </r>
  <r>
    <x v="147"/>
    <x v="138"/>
    <x v="147"/>
    <s v="R-D-2.5"/>
    <x v="3"/>
    <s v="Paulo Yea"/>
    <s v="pyea4d@aol.com"/>
    <x v="1"/>
    <x v="0"/>
    <x v="2"/>
    <x v="2"/>
    <n v="20.584999999999997"/>
    <n v="61.754999999999995"/>
  </r>
  <r>
    <x v="148"/>
    <x v="139"/>
    <x v="148"/>
    <s v="R-D-2.5"/>
    <x v="5"/>
    <s v="Say Risborough"/>
    <s v=" "/>
    <x v="0"/>
    <x v="0"/>
    <x v="2"/>
    <x v="2"/>
    <n v="20.584999999999997"/>
    <n v="123.50999999999999"/>
  </r>
  <r>
    <x v="149"/>
    <x v="140"/>
    <x v="149"/>
    <s v="L-L-2.5"/>
    <x v="5"/>
    <s v="Alexa Sizey"/>
    <s v=" "/>
    <x v="0"/>
    <x v="3"/>
    <x v="1"/>
    <x v="2"/>
    <n v="36.454999999999998"/>
    <n v="218.73"/>
  </r>
  <r>
    <x v="150"/>
    <x v="141"/>
    <x v="150"/>
    <s v="E-M-0.5"/>
    <x v="4"/>
    <s v="Kari Swede"/>
    <s v="kswede4g@addthis.com"/>
    <x v="0"/>
    <x v="1"/>
    <x v="0"/>
    <x v="1"/>
    <n v="8.25"/>
    <n v="33"/>
  </r>
  <r>
    <x v="151"/>
    <x v="142"/>
    <x v="151"/>
    <s v="A-L-0.5"/>
    <x v="3"/>
    <s v="Leontine Rubrow"/>
    <s v="lrubrow4h@microsoft.com"/>
    <x v="0"/>
    <x v="2"/>
    <x v="1"/>
    <x v="1"/>
    <n v="7.77"/>
    <n v="23.31"/>
  </r>
  <r>
    <x v="152"/>
    <x v="143"/>
    <x v="152"/>
    <s v="E-D-0.5"/>
    <x v="3"/>
    <s v="Dottie Tift"/>
    <s v="dtift4i@netvibes.com"/>
    <x v="0"/>
    <x v="1"/>
    <x v="2"/>
    <x v="1"/>
    <n v="7.29"/>
    <n v="21.87"/>
  </r>
  <r>
    <x v="153"/>
    <x v="144"/>
    <x v="153"/>
    <s v="R-D-0.2"/>
    <x v="5"/>
    <s v="Gerardo Schonfeld"/>
    <s v="gschonfeld4j@oracle.com"/>
    <x v="0"/>
    <x v="0"/>
    <x v="2"/>
    <x v="3"/>
    <n v="2.6849999999999996"/>
    <n v="16.11"/>
  </r>
  <r>
    <x v="154"/>
    <x v="145"/>
    <x v="154"/>
    <s v="E-D-0.5"/>
    <x v="4"/>
    <s v="Claiborne Feye"/>
    <s v="cfeye4k@google.co.jp"/>
    <x v="1"/>
    <x v="1"/>
    <x v="2"/>
    <x v="1"/>
    <n v="7.29"/>
    <n v="29.16"/>
  </r>
  <r>
    <x v="155"/>
    <x v="146"/>
    <x v="155"/>
    <s v="R-D-1"/>
    <x v="5"/>
    <s v="Mina Elstone"/>
    <s v=" "/>
    <x v="0"/>
    <x v="0"/>
    <x v="2"/>
    <x v="0"/>
    <n v="8.9499999999999993"/>
    <n v="53.699999999999996"/>
  </r>
  <r>
    <x v="156"/>
    <x v="147"/>
    <x v="156"/>
    <s v="R-D-0.5"/>
    <x v="1"/>
    <s v="Sherman Mewrcik"/>
    <s v=" "/>
    <x v="0"/>
    <x v="0"/>
    <x v="2"/>
    <x v="1"/>
    <n v="5.3699999999999992"/>
    <n v="26.849999999999994"/>
  </r>
  <r>
    <x v="157"/>
    <x v="148"/>
    <x v="157"/>
    <s v="E-M-0.5"/>
    <x v="1"/>
    <s v="Tamarah Fero"/>
    <s v="tfero4n@comsenz.com"/>
    <x v="0"/>
    <x v="1"/>
    <x v="0"/>
    <x v="1"/>
    <n v="8.25"/>
    <n v="41.25"/>
  </r>
  <r>
    <x v="158"/>
    <x v="149"/>
    <x v="158"/>
    <s v="A-M-0.5"/>
    <x v="5"/>
    <s v="Stanislaus Valsler"/>
    <s v=" "/>
    <x v="1"/>
    <x v="2"/>
    <x v="0"/>
    <x v="1"/>
    <n v="6.75"/>
    <n v="40.5"/>
  </r>
  <r>
    <x v="159"/>
    <x v="150"/>
    <x v="159"/>
    <s v="R-D-1"/>
    <x v="0"/>
    <s v="Felita Dauney"/>
    <s v="fdauney4p@sphinn.com"/>
    <x v="1"/>
    <x v="0"/>
    <x v="2"/>
    <x v="0"/>
    <n v="8.9499999999999993"/>
    <n v="17.899999999999999"/>
  </r>
  <r>
    <x v="160"/>
    <x v="151"/>
    <x v="160"/>
    <s v="E-L-2.5"/>
    <x v="0"/>
    <s v="Serena Earley"/>
    <s v="searley4q@youku.com"/>
    <x v="2"/>
    <x v="1"/>
    <x v="1"/>
    <x v="2"/>
    <n v="34.154999999999994"/>
    <n v="68.309999999999988"/>
  </r>
  <r>
    <x v="161"/>
    <x v="13"/>
    <x v="161"/>
    <s v="E-M-2.5"/>
    <x v="0"/>
    <s v="Minny Chamberlayne"/>
    <s v="mchamberlayne4r@bigcartel.com"/>
    <x v="0"/>
    <x v="1"/>
    <x v="0"/>
    <x v="2"/>
    <n v="31.624999999999996"/>
    <n v="63.249999999999993"/>
  </r>
  <r>
    <x v="162"/>
    <x v="79"/>
    <x v="162"/>
    <s v="E-D-0.5"/>
    <x v="3"/>
    <s v="Bartholemy Flaherty"/>
    <s v="bflaherty4s@moonfruit.com"/>
    <x v="1"/>
    <x v="1"/>
    <x v="2"/>
    <x v="1"/>
    <n v="7.29"/>
    <n v="21.87"/>
  </r>
  <r>
    <x v="163"/>
    <x v="152"/>
    <x v="163"/>
    <s v="R-M-2.5"/>
    <x v="4"/>
    <s v="Oran Colbeck"/>
    <s v="ocolbeck4t@sina.com.cn"/>
    <x v="0"/>
    <x v="0"/>
    <x v="0"/>
    <x v="2"/>
    <n v="22.884999999999998"/>
    <n v="91.539999999999992"/>
  </r>
  <r>
    <x v="164"/>
    <x v="153"/>
    <x v="164"/>
    <s v="E-L-2.5"/>
    <x v="5"/>
    <s v="Elysee Sketch"/>
    <s v=" "/>
    <x v="0"/>
    <x v="1"/>
    <x v="1"/>
    <x v="2"/>
    <n v="34.154999999999994"/>
    <n v="204.92999999999995"/>
  </r>
  <r>
    <x v="165"/>
    <x v="154"/>
    <x v="165"/>
    <s v="E-M-2.5"/>
    <x v="0"/>
    <s v="Ethelda Hobbing"/>
    <s v="ehobbing4v@nsw.gov.au"/>
    <x v="0"/>
    <x v="1"/>
    <x v="0"/>
    <x v="2"/>
    <n v="31.624999999999996"/>
    <n v="63.249999999999993"/>
  </r>
  <r>
    <x v="166"/>
    <x v="155"/>
    <x v="166"/>
    <s v="E-L-2.5"/>
    <x v="2"/>
    <s v="Odille Thynne"/>
    <s v="othynne4w@auda.org.au"/>
    <x v="0"/>
    <x v="1"/>
    <x v="1"/>
    <x v="2"/>
    <n v="34.154999999999994"/>
    <n v="34.154999999999994"/>
  </r>
  <r>
    <x v="167"/>
    <x v="156"/>
    <x v="167"/>
    <s v="R-L-2.5"/>
    <x v="4"/>
    <s v="Emlynne Heining"/>
    <s v="eheining4x@flickr.com"/>
    <x v="0"/>
    <x v="0"/>
    <x v="1"/>
    <x v="2"/>
    <n v="27.484999999999996"/>
    <n v="109.93999999999998"/>
  </r>
  <r>
    <x v="168"/>
    <x v="22"/>
    <x v="168"/>
    <s v="A-L-1"/>
    <x v="0"/>
    <s v="Katerina Melloi"/>
    <s v="kmelloi4y@imdb.com"/>
    <x v="0"/>
    <x v="2"/>
    <x v="1"/>
    <x v="0"/>
    <n v="12.95"/>
    <n v="25.9"/>
  </r>
  <r>
    <x v="169"/>
    <x v="157"/>
    <x v="169"/>
    <s v="A-D-0.2"/>
    <x v="2"/>
    <s v="Tiffany Scardafield"/>
    <s v=" "/>
    <x v="1"/>
    <x v="2"/>
    <x v="2"/>
    <x v="3"/>
    <n v="2.9849999999999999"/>
    <n v="2.9849999999999999"/>
  </r>
  <r>
    <x v="170"/>
    <x v="158"/>
    <x v="170"/>
    <s v="E-L-0.2"/>
    <x v="1"/>
    <s v="Abrahan Mussen"/>
    <s v="amussen50@51.la"/>
    <x v="0"/>
    <x v="1"/>
    <x v="1"/>
    <x v="3"/>
    <n v="4.4550000000000001"/>
    <n v="22.274999999999999"/>
  </r>
  <r>
    <x v="170"/>
    <x v="158"/>
    <x v="170"/>
    <s v="A-D-0.5"/>
    <x v="1"/>
    <s v="Abrahan Mussen"/>
    <s v="amussen50@51.la"/>
    <x v="0"/>
    <x v="2"/>
    <x v="2"/>
    <x v="1"/>
    <n v="5.97"/>
    <n v="29.849999999999998"/>
  </r>
  <r>
    <x v="171"/>
    <x v="78"/>
    <x v="171"/>
    <s v="R-D-0.5"/>
    <x v="5"/>
    <s v="Anny Mundford"/>
    <s v="amundford52@nbcnews.com"/>
    <x v="0"/>
    <x v="0"/>
    <x v="2"/>
    <x v="1"/>
    <n v="5.3699999999999992"/>
    <n v="32.22"/>
  </r>
  <r>
    <x v="172"/>
    <x v="159"/>
    <x v="172"/>
    <s v="E-M-0.2"/>
    <x v="0"/>
    <s v="Tory Walas"/>
    <s v="twalas53@google.ca"/>
    <x v="0"/>
    <x v="1"/>
    <x v="0"/>
    <x v="3"/>
    <n v="4.125"/>
    <n v="8.25"/>
  </r>
  <r>
    <x v="173"/>
    <x v="160"/>
    <x v="173"/>
    <s v="A-L-0.5"/>
    <x v="4"/>
    <s v="Isa Blazewicz"/>
    <s v="iblazewicz54@thetimes.co.uk"/>
    <x v="0"/>
    <x v="2"/>
    <x v="1"/>
    <x v="1"/>
    <n v="7.77"/>
    <n v="31.08"/>
  </r>
  <r>
    <x v="174"/>
    <x v="161"/>
    <x v="174"/>
    <s v="E-D-0.5"/>
    <x v="1"/>
    <s v="Angie Rizzetti"/>
    <s v="arizzetti55@naver.com"/>
    <x v="0"/>
    <x v="1"/>
    <x v="2"/>
    <x v="1"/>
    <n v="7.29"/>
    <n v="36.450000000000003"/>
  </r>
  <r>
    <x v="175"/>
    <x v="162"/>
    <x v="175"/>
    <s v="R-M-2.5"/>
    <x v="3"/>
    <s v="Mord Meriet"/>
    <s v="mmeriet56@noaa.gov"/>
    <x v="0"/>
    <x v="0"/>
    <x v="0"/>
    <x v="2"/>
    <n v="22.884999999999998"/>
    <n v="68.655000000000001"/>
  </r>
  <r>
    <x v="176"/>
    <x v="70"/>
    <x v="176"/>
    <s v="L-M-0.5"/>
    <x v="1"/>
    <s v="Lawrence Pratt"/>
    <s v="lpratt57@netvibes.com"/>
    <x v="0"/>
    <x v="3"/>
    <x v="0"/>
    <x v="1"/>
    <n v="8.73"/>
    <n v="43.650000000000006"/>
  </r>
  <r>
    <x v="177"/>
    <x v="163"/>
    <x v="177"/>
    <s v="E-L-0.2"/>
    <x v="2"/>
    <s v="Astrix Kitchingham"/>
    <s v="akitchingham58@com.com"/>
    <x v="0"/>
    <x v="1"/>
    <x v="1"/>
    <x v="3"/>
    <n v="4.4550000000000001"/>
    <n v="4.4550000000000001"/>
  </r>
  <r>
    <x v="178"/>
    <x v="153"/>
    <x v="178"/>
    <s v="L-M-1"/>
    <x v="3"/>
    <s v="Burnard Bartholin"/>
    <s v="bbartholin59@xinhuanet.com"/>
    <x v="0"/>
    <x v="3"/>
    <x v="0"/>
    <x v="0"/>
    <n v="14.55"/>
    <n v="43.650000000000006"/>
  </r>
  <r>
    <x v="179"/>
    <x v="164"/>
    <x v="179"/>
    <s v="L-M-2.5"/>
    <x v="2"/>
    <s v="Madelene Prinn"/>
    <s v="mprinn5a@usa.gov"/>
    <x v="0"/>
    <x v="3"/>
    <x v="0"/>
    <x v="2"/>
    <n v="33.464999999999996"/>
    <n v="33.464999999999996"/>
  </r>
  <r>
    <x v="180"/>
    <x v="165"/>
    <x v="180"/>
    <s v="L-D-0.2"/>
    <x v="1"/>
    <s v="Alisun Baudino"/>
    <s v="abaudino5b@netvibes.com"/>
    <x v="0"/>
    <x v="3"/>
    <x v="2"/>
    <x v="3"/>
    <n v="3.8849999999999998"/>
    <n v="19.424999999999997"/>
  </r>
  <r>
    <x v="181"/>
    <x v="166"/>
    <x v="181"/>
    <s v="E-D-1"/>
    <x v="5"/>
    <s v="Philipa Petrushanko"/>
    <s v="ppetrushanko5c@blinklist.com"/>
    <x v="1"/>
    <x v="1"/>
    <x v="2"/>
    <x v="0"/>
    <n v="12.15"/>
    <n v="72.900000000000006"/>
  </r>
  <r>
    <x v="182"/>
    <x v="167"/>
    <x v="182"/>
    <s v="E-L-1"/>
    <x v="3"/>
    <s v="Kimberli Mustchin"/>
    <s v=" "/>
    <x v="0"/>
    <x v="1"/>
    <x v="1"/>
    <x v="0"/>
    <n v="14.85"/>
    <n v="44.55"/>
  </r>
  <r>
    <x v="183"/>
    <x v="168"/>
    <x v="183"/>
    <s v="E-D-0.5"/>
    <x v="1"/>
    <s v="Emlynne Laird"/>
    <s v="elaird5e@bing.com"/>
    <x v="0"/>
    <x v="1"/>
    <x v="2"/>
    <x v="1"/>
    <n v="7.29"/>
    <n v="36.450000000000003"/>
  </r>
  <r>
    <x v="184"/>
    <x v="169"/>
    <x v="184"/>
    <s v="A-L-1"/>
    <x v="3"/>
    <s v="Marlena Howsden"/>
    <s v="mhowsden5f@infoseek.co.jp"/>
    <x v="0"/>
    <x v="2"/>
    <x v="1"/>
    <x v="0"/>
    <n v="12.95"/>
    <n v="38.849999999999994"/>
  </r>
  <r>
    <x v="185"/>
    <x v="170"/>
    <x v="185"/>
    <s v="E-L-0.5"/>
    <x v="5"/>
    <s v="Nealson Cuttler"/>
    <s v="ncuttler5g@parallels.com"/>
    <x v="0"/>
    <x v="1"/>
    <x v="1"/>
    <x v="1"/>
    <n v="8.91"/>
    <n v="53.46"/>
  </r>
  <r>
    <x v="185"/>
    <x v="170"/>
    <x v="185"/>
    <s v="L-D-2.5"/>
    <x v="0"/>
    <s v="Nealson Cuttler"/>
    <s v="ncuttler5g@parallels.com"/>
    <x v="0"/>
    <x v="3"/>
    <x v="2"/>
    <x v="2"/>
    <n v="29.784999999999997"/>
    <n v="59.569999999999993"/>
  </r>
  <r>
    <x v="185"/>
    <x v="170"/>
    <x v="185"/>
    <s v="L-D-2.5"/>
    <x v="3"/>
    <s v="Nealson Cuttler"/>
    <s v="ncuttler5g@parallels.com"/>
    <x v="0"/>
    <x v="3"/>
    <x v="2"/>
    <x v="2"/>
    <n v="29.784999999999997"/>
    <n v="89.35499999999999"/>
  </r>
  <r>
    <x v="185"/>
    <x v="170"/>
    <x v="185"/>
    <s v="L-L-0.5"/>
    <x v="4"/>
    <s v="Nealson Cuttler"/>
    <s v="ncuttler5g@parallels.com"/>
    <x v="0"/>
    <x v="3"/>
    <x v="1"/>
    <x v="1"/>
    <n v="9.51"/>
    <n v="38.04"/>
  </r>
  <r>
    <x v="185"/>
    <x v="170"/>
    <x v="185"/>
    <s v="E-M-1"/>
    <x v="3"/>
    <s v="Nealson Cuttler"/>
    <s v="ncuttler5g@parallels.com"/>
    <x v="0"/>
    <x v="1"/>
    <x v="0"/>
    <x v="0"/>
    <n v="13.75"/>
    <n v="41.25"/>
  </r>
  <r>
    <x v="186"/>
    <x v="171"/>
    <x v="186"/>
    <s v="L-L-0.5"/>
    <x v="5"/>
    <s v="Adriana Lazarus"/>
    <s v=" "/>
    <x v="0"/>
    <x v="3"/>
    <x v="1"/>
    <x v="1"/>
    <n v="9.51"/>
    <n v="57.06"/>
  </r>
  <r>
    <x v="187"/>
    <x v="172"/>
    <x v="187"/>
    <s v="L-D-2.5"/>
    <x v="5"/>
    <s v="Tallie felip"/>
    <s v="tfelip5m@typepad.com"/>
    <x v="0"/>
    <x v="3"/>
    <x v="2"/>
    <x v="2"/>
    <n v="29.784999999999997"/>
    <n v="178.70999999999998"/>
  </r>
  <r>
    <x v="188"/>
    <x v="173"/>
    <x v="188"/>
    <s v="L-L-0.2"/>
    <x v="2"/>
    <s v="Vanna Le - Count"/>
    <s v="vle5n@disqus.com"/>
    <x v="0"/>
    <x v="3"/>
    <x v="1"/>
    <x v="3"/>
    <n v="4.7549999999999999"/>
    <n v="4.7549999999999999"/>
  </r>
  <r>
    <x v="189"/>
    <x v="174"/>
    <x v="189"/>
    <s v="E-M-1"/>
    <x v="5"/>
    <s v="Sarette Ducarel"/>
    <s v=" "/>
    <x v="0"/>
    <x v="1"/>
    <x v="0"/>
    <x v="0"/>
    <n v="13.75"/>
    <n v="82.5"/>
  </r>
  <r>
    <x v="190"/>
    <x v="175"/>
    <x v="190"/>
    <s v="R-D-0.2"/>
    <x v="3"/>
    <s v="Kendra Glison"/>
    <s v=" "/>
    <x v="0"/>
    <x v="0"/>
    <x v="2"/>
    <x v="3"/>
    <n v="2.6849999999999996"/>
    <n v="8.0549999999999997"/>
  </r>
  <r>
    <x v="191"/>
    <x v="176"/>
    <x v="191"/>
    <s v="A-M-1"/>
    <x v="0"/>
    <s v="Nertie Poolman"/>
    <s v="npoolman5q@howstuffworks.com"/>
    <x v="0"/>
    <x v="2"/>
    <x v="0"/>
    <x v="0"/>
    <n v="11.25"/>
    <n v="22.5"/>
  </r>
  <r>
    <x v="192"/>
    <x v="142"/>
    <x v="192"/>
    <s v="A-M-0.5"/>
    <x v="5"/>
    <s v="Orbadiah Duny"/>
    <s v="oduny5r@constantcontact.com"/>
    <x v="0"/>
    <x v="2"/>
    <x v="0"/>
    <x v="1"/>
    <n v="6.75"/>
    <n v="40.5"/>
  </r>
  <r>
    <x v="193"/>
    <x v="177"/>
    <x v="193"/>
    <s v="E-D-0.5"/>
    <x v="4"/>
    <s v="Constance Halfhide"/>
    <s v="chalfhide5s@google.ru"/>
    <x v="1"/>
    <x v="1"/>
    <x v="2"/>
    <x v="1"/>
    <n v="7.29"/>
    <n v="29.16"/>
  </r>
  <r>
    <x v="194"/>
    <x v="178"/>
    <x v="194"/>
    <s v="A-M-0.5"/>
    <x v="2"/>
    <s v="Fransisco Malecky"/>
    <s v="fmalecky5t@list-manage.com"/>
    <x v="2"/>
    <x v="2"/>
    <x v="0"/>
    <x v="1"/>
    <n v="6.75"/>
    <n v="6.75"/>
  </r>
  <r>
    <x v="195"/>
    <x v="179"/>
    <x v="195"/>
    <s v="L-D-1"/>
    <x v="4"/>
    <s v="Anselma Attwater"/>
    <s v="aattwater5u@wikia.com"/>
    <x v="0"/>
    <x v="3"/>
    <x v="2"/>
    <x v="0"/>
    <n v="12.95"/>
    <n v="51.8"/>
  </r>
  <r>
    <x v="196"/>
    <x v="180"/>
    <x v="196"/>
    <s v="E-L-0.5"/>
    <x v="5"/>
    <s v="Minette Whellans"/>
    <s v="mwhellans5v@mapquest.com"/>
    <x v="0"/>
    <x v="1"/>
    <x v="1"/>
    <x v="1"/>
    <n v="8.91"/>
    <n v="53.46"/>
  </r>
  <r>
    <x v="197"/>
    <x v="181"/>
    <x v="197"/>
    <s v="E-D-0.2"/>
    <x v="4"/>
    <s v="Dael Camilletti"/>
    <s v="dcamilletti5w@businesswire.com"/>
    <x v="0"/>
    <x v="1"/>
    <x v="2"/>
    <x v="3"/>
    <n v="3.645"/>
    <n v="14.58"/>
  </r>
  <r>
    <x v="198"/>
    <x v="182"/>
    <x v="198"/>
    <s v="R-D-2.5"/>
    <x v="2"/>
    <s v="Emiline Galgey"/>
    <s v="egalgey5x@wufoo.com"/>
    <x v="0"/>
    <x v="0"/>
    <x v="2"/>
    <x v="2"/>
    <n v="20.584999999999997"/>
    <n v="20.584999999999997"/>
  </r>
  <r>
    <x v="199"/>
    <x v="183"/>
    <x v="199"/>
    <s v="L-L-1"/>
    <x v="0"/>
    <s v="Murdock Hame"/>
    <s v="mhame5y@newsvine.com"/>
    <x v="1"/>
    <x v="3"/>
    <x v="1"/>
    <x v="0"/>
    <n v="15.85"/>
    <n v="31.7"/>
  </r>
  <r>
    <x v="200"/>
    <x v="184"/>
    <x v="200"/>
    <s v="L-D-0.2"/>
    <x v="5"/>
    <s v="Ilka Gurnee"/>
    <s v="igurnee5z@usnews.com"/>
    <x v="0"/>
    <x v="3"/>
    <x v="2"/>
    <x v="3"/>
    <n v="3.8849999999999998"/>
    <n v="23.31"/>
  </r>
  <r>
    <x v="201"/>
    <x v="185"/>
    <x v="201"/>
    <s v="L-M-1"/>
    <x v="4"/>
    <s v="Alfy Snowding"/>
    <s v="asnowding60@comsenz.com"/>
    <x v="0"/>
    <x v="3"/>
    <x v="0"/>
    <x v="0"/>
    <n v="14.55"/>
    <n v="58.2"/>
  </r>
  <r>
    <x v="202"/>
    <x v="186"/>
    <x v="202"/>
    <s v="E-L-0.5"/>
    <x v="4"/>
    <s v="Godfry Poinsett"/>
    <s v="gpoinsett61@berkeley.edu"/>
    <x v="0"/>
    <x v="1"/>
    <x v="1"/>
    <x v="1"/>
    <n v="8.91"/>
    <n v="35.64"/>
  </r>
  <r>
    <x v="203"/>
    <x v="187"/>
    <x v="203"/>
    <s v="A-M-1"/>
    <x v="1"/>
    <s v="Rem Furman"/>
    <s v="rfurman62@t.co"/>
    <x v="1"/>
    <x v="2"/>
    <x v="0"/>
    <x v="0"/>
    <n v="11.25"/>
    <n v="56.25"/>
  </r>
  <r>
    <x v="204"/>
    <x v="148"/>
    <x v="204"/>
    <s v="R-L-0.2"/>
    <x v="3"/>
    <s v="Charis Crosier"/>
    <s v="ccrosier63@xrea.com"/>
    <x v="0"/>
    <x v="0"/>
    <x v="1"/>
    <x v="3"/>
    <n v="3.5849999999999995"/>
    <n v="10.754999999999999"/>
  </r>
  <r>
    <x v="204"/>
    <x v="148"/>
    <x v="204"/>
    <s v="R-M-0.2"/>
    <x v="1"/>
    <s v="Charis Crosier"/>
    <s v="ccrosier63@xrea.com"/>
    <x v="0"/>
    <x v="0"/>
    <x v="0"/>
    <x v="3"/>
    <n v="2.9849999999999999"/>
    <n v="14.924999999999999"/>
  </r>
  <r>
    <x v="205"/>
    <x v="188"/>
    <x v="205"/>
    <s v="A-L-1"/>
    <x v="5"/>
    <s v="Lenka Rushmer"/>
    <s v="lrushmer65@europa.eu"/>
    <x v="0"/>
    <x v="2"/>
    <x v="1"/>
    <x v="0"/>
    <n v="12.95"/>
    <n v="77.699999999999989"/>
  </r>
  <r>
    <x v="206"/>
    <x v="189"/>
    <x v="206"/>
    <s v="L-D-0.5"/>
    <x v="3"/>
    <s v="Waneta Edinborough"/>
    <s v="wedinborough66@github.io"/>
    <x v="0"/>
    <x v="3"/>
    <x v="2"/>
    <x v="1"/>
    <n v="7.77"/>
    <n v="23.31"/>
  </r>
  <r>
    <x v="207"/>
    <x v="190"/>
    <x v="207"/>
    <s v="E-L-1"/>
    <x v="4"/>
    <s v="Bobbe Piggott"/>
    <s v=" "/>
    <x v="0"/>
    <x v="1"/>
    <x v="1"/>
    <x v="0"/>
    <n v="14.85"/>
    <n v="59.4"/>
  </r>
  <r>
    <x v="208"/>
    <x v="191"/>
    <x v="208"/>
    <s v="L-D-2.5"/>
    <x v="4"/>
    <s v="Ketty Bromehead"/>
    <s v="kbromehead68@un.org"/>
    <x v="0"/>
    <x v="3"/>
    <x v="2"/>
    <x v="2"/>
    <n v="29.784999999999997"/>
    <n v="119.13999999999999"/>
  </r>
  <r>
    <x v="209"/>
    <x v="192"/>
    <x v="209"/>
    <s v="R-L-0.2"/>
    <x v="4"/>
    <s v="Elsbeth Westerman"/>
    <s v="ewesterman69@si.edu"/>
    <x v="1"/>
    <x v="0"/>
    <x v="1"/>
    <x v="3"/>
    <n v="3.5849999999999995"/>
    <n v="14.339999999999998"/>
  </r>
  <r>
    <x v="210"/>
    <x v="193"/>
    <x v="210"/>
    <s v="A-M-2.5"/>
    <x v="1"/>
    <s v="Anabelle Hutchens"/>
    <s v="ahutchens6a@amazonaws.com"/>
    <x v="0"/>
    <x v="2"/>
    <x v="0"/>
    <x v="2"/>
    <n v="25.874999999999996"/>
    <n v="129.37499999999997"/>
  </r>
  <r>
    <x v="211"/>
    <x v="194"/>
    <x v="211"/>
    <s v="R-D-0.2"/>
    <x v="5"/>
    <s v="Noak Wyvill"/>
    <s v="nwyvill6b@naver.com"/>
    <x v="2"/>
    <x v="0"/>
    <x v="2"/>
    <x v="3"/>
    <n v="2.6849999999999996"/>
    <n v="16.11"/>
  </r>
  <r>
    <x v="212"/>
    <x v="195"/>
    <x v="212"/>
    <s v="R-L-0.2"/>
    <x v="1"/>
    <s v="Beltran Mathon"/>
    <s v="bmathon6c@barnesandnoble.com"/>
    <x v="0"/>
    <x v="0"/>
    <x v="1"/>
    <x v="3"/>
    <n v="3.5849999999999995"/>
    <n v="17.924999999999997"/>
  </r>
  <r>
    <x v="213"/>
    <x v="196"/>
    <x v="213"/>
    <s v="L-M-0.2"/>
    <x v="0"/>
    <s v="Kristos Streight"/>
    <s v="kstreight6d@about.com"/>
    <x v="0"/>
    <x v="3"/>
    <x v="0"/>
    <x v="3"/>
    <n v="4.3650000000000002"/>
    <n v="8.73"/>
  </r>
  <r>
    <x v="214"/>
    <x v="197"/>
    <x v="214"/>
    <s v="A-M-2.5"/>
    <x v="0"/>
    <s v="Portie Cutchie"/>
    <s v="pcutchie6e@globo.com"/>
    <x v="0"/>
    <x v="2"/>
    <x v="0"/>
    <x v="2"/>
    <n v="25.874999999999996"/>
    <n v="51.749999999999993"/>
  </r>
  <r>
    <x v="215"/>
    <x v="198"/>
    <x v="215"/>
    <s v="L-M-0.2"/>
    <x v="0"/>
    <s v="Sinclare Edsell"/>
    <s v=" "/>
    <x v="0"/>
    <x v="3"/>
    <x v="0"/>
    <x v="3"/>
    <n v="4.3650000000000002"/>
    <n v="8.73"/>
  </r>
  <r>
    <x v="216"/>
    <x v="199"/>
    <x v="216"/>
    <s v="L-L-0.2"/>
    <x v="1"/>
    <s v="Conny Gheraldi"/>
    <s v="cgheraldi6g@opera.com"/>
    <x v="2"/>
    <x v="3"/>
    <x v="1"/>
    <x v="3"/>
    <n v="4.7549999999999999"/>
    <n v="23.774999999999999"/>
  </r>
  <r>
    <x v="217"/>
    <x v="200"/>
    <x v="217"/>
    <s v="E-M-0.2"/>
    <x v="1"/>
    <s v="Beryle Kenwell"/>
    <s v="bkenwell6h@over-blog.com"/>
    <x v="0"/>
    <x v="1"/>
    <x v="0"/>
    <x v="3"/>
    <n v="4.125"/>
    <n v="20.625"/>
  </r>
  <r>
    <x v="218"/>
    <x v="201"/>
    <x v="218"/>
    <s v="L-L-2.5"/>
    <x v="2"/>
    <s v="Tomas Sutty"/>
    <s v="tsutty6i@google.es"/>
    <x v="0"/>
    <x v="3"/>
    <x v="1"/>
    <x v="2"/>
    <n v="36.454999999999998"/>
    <n v="36.454999999999998"/>
  </r>
  <r>
    <x v="219"/>
    <x v="202"/>
    <x v="219"/>
    <s v="L-L-2.5"/>
    <x v="1"/>
    <s v="Samuele Ales0"/>
    <s v=" "/>
    <x v="1"/>
    <x v="3"/>
    <x v="1"/>
    <x v="2"/>
    <n v="36.454999999999998"/>
    <n v="182.27499999999998"/>
  </r>
  <r>
    <x v="220"/>
    <x v="203"/>
    <x v="220"/>
    <s v="L-D-2.5"/>
    <x v="3"/>
    <s v="Carlie Harce"/>
    <s v="charce6k@cafepress.com"/>
    <x v="1"/>
    <x v="3"/>
    <x v="2"/>
    <x v="2"/>
    <n v="29.784999999999997"/>
    <n v="89.35499999999999"/>
  </r>
  <r>
    <x v="221"/>
    <x v="204"/>
    <x v="221"/>
    <s v="R-L-0.2"/>
    <x v="2"/>
    <s v="Craggy Bril"/>
    <s v=" "/>
    <x v="0"/>
    <x v="0"/>
    <x v="1"/>
    <x v="3"/>
    <n v="3.5849999999999995"/>
    <n v="3.5849999999999995"/>
  </r>
  <r>
    <x v="222"/>
    <x v="205"/>
    <x v="222"/>
    <s v="R-M-2.5"/>
    <x v="0"/>
    <s v="Friederike Drysdale"/>
    <s v="fdrysdale6m@symantec.com"/>
    <x v="0"/>
    <x v="0"/>
    <x v="0"/>
    <x v="2"/>
    <n v="22.884999999999998"/>
    <n v="45.769999999999996"/>
  </r>
  <r>
    <x v="223"/>
    <x v="206"/>
    <x v="223"/>
    <s v="E-L-1"/>
    <x v="4"/>
    <s v="Devon Magowan"/>
    <s v="dmagowan6n@fc2.com"/>
    <x v="0"/>
    <x v="1"/>
    <x v="1"/>
    <x v="0"/>
    <n v="14.85"/>
    <n v="59.4"/>
  </r>
  <r>
    <x v="224"/>
    <x v="207"/>
    <x v="224"/>
    <s v="A-M-2.5"/>
    <x v="5"/>
    <s v="Codi Littrell"/>
    <s v=" "/>
    <x v="0"/>
    <x v="2"/>
    <x v="0"/>
    <x v="2"/>
    <n v="25.874999999999996"/>
    <n v="155.24999999999997"/>
  </r>
  <r>
    <x v="225"/>
    <x v="208"/>
    <x v="225"/>
    <s v="R-M-2.5"/>
    <x v="0"/>
    <s v="Christel Speak"/>
    <s v=" "/>
    <x v="0"/>
    <x v="0"/>
    <x v="0"/>
    <x v="2"/>
    <n v="22.884999999999998"/>
    <n v="45.769999999999996"/>
  </r>
  <r>
    <x v="226"/>
    <x v="209"/>
    <x v="226"/>
    <s v="E-D-1"/>
    <x v="3"/>
    <s v="Sibella Rushbrooke"/>
    <s v="srushbrooke6q@youku.com"/>
    <x v="0"/>
    <x v="1"/>
    <x v="2"/>
    <x v="0"/>
    <n v="12.15"/>
    <n v="36.450000000000003"/>
  </r>
  <r>
    <x v="227"/>
    <x v="210"/>
    <x v="227"/>
    <s v="E-D-0.5"/>
    <x v="4"/>
    <s v="Tammie Drynan"/>
    <s v="tdrynan6r@deviantart.com"/>
    <x v="0"/>
    <x v="1"/>
    <x v="2"/>
    <x v="1"/>
    <n v="7.29"/>
    <n v="29.16"/>
  </r>
  <r>
    <x v="228"/>
    <x v="211"/>
    <x v="228"/>
    <s v="L-M-2.5"/>
    <x v="4"/>
    <s v="Effie Yurkov"/>
    <s v="eyurkov6s@hud.gov"/>
    <x v="0"/>
    <x v="3"/>
    <x v="0"/>
    <x v="2"/>
    <n v="33.464999999999996"/>
    <n v="133.85999999999999"/>
  </r>
  <r>
    <x v="229"/>
    <x v="212"/>
    <x v="229"/>
    <s v="L-L-0.2"/>
    <x v="1"/>
    <s v="Lexie Mallan"/>
    <s v="lmallan6t@state.gov"/>
    <x v="0"/>
    <x v="3"/>
    <x v="1"/>
    <x v="3"/>
    <n v="4.7549999999999999"/>
    <n v="23.774999999999999"/>
  </r>
  <r>
    <x v="230"/>
    <x v="213"/>
    <x v="230"/>
    <s v="L-D-1"/>
    <x v="3"/>
    <s v="Georgena Bentjens"/>
    <s v="gbentjens6u@netlog.com"/>
    <x v="2"/>
    <x v="3"/>
    <x v="2"/>
    <x v="0"/>
    <n v="12.95"/>
    <n v="38.849999999999994"/>
  </r>
  <r>
    <x v="231"/>
    <x v="63"/>
    <x v="231"/>
    <s v="R-L-0.2"/>
    <x v="5"/>
    <s v="Delmar Beasant"/>
    <s v=" "/>
    <x v="1"/>
    <x v="0"/>
    <x v="1"/>
    <x v="3"/>
    <n v="3.5849999999999995"/>
    <n v="21.509999999999998"/>
  </r>
  <r>
    <x v="232"/>
    <x v="214"/>
    <x v="232"/>
    <s v="A-D-1"/>
    <x v="2"/>
    <s v="Lyn Entwistle"/>
    <s v="lentwistle6w@omniture.com"/>
    <x v="0"/>
    <x v="2"/>
    <x v="2"/>
    <x v="0"/>
    <n v="9.9499999999999993"/>
    <n v="9.9499999999999993"/>
  </r>
  <r>
    <x v="233"/>
    <x v="215"/>
    <x v="233"/>
    <s v="L-L-1"/>
    <x v="2"/>
    <s v="Zacharias Kiffe"/>
    <s v="zkiffe74@cyberchimps.com"/>
    <x v="0"/>
    <x v="3"/>
    <x v="1"/>
    <x v="0"/>
    <n v="15.85"/>
    <n v="15.85"/>
  </r>
  <r>
    <x v="234"/>
    <x v="216"/>
    <x v="234"/>
    <s v="R-M-0.2"/>
    <x v="2"/>
    <s v="Mercedes Acott"/>
    <s v="macott6y@pagesperso-orange.fr"/>
    <x v="0"/>
    <x v="0"/>
    <x v="0"/>
    <x v="3"/>
    <n v="2.9849999999999999"/>
    <n v="2.9849999999999999"/>
  </r>
  <r>
    <x v="235"/>
    <x v="217"/>
    <x v="235"/>
    <s v="E-M-1"/>
    <x v="1"/>
    <s v="Connor Heaviside"/>
    <s v="cheaviside6z@rediff.com"/>
    <x v="0"/>
    <x v="1"/>
    <x v="0"/>
    <x v="0"/>
    <n v="13.75"/>
    <n v="68.75"/>
  </r>
  <r>
    <x v="236"/>
    <x v="218"/>
    <x v="236"/>
    <s v="A-D-1"/>
    <x v="3"/>
    <s v="Devy Bulbrook"/>
    <s v=" "/>
    <x v="0"/>
    <x v="2"/>
    <x v="2"/>
    <x v="0"/>
    <n v="9.9499999999999993"/>
    <n v="29.849999999999998"/>
  </r>
  <r>
    <x v="237"/>
    <x v="219"/>
    <x v="237"/>
    <s v="L-M-1"/>
    <x v="4"/>
    <s v="Leia Kernan"/>
    <s v="lkernan71@wsj.com"/>
    <x v="0"/>
    <x v="3"/>
    <x v="0"/>
    <x v="0"/>
    <n v="14.55"/>
    <n v="58.2"/>
  </r>
  <r>
    <x v="238"/>
    <x v="220"/>
    <x v="238"/>
    <s v="R-L-0.5"/>
    <x v="4"/>
    <s v="Rosaline McLae"/>
    <s v="rmclae72@dailymotion.com"/>
    <x v="2"/>
    <x v="0"/>
    <x v="1"/>
    <x v="1"/>
    <n v="7.169999999999999"/>
    <n v="28.679999999999996"/>
  </r>
  <r>
    <x v="239"/>
    <x v="114"/>
    <x v="239"/>
    <s v="R-L-0.5"/>
    <x v="3"/>
    <s v="Cleve Blowfelde"/>
    <s v="cblowfelde73@ustream.tv"/>
    <x v="0"/>
    <x v="0"/>
    <x v="1"/>
    <x v="1"/>
    <n v="7.169999999999999"/>
    <n v="21.509999999999998"/>
  </r>
  <r>
    <x v="240"/>
    <x v="221"/>
    <x v="233"/>
    <s v="L-M-0.5"/>
    <x v="0"/>
    <s v="Zacharias Kiffe"/>
    <s v="zkiffe74@cyberchimps.com"/>
    <x v="0"/>
    <x v="3"/>
    <x v="0"/>
    <x v="1"/>
    <n v="8.73"/>
    <n v="17.46"/>
  </r>
  <r>
    <x v="241"/>
    <x v="222"/>
    <x v="240"/>
    <s v="E-D-2.5"/>
    <x v="2"/>
    <s v="Denyse O'Calleran"/>
    <s v="docalleran75@ucla.edu"/>
    <x v="0"/>
    <x v="1"/>
    <x v="2"/>
    <x v="2"/>
    <n v="27.945"/>
    <n v="27.945"/>
  </r>
  <r>
    <x v="242"/>
    <x v="188"/>
    <x v="241"/>
    <s v="E-D-2.5"/>
    <x v="1"/>
    <s v="Cobby Cromwell"/>
    <s v="ccromwell76@desdev.cn"/>
    <x v="0"/>
    <x v="1"/>
    <x v="2"/>
    <x v="2"/>
    <n v="27.945"/>
    <n v="139.72499999999999"/>
  </r>
  <r>
    <x v="243"/>
    <x v="223"/>
    <x v="242"/>
    <s v="R-M-0.2"/>
    <x v="0"/>
    <s v="Irv Hay"/>
    <s v="ihay77@lulu.com"/>
    <x v="2"/>
    <x v="0"/>
    <x v="0"/>
    <x v="3"/>
    <n v="2.9849999999999999"/>
    <n v="5.97"/>
  </r>
  <r>
    <x v="244"/>
    <x v="224"/>
    <x v="243"/>
    <s v="R-L-2.5"/>
    <x v="2"/>
    <s v="Tani Taffarello"/>
    <s v="ttaffarello78@sciencedaily.com"/>
    <x v="0"/>
    <x v="0"/>
    <x v="1"/>
    <x v="2"/>
    <n v="27.484999999999996"/>
    <n v="27.484999999999996"/>
  </r>
  <r>
    <x v="245"/>
    <x v="83"/>
    <x v="244"/>
    <s v="R-L-1"/>
    <x v="1"/>
    <s v="Monique Canty"/>
    <s v="mcanty79@jigsy.com"/>
    <x v="0"/>
    <x v="0"/>
    <x v="1"/>
    <x v="0"/>
    <n v="11.95"/>
    <n v="59.75"/>
  </r>
  <r>
    <x v="246"/>
    <x v="104"/>
    <x v="245"/>
    <s v="E-M-1"/>
    <x v="3"/>
    <s v="Javier Kopke"/>
    <s v="jkopke7a@auda.org.au"/>
    <x v="0"/>
    <x v="1"/>
    <x v="0"/>
    <x v="0"/>
    <n v="13.75"/>
    <n v="41.25"/>
  </r>
  <r>
    <x v="247"/>
    <x v="225"/>
    <x v="246"/>
    <s v="L-M-2.5"/>
    <x v="4"/>
    <s v="Mar McIver"/>
    <s v=" "/>
    <x v="0"/>
    <x v="3"/>
    <x v="0"/>
    <x v="2"/>
    <n v="33.464999999999996"/>
    <n v="133.85999999999999"/>
  </r>
  <r>
    <x v="248"/>
    <x v="226"/>
    <x v="247"/>
    <s v="R-L-1"/>
    <x v="1"/>
    <s v="Arabella Fransewich"/>
    <s v=" "/>
    <x v="1"/>
    <x v="0"/>
    <x v="1"/>
    <x v="0"/>
    <n v="11.95"/>
    <n v="59.75"/>
  </r>
  <r>
    <x v="249"/>
    <x v="227"/>
    <x v="248"/>
    <s v="A-D-0.5"/>
    <x v="2"/>
    <s v="Violette Hellmore"/>
    <s v="vhellmore7d@bbc.co.uk"/>
    <x v="0"/>
    <x v="2"/>
    <x v="2"/>
    <x v="1"/>
    <n v="5.97"/>
    <n v="5.97"/>
  </r>
  <r>
    <x v="250"/>
    <x v="180"/>
    <x v="249"/>
    <s v="E-D-1"/>
    <x v="0"/>
    <s v="Myles Seawright"/>
    <s v="mseawright7e@nbcnews.com"/>
    <x v="2"/>
    <x v="1"/>
    <x v="2"/>
    <x v="0"/>
    <n v="12.15"/>
    <n v="24.3"/>
  </r>
  <r>
    <x v="251"/>
    <x v="228"/>
    <x v="250"/>
    <s v="E-D-0.2"/>
    <x v="5"/>
    <s v="Silvana Northeast"/>
    <s v="snortheast7f@mashable.com"/>
    <x v="0"/>
    <x v="1"/>
    <x v="2"/>
    <x v="3"/>
    <n v="3.645"/>
    <n v="21.87"/>
  </r>
  <r>
    <x v="252"/>
    <x v="229"/>
    <x v="195"/>
    <s v="A-D-1"/>
    <x v="0"/>
    <s v="Anselma Attwater"/>
    <s v="aattwater5u@wikia.com"/>
    <x v="0"/>
    <x v="2"/>
    <x v="2"/>
    <x v="0"/>
    <n v="9.9499999999999993"/>
    <n v="19.899999999999999"/>
  </r>
  <r>
    <x v="253"/>
    <x v="230"/>
    <x v="251"/>
    <s v="A-D-0.2"/>
    <x v="0"/>
    <s v="Monica Fearon"/>
    <s v="mfearon7h@reverbnation.com"/>
    <x v="0"/>
    <x v="2"/>
    <x v="2"/>
    <x v="3"/>
    <n v="2.9849999999999999"/>
    <n v="5.97"/>
  </r>
  <r>
    <x v="254"/>
    <x v="231"/>
    <x v="252"/>
    <s v="E-D-0.5"/>
    <x v="2"/>
    <s v="Barney Chisnell"/>
    <s v=" "/>
    <x v="1"/>
    <x v="1"/>
    <x v="2"/>
    <x v="1"/>
    <n v="7.29"/>
    <n v="7.29"/>
  </r>
  <r>
    <x v="255"/>
    <x v="80"/>
    <x v="253"/>
    <s v="A-D-0.2"/>
    <x v="4"/>
    <s v="Jasper Sisneros"/>
    <s v="jsisneros7j@a8.net"/>
    <x v="0"/>
    <x v="2"/>
    <x v="2"/>
    <x v="3"/>
    <n v="2.9849999999999999"/>
    <n v="11.94"/>
  </r>
  <r>
    <x v="256"/>
    <x v="232"/>
    <x v="254"/>
    <s v="R-L-1"/>
    <x v="5"/>
    <s v="Zachariah Carlson"/>
    <s v="zcarlson7k@bigcartel.com"/>
    <x v="1"/>
    <x v="0"/>
    <x v="1"/>
    <x v="0"/>
    <n v="11.95"/>
    <n v="71.699999999999989"/>
  </r>
  <r>
    <x v="257"/>
    <x v="233"/>
    <x v="255"/>
    <s v="A-L-0.2"/>
    <x v="0"/>
    <s v="Warner Maddox"/>
    <s v="wmaddox7l@timesonline.co.uk"/>
    <x v="0"/>
    <x v="2"/>
    <x v="1"/>
    <x v="3"/>
    <n v="3.8849999999999998"/>
    <n v="7.77"/>
  </r>
  <r>
    <x v="258"/>
    <x v="234"/>
    <x v="256"/>
    <s v="A-M-2.5"/>
    <x v="2"/>
    <s v="Donnie Hedlestone"/>
    <s v="dhedlestone7m@craigslist.org"/>
    <x v="0"/>
    <x v="2"/>
    <x v="0"/>
    <x v="2"/>
    <n v="25.874999999999996"/>
    <n v="25.874999999999996"/>
  </r>
  <r>
    <x v="259"/>
    <x v="235"/>
    <x v="257"/>
    <s v="E-L-2.5"/>
    <x v="5"/>
    <s v="Teddi Crowthe"/>
    <s v="tcrowthe7n@europa.eu"/>
    <x v="0"/>
    <x v="1"/>
    <x v="1"/>
    <x v="2"/>
    <n v="34.154999999999994"/>
    <n v="204.92999999999995"/>
  </r>
  <r>
    <x v="260"/>
    <x v="236"/>
    <x v="258"/>
    <s v="R-L-2.5"/>
    <x v="4"/>
    <s v="Dorelia Bury"/>
    <s v="dbury7o@tinyurl.com"/>
    <x v="1"/>
    <x v="0"/>
    <x v="1"/>
    <x v="2"/>
    <n v="27.484999999999996"/>
    <n v="109.93999999999998"/>
  </r>
  <r>
    <x v="261"/>
    <x v="237"/>
    <x v="259"/>
    <s v="E-L-1"/>
    <x v="5"/>
    <s v="Gussy Broadbear"/>
    <s v="gbroadbear7p@omniture.com"/>
    <x v="0"/>
    <x v="1"/>
    <x v="1"/>
    <x v="0"/>
    <n v="14.85"/>
    <n v="89.1"/>
  </r>
  <r>
    <x v="262"/>
    <x v="238"/>
    <x v="260"/>
    <s v="A-L-0.2"/>
    <x v="0"/>
    <s v="Emlynne Palfrey"/>
    <s v="epalfrey7q@devhub.com"/>
    <x v="0"/>
    <x v="2"/>
    <x v="1"/>
    <x v="3"/>
    <n v="3.8849999999999998"/>
    <n v="7.77"/>
  </r>
  <r>
    <x v="263"/>
    <x v="52"/>
    <x v="261"/>
    <s v="L-M-2.5"/>
    <x v="2"/>
    <s v="Parsifal Metrick"/>
    <s v="pmetrick7r@rakuten.co.jp"/>
    <x v="0"/>
    <x v="3"/>
    <x v="0"/>
    <x v="2"/>
    <n v="33.464999999999996"/>
    <n v="33.464999999999996"/>
  </r>
  <r>
    <x v="264"/>
    <x v="146"/>
    <x v="262"/>
    <s v="E-M-0.5"/>
    <x v="1"/>
    <s v="Christopher Grieveson"/>
    <s v=" "/>
    <x v="0"/>
    <x v="1"/>
    <x v="0"/>
    <x v="1"/>
    <n v="8.25"/>
    <n v="41.25"/>
  </r>
  <r>
    <x v="265"/>
    <x v="239"/>
    <x v="263"/>
    <s v="E-L-1"/>
    <x v="4"/>
    <s v="Karlan Karby"/>
    <s v="kkarby7t@sbwire.com"/>
    <x v="0"/>
    <x v="1"/>
    <x v="1"/>
    <x v="0"/>
    <n v="14.85"/>
    <n v="59.4"/>
  </r>
  <r>
    <x v="266"/>
    <x v="240"/>
    <x v="264"/>
    <s v="A-L-0.5"/>
    <x v="2"/>
    <s v="Flory Crumpe"/>
    <s v="fcrumpe7u@ftc.gov"/>
    <x v="2"/>
    <x v="2"/>
    <x v="1"/>
    <x v="1"/>
    <n v="7.77"/>
    <n v="7.77"/>
  </r>
  <r>
    <x v="267"/>
    <x v="241"/>
    <x v="265"/>
    <s v="R-D-0.5"/>
    <x v="2"/>
    <s v="Amity Chatto"/>
    <s v="achatto7v@sakura.ne.jp"/>
    <x v="2"/>
    <x v="0"/>
    <x v="2"/>
    <x v="1"/>
    <n v="5.3699999999999992"/>
    <n v="5.3699999999999992"/>
  </r>
  <r>
    <x v="268"/>
    <x v="242"/>
    <x v="266"/>
    <s v="E-M-2.5"/>
    <x v="3"/>
    <s v="Nanine McCarthy"/>
    <s v=" "/>
    <x v="0"/>
    <x v="1"/>
    <x v="0"/>
    <x v="2"/>
    <n v="31.624999999999996"/>
    <n v="94.874999999999986"/>
  </r>
  <r>
    <x v="269"/>
    <x v="243"/>
    <x v="267"/>
    <s v="L-L-2.5"/>
    <x v="2"/>
    <s v="Lyndsey Megany"/>
    <s v=" "/>
    <x v="0"/>
    <x v="3"/>
    <x v="1"/>
    <x v="2"/>
    <n v="36.454999999999998"/>
    <n v="36.454999999999998"/>
  </r>
  <r>
    <x v="270"/>
    <x v="244"/>
    <x v="268"/>
    <s v="A-M-0.2"/>
    <x v="4"/>
    <s v="Byram Mergue"/>
    <s v="bmergue7y@umn.edu"/>
    <x v="0"/>
    <x v="2"/>
    <x v="0"/>
    <x v="3"/>
    <n v="3.375"/>
    <n v="13.5"/>
  </r>
  <r>
    <x v="271"/>
    <x v="245"/>
    <x v="269"/>
    <s v="R-L-0.2"/>
    <x v="4"/>
    <s v="Kerr Patise"/>
    <s v="kpatise7z@jigsy.com"/>
    <x v="0"/>
    <x v="0"/>
    <x v="1"/>
    <x v="3"/>
    <n v="3.5849999999999995"/>
    <n v="14.339999999999998"/>
  </r>
  <r>
    <x v="272"/>
    <x v="246"/>
    <x v="270"/>
    <s v="E-M-0.5"/>
    <x v="2"/>
    <s v="Mathew Goulter"/>
    <s v=" "/>
    <x v="1"/>
    <x v="1"/>
    <x v="0"/>
    <x v="1"/>
    <n v="8.25"/>
    <n v="8.25"/>
  </r>
  <r>
    <x v="273"/>
    <x v="247"/>
    <x v="271"/>
    <s v="R-D-0.2"/>
    <x v="1"/>
    <s v="Marris Grcic"/>
    <s v=" "/>
    <x v="0"/>
    <x v="0"/>
    <x v="2"/>
    <x v="3"/>
    <n v="2.6849999999999996"/>
    <n v="13.424999999999997"/>
  </r>
  <r>
    <x v="274"/>
    <x v="248"/>
    <x v="272"/>
    <s v="A-D-1"/>
    <x v="1"/>
    <s v="Domeniga Duke"/>
    <s v="dduke82@vkontakte.ru"/>
    <x v="0"/>
    <x v="2"/>
    <x v="2"/>
    <x v="0"/>
    <n v="9.9499999999999993"/>
    <n v="49.75"/>
  </r>
  <r>
    <x v="275"/>
    <x v="249"/>
    <x v="273"/>
    <s v="E-M-0.5"/>
    <x v="0"/>
    <s v="Violante Skouling"/>
    <s v=" "/>
    <x v="1"/>
    <x v="1"/>
    <x v="0"/>
    <x v="1"/>
    <n v="8.25"/>
    <n v="16.5"/>
  </r>
  <r>
    <x v="276"/>
    <x v="250"/>
    <x v="274"/>
    <s v="A-D-0.5"/>
    <x v="3"/>
    <s v="Isidore Hussey"/>
    <s v="ihussey84@mapy.cz"/>
    <x v="0"/>
    <x v="2"/>
    <x v="2"/>
    <x v="1"/>
    <n v="5.97"/>
    <n v="17.91"/>
  </r>
  <r>
    <x v="277"/>
    <x v="251"/>
    <x v="275"/>
    <s v="A-D-0.5"/>
    <x v="1"/>
    <s v="Cassie Pinkerton"/>
    <s v="cpinkerton85@upenn.edu"/>
    <x v="0"/>
    <x v="2"/>
    <x v="2"/>
    <x v="1"/>
    <n v="5.97"/>
    <n v="29.849999999999998"/>
  </r>
  <r>
    <x v="278"/>
    <x v="177"/>
    <x v="276"/>
    <s v="E-L-1"/>
    <x v="3"/>
    <s v="Micki Fero"/>
    <s v=" "/>
    <x v="0"/>
    <x v="1"/>
    <x v="1"/>
    <x v="0"/>
    <n v="14.85"/>
    <n v="44.55"/>
  </r>
  <r>
    <x v="279"/>
    <x v="252"/>
    <x v="277"/>
    <s v="E-M-1"/>
    <x v="0"/>
    <s v="Cybill Graddell"/>
    <s v=" "/>
    <x v="0"/>
    <x v="1"/>
    <x v="0"/>
    <x v="0"/>
    <n v="13.75"/>
    <n v="27.5"/>
  </r>
  <r>
    <x v="280"/>
    <x v="253"/>
    <x v="278"/>
    <s v="R-M-0.5"/>
    <x v="5"/>
    <s v="Dorian Vizor"/>
    <s v="dvizor88@furl.net"/>
    <x v="0"/>
    <x v="0"/>
    <x v="0"/>
    <x v="1"/>
    <n v="5.97"/>
    <n v="35.82"/>
  </r>
  <r>
    <x v="281"/>
    <x v="254"/>
    <x v="279"/>
    <s v="R-D-0.5"/>
    <x v="3"/>
    <s v="Eddi Sedgebeer"/>
    <s v="esedgebeer89@oaic.gov.au"/>
    <x v="0"/>
    <x v="0"/>
    <x v="2"/>
    <x v="1"/>
    <n v="5.3699999999999992"/>
    <n v="16.11"/>
  </r>
  <r>
    <x v="282"/>
    <x v="227"/>
    <x v="280"/>
    <s v="E-L-0.2"/>
    <x v="5"/>
    <s v="Ken Lestrange"/>
    <s v="klestrange8a@lulu.com"/>
    <x v="0"/>
    <x v="1"/>
    <x v="1"/>
    <x v="3"/>
    <n v="4.4550000000000001"/>
    <n v="26.73"/>
  </r>
  <r>
    <x v="283"/>
    <x v="110"/>
    <x v="281"/>
    <s v="E-L-2.5"/>
    <x v="5"/>
    <s v="Lacee Tanti"/>
    <s v="ltanti8b@techcrunch.com"/>
    <x v="0"/>
    <x v="1"/>
    <x v="1"/>
    <x v="2"/>
    <n v="34.154999999999994"/>
    <n v="204.92999999999995"/>
  </r>
  <r>
    <x v="284"/>
    <x v="182"/>
    <x v="282"/>
    <s v="A-L-1"/>
    <x v="3"/>
    <s v="Arel De Lasci"/>
    <s v="ade8c@1und1.de"/>
    <x v="0"/>
    <x v="2"/>
    <x v="1"/>
    <x v="0"/>
    <n v="12.95"/>
    <n v="38.849999999999994"/>
  </r>
  <r>
    <x v="285"/>
    <x v="255"/>
    <x v="283"/>
    <s v="L-D-0.2"/>
    <x v="4"/>
    <s v="Trescha Jedrachowicz"/>
    <s v="tjedrachowicz8d@acquirethisname.com"/>
    <x v="0"/>
    <x v="3"/>
    <x v="2"/>
    <x v="3"/>
    <n v="3.8849999999999998"/>
    <n v="15.54"/>
  </r>
  <r>
    <x v="286"/>
    <x v="256"/>
    <x v="284"/>
    <s v="A-M-0.5"/>
    <x v="2"/>
    <s v="Perkin Stonner"/>
    <s v="pstonner8e@moonfruit.com"/>
    <x v="0"/>
    <x v="2"/>
    <x v="0"/>
    <x v="1"/>
    <n v="6.75"/>
    <n v="6.75"/>
  </r>
  <r>
    <x v="287"/>
    <x v="3"/>
    <x v="285"/>
    <s v="E-D-2.5"/>
    <x v="4"/>
    <s v="Darrin Tingly"/>
    <s v="dtingly8f@goo.ne.jp"/>
    <x v="0"/>
    <x v="1"/>
    <x v="2"/>
    <x v="2"/>
    <n v="27.945"/>
    <n v="111.78"/>
  </r>
  <r>
    <x v="288"/>
    <x v="257"/>
    <x v="286"/>
    <s v="A-L-0.2"/>
    <x v="2"/>
    <s v="Claudetta Rushe"/>
    <s v="crushe8n@about.me"/>
    <x v="0"/>
    <x v="2"/>
    <x v="1"/>
    <x v="3"/>
    <n v="3.8849999999999998"/>
    <n v="3.8849999999999998"/>
  </r>
  <r>
    <x v="289"/>
    <x v="258"/>
    <x v="287"/>
    <s v="L-M-0.2"/>
    <x v="1"/>
    <s v="Benn Checci"/>
    <s v="bchecci8h@usa.gov"/>
    <x v="2"/>
    <x v="3"/>
    <x v="0"/>
    <x v="3"/>
    <n v="4.3650000000000002"/>
    <n v="21.825000000000003"/>
  </r>
  <r>
    <x v="290"/>
    <x v="259"/>
    <x v="288"/>
    <s v="R-M-0.2"/>
    <x v="1"/>
    <s v="Janifer Bagot"/>
    <s v="jbagot8i@mac.com"/>
    <x v="0"/>
    <x v="0"/>
    <x v="0"/>
    <x v="3"/>
    <n v="2.9849999999999999"/>
    <n v="14.924999999999999"/>
  </r>
  <r>
    <x v="291"/>
    <x v="260"/>
    <x v="289"/>
    <s v="A-M-1"/>
    <x v="3"/>
    <s v="Ermin Beeble"/>
    <s v="ebeeble8j@soundcloud.com"/>
    <x v="0"/>
    <x v="2"/>
    <x v="0"/>
    <x v="0"/>
    <n v="11.25"/>
    <n v="33.75"/>
  </r>
  <r>
    <x v="292"/>
    <x v="261"/>
    <x v="290"/>
    <s v="A-M-1"/>
    <x v="3"/>
    <s v="Cos Fluin"/>
    <s v="cfluin8k@flickr.com"/>
    <x v="2"/>
    <x v="2"/>
    <x v="0"/>
    <x v="0"/>
    <n v="11.25"/>
    <n v="33.75"/>
  </r>
  <r>
    <x v="293"/>
    <x v="262"/>
    <x v="291"/>
    <s v="L-M-0.2"/>
    <x v="5"/>
    <s v="Eveleen Bletsor"/>
    <s v="ebletsor8l@vinaora.com"/>
    <x v="0"/>
    <x v="3"/>
    <x v="0"/>
    <x v="3"/>
    <n v="4.3650000000000002"/>
    <n v="26.19"/>
  </r>
  <r>
    <x v="294"/>
    <x v="263"/>
    <x v="292"/>
    <s v="E-L-1"/>
    <x v="2"/>
    <s v="Paola Brydell"/>
    <s v="pbrydell8m@bloglovin.com"/>
    <x v="1"/>
    <x v="1"/>
    <x v="1"/>
    <x v="0"/>
    <n v="14.85"/>
    <n v="14.85"/>
  </r>
  <r>
    <x v="295"/>
    <x v="212"/>
    <x v="286"/>
    <s v="E-M-2.5"/>
    <x v="5"/>
    <s v="Claudetta Rushe"/>
    <s v="crushe8n@about.me"/>
    <x v="0"/>
    <x v="1"/>
    <x v="0"/>
    <x v="2"/>
    <n v="31.624999999999996"/>
    <n v="189.74999999999997"/>
  </r>
  <r>
    <x v="296"/>
    <x v="187"/>
    <x v="293"/>
    <s v="R-M-0.5"/>
    <x v="2"/>
    <s v="Natka Leethem"/>
    <s v="nleethem8o@mac.com"/>
    <x v="0"/>
    <x v="0"/>
    <x v="0"/>
    <x v="1"/>
    <n v="5.97"/>
    <n v="5.97"/>
  </r>
  <r>
    <x v="297"/>
    <x v="248"/>
    <x v="294"/>
    <s v="R-M-1"/>
    <x v="3"/>
    <s v="Ailene Nesfield"/>
    <s v="anesfield8p@people.com.cn"/>
    <x v="2"/>
    <x v="0"/>
    <x v="0"/>
    <x v="0"/>
    <n v="9.9499999999999993"/>
    <n v="29.849999999999998"/>
  </r>
  <r>
    <x v="298"/>
    <x v="264"/>
    <x v="295"/>
    <s v="R-D-1"/>
    <x v="1"/>
    <s v="Stacy Pickworth"/>
    <s v=" "/>
    <x v="0"/>
    <x v="0"/>
    <x v="2"/>
    <x v="0"/>
    <n v="8.9499999999999993"/>
    <n v="44.75"/>
  </r>
  <r>
    <x v="299"/>
    <x v="265"/>
    <x v="296"/>
    <s v="E-L-2.5"/>
    <x v="2"/>
    <s v="Melli Brockway"/>
    <s v="mbrockway8r@ibm.com"/>
    <x v="0"/>
    <x v="1"/>
    <x v="1"/>
    <x v="2"/>
    <n v="34.154999999999994"/>
    <n v="34.154999999999994"/>
  </r>
  <r>
    <x v="300"/>
    <x v="266"/>
    <x v="297"/>
    <s v="E-L-2.5"/>
    <x v="5"/>
    <s v="Nanny Lush"/>
    <s v="nlush8s@dedecms.com"/>
    <x v="1"/>
    <x v="1"/>
    <x v="1"/>
    <x v="2"/>
    <n v="34.154999999999994"/>
    <n v="204.92999999999995"/>
  </r>
  <r>
    <x v="301"/>
    <x v="267"/>
    <x v="298"/>
    <s v="E-D-0.5"/>
    <x v="3"/>
    <s v="Selma McMillian"/>
    <s v="smcmillian8t@csmonitor.com"/>
    <x v="0"/>
    <x v="1"/>
    <x v="2"/>
    <x v="1"/>
    <n v="7.29"/>
    <n v="21.87"/>
  </r>
  <r>
    <x v="302"/>
    <x v="204"/>
    <x v="299"/>
    <s v="A-M-2.5"/>
    <x v="0"/>
    <s v="Tess Bennison"/>
    <s v="tbennison8u@google.cn"/>
    <x v="0"/>
    <x v="2"/>
    <x v="0"/>
    <x v="2"/>
    <n v="25.874999999999996"/>
    <n v="51.749999999999993"/>
  </r>
  <r>
    <x v="303"/>
    <x v="268"/>
    <x v="300"/>
    <s v="E-M-0.2"/>
    <x v="0"/>
    <s v="Gabie Tweed"/>
    <s v="gtweed8v@yolasite.com"/>
    <x v="0"/>
    <x v="1"/>
    <x v="0"/>
    <x v="3"/>
    <n v="4.125"/>
    <n v="8.25"/>
  </r>
  <r>
    <x v="303"/>
    <x v="268"/>
    <x v="300"/>
    <s v="A-L-0.2"/>
    <x v="1"/>
    <s v="Gabie Tweed"/>
    <s v="gtweed8v@yolasite.com"/>
    <x v="0"/>
    <x v="2"/>
    <x v="1"/>
    <x v="3"/>
    <n v="3.8849999999999998"/>
    <n v="19.424999999999997"/>
  </r>
  <r>
    <x v="304"/>
    <x v="269"/>
    <x v="301"/>
    <s v="A-M-0.2"/>
    <x v="5"/>
    <s v="Gaile Goggin"/>
    <s v="ggoggin8x@wix.com"/>
    <x v="1"/>
    <x v="2"/>
    <x v="0"/>
    <x v="3"/>
    <n v="3.375"/>
    <n v="20.25"/>
  </r>
  <r>
    <x v="305"/>
    <x v="145"/>
    <x v="302"/>
    <s v="L-D-0.5"/>
    <x v="3"/>
    <s v="Skylar Jeyness"/>
    <s v="sjeyness8y@biglobe.ne.jp"/>
    <x v="1"/>
    <x v="3"/>
    <x v="2"/>
    <x v="1"/>
    <n v="7.77"/>
    <n v="23.31"/>
  </r>
  <r>
    <x v="306"/>
    <x v="270"/>
    <x v="303"/>
    <s v="E-D-0.2"/>
    <x v="1"/>
    <s v="Donica Bonhome"/>
    <s v="dbonhome8z@shinystat.com"/>
    <x v="0"/>
    <x v="1"/>
    <x v="2"/>
    <x v="3"/>
    <n v="3.645"/>
    <n v="18.225000000000001"/>
  </r>
  <r>
    <x v="307"/>
    <x v="271"/>
    <x v="304"/>
    <s v="E-M-1"/>
    <x v="2"/>
    <s v="Diena Peetermann"/>
    <s v=" "/>
    <x v="0"/>
    <x v="1"/>
    <x v="0"/>
    <x v="0"/>
    <n v="13.75"/>
    <n v="13.75"/>
  </r>
  <r>
    <x v="308"/>
    <x v="272"/>
    <x v="305"/>
    <s v="A-L-2.5"/>
    <x v="2"/>
    <s v="Trina Le Sarr"/>
    <s v="tle91@epa.gov"/>
    <x v="0"/>
    <x v="2"/>
    <x v="1"/>
    <x v="2"/>
    <n v="29.784999999999997"/>
    <n v="29.784999999999997"/>
  </r>
  <r>
    <x v="309"/>
    <x v="252"/>
    <x v="306"/>
    <s v="R-D-1"/>
    <x v="1"/>
    <s v="Flynn Antony"/>
    <s v=" "/>
    <x v="0"/>
    <x v="0"/>
    <x v="2"/>
    <x v="0"/>
    <n v="8.9499999999999993"/>
    <n v="44.75"/>
  </r>
  <r>
    <x v="310"/>
    <x v="273"/>
    <x v="307"/>
    <s v="R-D-1"/>
    <x v="1"/>
    <s v="Baudoin Alldridge"/>
    <s v="balldridge93@yandex.ru"/>
    <x v="0"/>
    <x v="0"/>
    <x v="2"/>
    <x v="0"/>
    <n v="8.9499999999999993"/>
    <n v="44.75"/>
  </r>
  <r>
    <x v="311"/>
    <x v="274"/>
    <x v="308"/>
    <s v="L-L-0.5"/>
    <x v="4"/>
    <s v="Homer Dulany"/>
    <s v=" "/>
    <x v="0"/>
    <x v="3"/>
    <x v="1"/>
    <x v="1"/>
    <n v="9.51"/>
    <n v="38.04"/>
  </r>
  <r>
    <x v="312"/>
    <x v="275"/>
    <x v="309"/>
    <s v="R-D-0.5"/>
    <x v="4"/>
    <s v="Lisa Goodger"/>
    <s v="lgoodger95@guardian.co.uk"/>
    <x v="0"/>
    <x v="0"/>
    <x v="2"/>
    <x v="1"/>
    <n v="5.3699999999999992"/>
    <n v="21.479999999999997"/>
  </r>
  <r>
    <x v="313"/>
    <x v="276"/>
    <x v="298"/>
    <s v="R-D-0.5"/>
    <x v="3"/>
    <s v="Selma McMillian"/>
    <s v="smcmillian8t@csmonitor.com"/>
    <x v="0"/>
    <x v="0"/>
    <x v="2"/>
    <x v="1"/>
    <n v="5.3699999999999992"/>
    <n v="16.11"/>
  </r>
  <r>
    <x v="314"/>
    <x v="277"/>
    <x v="310"/>
    <s v="R-M-2.5"/>
    <x v="2"/>
    <s v="Corine Drewett"/>
    <s v="cdrewett97@wikipedia.org"/>
    <x v="0"/>
    <x v="0"/>
    <x v="0"/>
    <x v="2"/>
    <n v="22.884999999999998"/>
    <n v="22.884999999999998"/>
  </r>
  <r>
    <x v="315"/>
    <x v="278"/>
    <x v="311"/>
    <s v="A-D-0.5"/>
    <x v="3"/>
    <s v="Quinn Parsons"/>
    <s v="qparsons98@blogtalkradio.com"/>
    <x v="0"/>
    <x v="2"/>
    <x v="2"/>
    <x v="1"/>
    <n v="5.97"/>
    <n v="17.91"/>
  </r>
  <r>
    <x v="316"/>
    <x v="279"/>
    <x v="312"/>
    <s v="R-M-0.5"/>
    <x v="4"/>
    <s v="Vivyan Ceely"/>
    <s v="vceely99@auda.org.au"/>
    <x v="0"/>
    <x v="0"/>
    <x v="0"/>
    <x v="1"/>
    <n v="5.97"/>
    <n v="23.88"/>
  </r>
  <r>
    <x v="317"/>
    <x v="280"/>
    <x v="313"/>
    <s v="R-L-1"/>
    <x v="1"/>
    <s v="Elonore Goodings"/>
    <s v=" "/>
    <x v="0"/>
    <x v="0"/>
    <x v="1"/>
    <x v="0"/>
    <n v="11.95"/>
    <n v="59.75"/>
  </r>
  <r>
    <x v="318"/>
    <x v="281"/>
    <x v="314"/>
    <s v="L-L-0.2"/>
    <x v="5"/>
    <s v="Clement Vasiliev"/>
    <s v="cvasiliev9b@discuz.net"/>
    <x v="0"/>
    <x v="3"/>
    <x v="1"/>
    <x v="3"/>
    <n v="4.7549999999999999"/>
    <n v="28.53"/>
  </r>
  <r>
    <x v="319"/>
    <x v="282"/>
    <x v="315"/>
    <s v="A-M-1"/>
    <x v="4"/>
    <s v="Terencio O'Moylan"/>
    <s v="tomoylan9c@liveinternet.ru"/>
    <x v="2"/>
    <x v="2"/>
    <x v="0"/>
    <x v="0"/>
    <n v="11.25"/>
    <n v="45"/>
  </r>
  <r>
    <x v="320"/>
    <x v="283"/>
    <x v="306"/>
    <s v="E-D-2.5"/>
    <x v="0"/>
    <s v="Flynn Antony"/>
    <s v=" "/>
    <x v="0"/>
    <x v="1"/>
    <x v="2"/>
    <x v="2"/>
    <n v="27.945"/>
    <n v="55.89"/>
  </r>
  <r>
    <x v="321"/>
    <x v="284"/>
    <x v="316"/>
    <s v="E-L-1"/>
    <x v="4"/>
    <s v="Wyatan Fetherston"/>
    <s v="wfetherston9e@constantcontact.com"/>
    <x v="0"/>
    <x v="1"/>
    <x v="1"/>
    <x v="0"/>
    <n v="14.85"/>
    <n v="59.4"/>
  </r>
  <r>
    <x v="322"/>
    <x v="285"/>
    <x v="317"/>
    <s v="E-D-0.2"/>
    <x v="0"/>
    <s v="Emmaline Rasmus"/>
    <s v="erasmus9f@techcrunch.com"/>
    <x v="0"/>
    <x v="1"/>
    <x v="2"/>
    <x v="3"/>
    <n v="3.645"/>
    <n v="7.29"/>
  </r>
  <r>
    <x v="323"/>
    <x v="286"/>
    <x v="318"/>
    <s v="E-D-0.5"/>
    <x v="2"/>
    <s v="Wesley Giorgioni"/>
    <s v="wgiorgioni9g@wikipedia.org"/>
    <x v="0"/>
    <x v="1"/>
    <x v="2"/>
    <x v="1"/>
    <n v="7.29"/>
    <n v="7.29"/>
  </r>
  <r>
    <x v="324"/>
    <x v="287"/>
    <x v="319"/>
    <s v="E-L-0.5"/>
    <x v="0"/>
    <s v="Lucienne Scargle"/>
    <s v="lscargle9h@myspace.com"/>
    <x v="0"/>
    <x v="1"/>
    <x v="1"/>
    <x v="1"/>
    <n v="8.91"/>
    <n v="17.82"/>
  </r>
  <r>
    <x v="324"/>
    <x v="287"/>
    <x v="319"/>
    <s v="L-D-0.5"/>
    <x v="1"/>
    <s v="Lucienne Scargle"/>
    <s v="lscargle9h@myspace.com"/>
    <x v="0"/>
    <x v="3"/>
    <x v="2"/>
    <x v="1"/>
    <n v="7.77"/>
    <n v="38.849999999999994"/>
  </r>
  <r>
    <x v="325"/>
    <x v="288"/>
    <x v="320"/>
    <s v="R-D-0.5"/>
    <x v="5"/>
    <s v="Noam Climance"/>
    <s v="nclimance9j@europa.eu"/>
    <x v="0"/>
    <x v="0"/>
    <x v="2"/>
    <x v="1"/>
    <n v="5.3699999999999992"/>
    <n v="32.22"/>
  </r>
  <r>
    <x v="326"/>
    <x v="250"/>
    <x v="321"/>
    <s v="R-M-1"/>
    <x v="0"/>
    <s v="Catarina Donn"/>
    <s v=" "/>
    <x v="1"/>
    <x v="0"/>
    <x v="0"/>
    <x v="0"/>
    <n v="9.9499999999999993"/>
    <n v="19.899999999999999"/>
  </r>
  <r>
    <x v="327"/>
    <x v="289"/>
    <x v="322"/>
    <s v="R-L-1"/>
    <x v="1"/>
    <s v="Ameline Snazle"/>
    <s v="asnazle9l@oracle.com"/>
    <x v="0"/>
    <x v="0"/>
    <x v="1"/>
    <x v="0"/>
    <n v="11.95"/>
    <n v="59.75"/>
  </r>
  <r>
    <x v="328"/>
    <x v="290"/>
    <x v="323"/>
    <s v="A-L-0.5"/>
    <x v="3"/>
    <s v="Rebeka Worg"/>
    <s v="rworg9m@arstechnica.com"/>
    <x v="0"/>
    <x v="2"/>
    <x v="1"/>
    <x v="1"/>
    <n v="7.77"/>
    <n v="23.31"/>
  </r>
  <r>
    <x v="329"/>
    <x v="291"/>
    <x v="324"/>
    <s v="L-M-1"/>
    <x v="3"/>
    <s v="Lewes Danes"/>
    <s v="ldanes9n@umn.edu"/>
    <x v="0"/>
    <x v="3"/>
    <x v="0"/>
    <x v="0"/>
    <n v="14.55"/>
    <n v="43.650000000000006"/>
  </r>
  <r>
    <x v="330"/>
    <x v="292"/>
    <x v="325"/>
    <s v="E-L-2.5"/>
    <x v="5"/>
    <s v="Shelli Keynd"/>
    <s v="skeynd9o@narod.ru"/>
    <x v="0"/>
    <x v="1"/>
    <x v="1"/>
    <x v="2"/>
    <n v="34.154999999999994"/>
    <n v="204.92999999999995"/>
  </r>
  <r>
    <x v="331"/>
    <x v="293"/>
    <x v="326"/>
    <s v="R-L-0.2"/>
    <x v="4"/>
    <s v="Dell Daveridge"/>
    <s v="ddaveridge9p@arstechnica.com"/>
    <x v="0"/>
    <x v="0"/>
    <x v="1"/>
    <x v="3"/>
    <n v="3.5849999999999995"/>
    <n v="14.339999999999998"/>
  </r>
  <r>
    <x v="332"/>
    <x v="294"/>
    <x v="327"/>
    <s v="A-D-0.5"/>
    <x v="4"/>
    <s v="Joshuah Awdry"/>
    <s v="jawdry9q@utexas.edu"/>
    <x v="0"/>
    <x v="2"/>
    <x v="2"/>
    <x v="1"/>
    <n v="5.97"/>
    <n v="23.88"/>
  </r>
  <r>
    <x v="333"/>
    <x v="295"/>
    <x v="328"/>
    <s v="A-M-1"/>
    <x v="0"/>
    <s v="Ethel Ryles"/>
    <s v="eryles9r@fastcompany.com"/>
    <x v="0"/>
    <x v="2"/>
    <x v="0"/>
    <x v="0"/>
    <n v="11.25"/>
    <n v="22.5"/>
  </r>
  <r>
    <x v="334"/>
    <x v="296"/>
    <x v="306"/>
    <s v="E-D-0.5"/>
    <x v="1"/>
    <s v="Flynn Antony"/>
    <s v=" "/>
    <x v="0"/>
    <x v="1"/>
    <x v="2"/>
    <x v="1"/>
    <n v="7.29"/>
    <n v="36.450000000000003"/>
  </r>
  <r>
    <x v="335"/>
    <x v="297"/>
    <x v="329"/>
    <s v="A-M-0.5"/>
    <x v="4"/>
    <s v="Maitilde Boxill"/>
    <s v=" "/>
    <x v="0"/>
    <x v="2"/>
    <x v="0"/>
    <x v="1"/>
    <n v="6.75"/>
    <n v="27"/>
  </r>
  <r>
    <x v="336"/>
    <x v="298"/>
    <x v="330"/>
    <s v="A-M-2.5"/>
    <x v="5"/>
    <s v="Jodee Caldicott"/>
    <s v="jcaldicott9u@usda.gov"/>
    <x v="0"/>
    <x v="2"/>
    <x v="0"/>
    <x v="2"/>
    <n v="25.874999999999996"/>
    <n v="155.24999999999997"/>
  </r>
  <r>
    <x v="337"/>
    <x v="299"/>
    <x v="331"/>
    <s v="A-D-2.5"/>
    <x v="1"/>
    <s v="Marianna Vedmore"/>
    <s v="mvedmore9v@a8.net"/>
    <x v="0"/>
    <x v="2"/>
    <x v="2"/>
    <x v="2"/>
    <n v="22.884999999999998"/>
    <n v="114.42499999999998"/>
  </r>
  <r>
    <x v="338"/>
    <x v="300"/>
    <x v="332"/>
    <s v="L-D-1"/>
    <x v="4"/>
    <s v="Willey Romao"/>
    <s v="wromao9w@chronoengine.com"/>
    <x v="0"/>
    <x v="3"/>
    <x v="2"/>
    <x v="0"/>
    <n v="12.95"/>
    <n v="51.8"/>
  </r>
  <r>
    <x v="339"/>
    <x v="301"/>
    <x v="333"/>
    <s v="A-M-2.5"/>
    <x v="5"/>
    <s v="Enriqueta Ixor"/>
    <s v=" "/>
    <x v="0"/>
    <x v="2"/>
    <x v="0"/>
    <x v="2"/>
    <n v="25.874999999999996"/>
    <n v="155.24999999999997"/>
  </r>
  <r>
    <x v="340"/>
    <x v="302"/>
    <x v="334"/>
    <s v="A-L-2.5"/>
    <x v="2"/>
    <s v="Tomasina Cotmore"/>
    <s v="tcotmore9y@amazonaws.com"/>
    <x v="0"/>
    <x v="2"/>
    <x v="1"/>
    <x v="2"/>
    <n v="29.784999999999997"/>
    <n v="29.784999999999997"/>
  </r>
  <r>
    <x v="341"/>
    <x v="303"/>
    <x v="335"/>
    <s v="R-L-0.2"/>
    <x v="5"/>
    <s v="Yuma Skipsey"/>
    <s v="yskipsey9z@spotify.com"/>
    <x v="2"/>
    <x v="0"/>
    <x v="1"/>
    <x v="3"/>
    <n v="3.5849999999999995"/>
    <n v="21.509999999999998"/>
  </r>
  <r>
    <x v="342"/>
    <x v="304"/>
    <x v="336"/>
    <s v="R-D-2.5"/>
    <x v="0"/>
    <s v="Nicko Corps"/>
    <s v="ncorpsa0@gmpg.org"/>
    <x v="0"/>
    <x v="0"/>
    <x v="2"/>
    <x v="2"/>
    <n v="20.584999999999997"/>
    <n v="41.169999999999995"/>
  </r>
  <r>
    <x v="342"/>
    <x v="304"/>
    <x v="336"/>
    <s v="R-M-0.5"/>
    <x v="2"/>
    <s v="Nicko Corps"/>
    <s v="ncorpsa0@gmpg.org"/>
    <x v="0"/>
    <x v="0"/>
    <x v="0"/>
    <x v="1"/>
    <n v="5.97"/>
    <n v="5.97"/>
  </r>
  <r>
    <x v="343"/>
    <x v="305"/>
    <x v="337"/>
    <s v="E-L-1"/>
    <x v="1"/>
    <s v="Feliks Babber"/>
    <s v="fbabbera2@stanford.edu"/>
    <x v="0"/>
    <x v="1"/>
    <x v="1"/>
    <x v="0"/>
    <n v="14.85"/>
    <n v="74.25"/>
  </r>
  <r>
    <x v="344"/>
    <x v="196"/>
    <x v="338"/>
    <s v="L-M-1"/>
    <x v="5"/>
    <s v="Kaja Loxton"/>
    <s v="kloxtona3@opensource.org"/>
    <x v="0"/>
    <x v="3"/>
    <x v="0"/>
    <x v="0"/>
    <n v="14.55"/>
    <n v="87.300000000000011"/>
  </r>
  <r>
    <x v="345"/>
    <x v="110"/>
    <x v="339"/>
    <s v="E-D-1"/>
    <x v="5"/>
    <s v="Parker Tofful"/>
    <s v="ptoffula4@posterous.com"/>
    <x v="0"/>
    <x v="1"/>
    <x v="2"/>
    <x v="0"/>
    <n v="12.15"/>
    <n v="72.900000000000006"/>
  </r>
  <r>
    <x v="346"/>
    <x v="24"/>
    <x v="340"/>
    <s v="L-D-0.5"/>
    <x v="2"/>
    <s v="Casi Gwinnett"/>
    <s v="cgwinnetta5@behance.net"/>
    <x v="0"/>
    <x v="3"/>
    <x v="2"/>
    <x v="1"/>
    <n v="7.77"/>
    <n v="7.77"/>
  </r>
  <r>
    <x v="347"/>
    <x v="306"/>
    <x v="341"/>
    <s v="E-D-0.5"/>
    <x v="5"/>
    <s v="Saree Ellesworth"/>
    <s v=" "/>
    <x v="0"/>
    <x v="1"/>
    <x v="2"/>
    <x v="1"/>
    <n v="7.29"/>
    <n v="43.74"/>
  </r>
  <r>
    <x v="348"/>
    <x v="307"/>
    <x v="342"/>
    <s v="L-M-0.2"/>
    <x v="0"/>
    <s v="Silvio Iorizzi"/>
    <s v=" "/>
    <x v="0"/>
    <x v="3"/>
    <x v="0"/>
    <x v="3"/>
    <n v="4.3650000000000002"/>
    <n v="8.73"/>
  </r>
  <r>
    <x v="349"/>
    <x v="308"/>
    <x v="343"/>
    <s v="E-M-2.5"/>
    <x v="0"/>
    <s v="Leesa Flaonier"/>
    <s v="lflaoniera8@wordpress.org"/>
    <x v="0"/>
    <x v="1"/>
    <x v="0"/>
    <x v="2"/>
    <n v="31.624999999999996"/>
    <n v="63.249999999999993"/>
  </r>
  <r>
    <x v="350"/>
    <x v="309"/>
    <x v="344"/>
    <s v="E-L-0.5"/>
    <x v="2"/>
    <s v="Abba Pummell"/>
    <s v=" "/>
    <x v="0"/>
    <x v="1"/>
    <x v="1"/>
    <x v="1"/>
    <n v="8.91"/>
    <n v="8.91"/>
  </r>
  <r>
    <x v="351"/>
    <x v="310"/>
    <x v="345"/>
    <s v="E-D-1"/>
    <x v="0"/>
    <s v="Corinna Catcheside"/>
    <s v="ccatchesideaa@macromedia.com"/>
    <x v="0"/>
    <x v="1"/>
    <x v="2"/>
    <x v="0"/>
    <n v="12.15"/>
    <n v="24.3"/>
  </r>
  <r>
    <x v="352"/>
    <x v="311"/>
    <x v="346"/>
    <s v="A-L-0.5"/>
    <x v="5"/>
    <s v="Cortney Gibbonson"/>
    <s v="cgibbonsonab@accuweather.com"/>
    <x v="0"/>
    <x v="2"/>
    <x v="1"/>
    <x v="1"/>
    <n v="7.77"/>
    <n v="46.62"/>
  </r>
  <r>
    <x v="353"/>
    <x v="132"/>
    <x v="347"/>
    <s v="R-L-0.5"/>
    <x v="5"/>
    <s v="Terri Farra"/>
    <s v="tfarraac@behance.net"/>
    <x v="0"/>
    <x v="0"/>
    <x v="1"/>
    <x v="1"/>
    <n v="7.169999999999999"/>
    <n v="43.019999999999996"/>
  </r>
  <r>
    <x v="354"/>
    <x v="312"/>
    <x v="348"/>
    <s v="A-D-0.5"/>
    <x v="3"/>
    <s v="Corney Curme"/>
    <s v=" "/>
    <x v="1"/>
    <x v="2"/>
    <x v="2"/>
    <x v="1"/>
    <n v="5.97"/>
    <n v="17.91"/>
  </r>
  <r>
    <x v="355"/>
    <x v="313"/>
    <x v="349"/>
    <s v="L-L-0.5"/>
    <x v="4"/>
    <s v="Gothart Bamfield"/>
    <s v="gbamfieldae@yellowpages.com"/>
    <x v="0"/>
    <x v="3"/>
    <x v="1"/>
    <x v="1"/>
    <n v="9.51"/>
    <n v="38.04"/>
  </r>
  <r>
    <x v="356"/>
    <x v="156"/>
    <x v="350"/>
    <s v="A-M-0.2"/>
    <x v="0"/>
    <s v="Waylin Hollingdale"/>
    <s v="whollingdaleaf@about.me"/>
    <x v="0"/>
    <x v="2"/>
    <x v="0"/>
    <x v="3"/>
    <n v="3.375"/>
    <n v="6.75"/>
  </r>
  <r>
    <x v="357"/>
    <x v="314"/>
    <x v="351"/>
    <s v="R-M-0.5"/>
    <x v="2"/>
    <s v="Judd De Leek"/>
    <s v="jdeag@xrea.com"/>
    <x v="0"/>
    <x v="0"/>
    <x v="0"/>
    <x v="1"/>
    <n v="5.97"/>
    <n v="5.97"/>
  </r>
  <r>
    <x v="358"/>
    <x v="315"/>
    <x v="352"/>
    <s v="R-D-0.2"/>
    <x v="3"/>
    <s v="Vanya Skullet"/>
    <s v="vskulletah@tinyurl.com"/>
    <x v="1"/>
    <x v="0"/>
    <x v="2"/>
    <x v="3"/>
    <n v="2.6849999999999996"/>
    <n v="8.0549999999999997"/>
  </r>
  <r>
    <x v="359"/>
    <x v="316"/>
    <x v="353"/>
    <s v="A-L-0.5"/>
    <x v="3"/>
    <s v="Jany Rudeforth"/>
    <s v="jrudeforthai@wunderground.com"/>
    <x v="1"/>
    <x v="2"/>
    <x v="1"/>
    <x v="1"/>
    <n v="7.77"/>
    <n v="23.31"/>
  </r>
  <r>
    <x v="360"/>
    <x v="317"/>
    <x v="354"/>
    <s v="R-L-0.5"/>
    <x v="5"/>
    <s v="Ashbey Tomaszewski"/>
    <s v="atomaszewskiaj@answers.com"/>
    <x v="2"/>
    <x v="0"/>
    <x v="1"/>
    <x v="1"/>
    <n v="7.169999999999999"/>
    <n v="43.019999999999996"/>
  </r>
  <r>
    <x v="361"/>
    <x v="318"/>
    <x v="306"/>
    <s v="L-D-0.5"/>
    <x v="3"/>
    <s v="Flynn Antony"/>
    <s v=" "/>
    <x v="0"/>
    <x v="3"/>
    <x v="2"/>
    <x v="1"/>
    <n v="7.77"/>
    <n v="23.31"/>
  </r>
  <r>
    <x v="362"/>
    <x v="182"/>
    <x v="355"/>
    <s v="A-D-0.2"/>
    <x v="1"/>
    <s v="Pren Bess"/>
    <s v="pbessal@qq.com"/>
    <x v="0"/>
    <x v="2"/>
    <x v="2"/>
    <x v="3"/>
    <n v="2.9849999999999999"/>
    <n v="14.924999999999999"/>
  </r>
  <r>
    <x v="363"/>
    <x v="319"/>
    <x v="356"/>
    <s v="E-D-0.5"/>
    <x v="3"/>
    <s v="Elka Windress"/>
    <s v="ewindressam@marketwatch.com"/>
    <x v="0"/>
    <x v="1"/>
    <x v="2"/>
    <x v="1"/>
    <n v="7.29"/>
    <n v="21.87"/>
  </r>
  <r>
    <x v="364"/>
    <x v="320"/>
    <x v="357"/>
    <s v="E-L-0.5"/>
    <x v="5"/>
    <s v="Marty Kidstoun"/>
    <s v=" "/>
    <x v="0"/>
    <x v="1"/>
    <x v="1"/>
    <x v="1"/>
    <n v="8.91"/>
    <n v="53.46"/>
  </r>
  <r>
    <x v="365"/>
    <x v="321"/>
    <x v="358"/>
    <s v="A-L-2.5"/>
    <x v="4"/>
    <s v="Nickey Dimbleby"/>
    <s v=" "/>
    <x v="0"/>
    <x v="2"/>
    <x v="1"/>
    <x v="2"/>
    <n v="29.784999999999997"/>
    <n v="119.13999999999999"/>
  </r>
  <r>
    <x v="366"/>
    <x v="322"/>
    <x v="359"/>
    <s v="L-M-0.5"/>
    <x v="1"/>
    <s v="Virgil Baumadier"/>
    <s v="vbaumadierap@google.cn"/>
    <x v="0"/>
    <x v="3"/>
    <x v="0"/>
    <x v="1"/>
    <n v="8.73"/>
    <n v="43.650000000000006"/>
  </r>
  <r>
    <x v="367"/>
    <x v="128"/>
    <x v="360"/>
    <s v="A-D-0.2"/>
    <x v="5"/>
    <s v="Lenore Messenbird"/>
    <s v=" "/>
    <x v="0"/>
    <x v="2"/>
    <x v="2"/>
    <x v="3"/>
    <n v="2.9849999999999999"/>
    <n v="17.91"/>
  </r>
  <r>
    <x v="368"/>
    <x v="323"/>
    <x v="361"/>
    <s v="E-L-1"/>
    <x v="1"/>
    <s v="Shirleen Welds"/>
    <s v="sweldsar@wired.com"/>
    <x v="0"/>
    <x v="1"/>
    <x v="1"/>
    <x v="0"/>
    <n v="14.85"/>
    <n v="74.25"/>
  </r>
  <r>
    <x v="369"/>
    <x v="324"/>
    <x v="362"/>
    <s v="L-D-0.2"/>
    <x v="3"/>
    <s v="Maisie Sarvar"/>
    <s v="msarvaras@artisteer.com"/>
    <x v="0"/>
    <x v="3"/>
    <x v="2"/>
    <x v="3"/>
    <n v="3.8849999999999998"/>
    <n v="11.654999999999999"/>
  </r>
  <r>
    <x v="370"/>
    <x v="325"/>
    <x v="363"/>
    <s v="L-D-0.5"/>
    <x v="3"/>
    <s v="Andrej Havick"/>
    <s v="ahavickat@nsw.gov.au"/>
    <x v="0"/>
    <x v="3"/>
    <x v="2"/>
    <x v="1"/>
    <n v="7.77"/>
    <n v="23.31"/>
  </r>
  <r>
    <x v="371"/>
    <x v="326"/>
    <x v="364"/>
    <s v="E-D-0.5"/>
    <x v="0"/>
    <s v="Sloan Diviny"/>
    <s v="sdivinyau@ask.com"/>
    <x v="0"/>
    <x v="1"/>
    <x v="2"/>
    <x v="1"/>
    <n v="7.29"/>
    <n v="14.58"/>
  </r>
  <r>
    <x v="372"/>
    <x v="327"/>
    <x v="365"/>
    <s v="A-M-0.5"/>
    <x v="0"/>
    <s v="Itch Norquoy"/>
    <s v="inorquoyav@businessweek.com"/>
    <x v="0"/>
    <x v="2"/>
    <x v="0"/>
    <x v="1"/>
    <n v="6.75"/>
    <n v="13.5"/>
  </r>
  <r>
    <x v="373"/>
    <x v="328"/>
    <x v="366"/>
    <s v="E-L-1"/>
    <x v="5"/>
    <s v="Anson Iddison"/>
    <s v="aiddisonaw@usa.gov"/>
    <x v="0"/>
    <x v="1"/>
    <x v="1"/>
    <x v="0"/>
    <n v="14.85"/>
    <n v="89.1"/>
  </r>
  <r>
    <x v="373"/>
    <x v="328"/>
    <x v="366"/>
    <s v="A-L-0.2"/>
    <x v="2"/>
    <s v="Anson Iddison"/>
    <s v="aiddisonaw@usa.gov"/>
    <x v="0"/>
    <x v="2"/>
    <x v="1"/>
    <x v="3"/>
    <n v="3.8849999999999998"/>
    <n v="3.8849999999999998"/>
  </r>
  <r>
    <x v="374"/>
    <x v="128"/>
    <x v="367"/>
    <s v="R-L-2.5"/>
    <x v="4"/>
    <s v="Randal Longfield"/>
    <s v="rlongfielday@bluehost.com"/>
    <x v="0"/>
    <x v="0"/>
    <x v="1"/>
    <x v="2"/>
    <n v="27.484999999999996"/>
    <n v="109.93999999999998"/>
  </r>
  <r>
    <x v="375"/>
    <x v="329"/>
    <x v="368"/>
    <s v="L-D-0.5"/>
    <x v="5"/>
    <s v="Gregorius Kislingbury"/>
    <s v="gkislingburyaz@samsung.com"/>
    <x v="0"/>
    <x v="3"/>
    <x v="2"/>
    <x v="1"/>
    <n v="7.77"/>
    <n v="46.62"/>
  </r>
  <r>
    <x v="376"/>
    <x v="330"/>
    <x v="369"/>
    <s v="A-L-0.5"/>
    <x v="1"/>
    <s v="Xenos Gibbons"/>
    <s v="xgibbonsb0@artisteer.com"/>
    <x v="0"/>
    <x v="2"/>
    <x v="1"/>
    <x v="1"/>
    <n v="7.77"/>
    <n v="38.849999999999994"/>
  </r>
  <r>
    <x v="377"/>
    <x v="331"/>
    <x v="370"/>
    <s v="L-D-0.5"/>
    <x v="4"/>
    <s v="Fleur Parres"/>
    <s v="fparresb1@imageshack.us"/>
    <x v="0"/>
    <x v="3"/>
    <x v="2"/>
    <x v="1"/>
    <n v="7.77"/>
    <n v="31.08"/>
  </r>
  <r>
    <x v="378"/>
    <x v="332"/>
    <x v="371"/>
    <s v="A-D-0.2"/>
    <x v="5"/>
    <s v="Gran Sibray"/>
    <s v="gsibrayb2@wsj.com"/>
    <x v="0"/>
    <x v="2"/>
    <x v="2"/>
    <x v="3"/>
    <n v="2.9849999999999999"/>
    <n v="17.91"/>
  </r>
  <r>
    <x v="379"/>
    <x v="333"/>
    <x v="372"/>
    <s v="E-D-2.5"/>
    <x v="5"/>
    <s v="Ingelbert Hotchkin"/>
    <s v="ihotchkinb3@mit.edu"/>
    <x v="2"/>
    <x v="1"/>
    <x v="2"/>
    <x v="2"/>
    <n v="27.945"/>
    <n v="167.67000000000002"/>
  </r>
  <r>
    <x v="380"/>
    <x v="334"/>
    <x v="373"/>
    <s v="L-L-1"/>
    <x v="4"/>
    <s v="Neely Broadberrie"/>
    <s v="nbroadberrieb4@gnu.org"/>
    <x v="0"/>
    <x v="3"/>
    <x v="1"/>
    <x v="0"/>
    <n v="15.85"/>
    <n v="63.4"/>
  </r>
  <r>
    <x v="381"/>
    <x v="335"/>
    <x v="374"/>
    <s v="L-M-0.2"/>
    <x v="0"/>
    <s v="Rutger Pithcock"/>
    <s v="rpithcockb5@yellowbook.com"/>
    <x v="0"/>
    <x v="3"/>
    <x v="0"/>
    <x v="3"/>
    <n v="4.3650000000000002"/>
    <n v="8.73"/>
  </r>
  <r>
    <x v="382"/>
    <x v="336"/>
    <x v="375"/>
    <s v="R-D-1"/>
    <x v="3"/>
    <s v="Gale Croysdale"/>
    <s v="gcroysdaleb6@nih.gov"/>
    <x v="0"/>
    <x v="0"/>
    <x v="2"/>
    <x v="0"/>
    <n v="8.9499999999999993"/>
    <n v="26.849999999999998"/>
  </r>
  <r>
    <x v="383"/>
    <x v="337"/>
    <x v="376"/>
    <s v="L-L-0.2"/>
    <x v="0"/>
    <s v="Benedetto Gozzett"/>
    <s v="bgozzettb7@github.com"/>
    <x v="0"/>
    <x v="3"/>
    <x v="1"/>
    <x v="3"/>
    <n v="4.7549999999999999"/>
    <n v="9.51"/>
  </r>
  <r>
    <x v="384"/>
    <x v="80"/>
    <x v="377"/>
    <s v="A-D-1"/>
    <x v="4"/>
    <s v="Tania Craggs"/>
    <s v="tcraggsb8@house.gov"/>
    <x v="1"/>
    <x v="2"/>
    <x v="2"/>
    <x v="0"/>
    <n v="9.9499999999999993"/>
    <n v="39.799999999999997"/>
  </r>
  <r>
    <x v="385"/>
    <x v="338"/>
    <x v="378"/>
    <s v="E-M-0.5"/>
    <x v="3"/>
    <s v="Leonie Cullrford"/>
    <s v="lcullrfordb9@xing.com"/>
    <x v="0"/>
    <x v="1"/>
    <x v="0"/>
    <x v="1"/>
    <n v="8.25"/>
    <n v="24.75"/>
  </r>
  <r>
    <x v="386"/>
    <x v="339"/>
    <x v="379"/>
    <s v="E-M-1"/>
    <x v="1"/>
    <s v="Auguste Rizon"/>
    <s v="arizonba@xing.com"/>
    <x v="0"/>
    <x v="1"/>
    <x v="0"/>
    <x v="0"/>
    <n v="13.75"/>
    <n v="68.75"/>
  </r>
  <r>
    <x v="387"/>
    <x v="340"/>
    <x v="380"/>
    <s v="E-M-0.5"/>
    <x v="5"/>
    <s v="Lorin Guerrazzi"/>
    <s v=" "/>
    <x v="1"/>
    <x v="1"/>
    <x v="0"/>
    <x v="1"/>
    <n v="8.25"/>
    <n v="49.5"/>
  </r>
  <r>
    <x v="388"/>
    <x v="177"/>
    <x v="381"/>
    <s v="A-M-2.5"/>
    <x v="0"/>
    <s v="Felice Miell"/>
    <s v="fmiellbc@spiegel.de"/>
    <x v="0"/>
    <x v="2"/>
    <x v="0"/>
    <x v="2"/>
    <n v="25.874999999999996"/>
    <n v="51.749999999999993"/>
  </r>
  <r>
    <x v="389"/>
    <x v="341"/>
    <x v="382"/>
    <s v="L-L-1"/>
    <x v="3"/>
    <s v="Hamish Skeech"/>
    <s v=" "/>
    <x v="1"/>
    <x v="3"/>
    <x v="1"/>
    <x v="0"/>
    <n v="15.85"/>
    <n v="47.55"/>
  </r>
  <r>
    <x v="390"/>
    <x v="342"/>
    <x v="383"/>
    <s v="A-L-0.2"/>
    <x v="4"/>
    <s v="Giordano Lorenzin"/>
    <s v=" "/>
    <x v="0"/>
    <x v="2"/>
    <x v="1"/>
    <x v="3"/>
    <n v="3.8849999999999998"/>
    <n v="15.54"/>
  </r>
  <r>
    <x v="391"/>
    <x v="343"/>
    <x v="384"/>
    <s v="L-M-1"/>
    <x v="5"/>
    <s v="Harwilll Bishell"/>
    <s v=" "/>
    <x v="0"/>
    <x v="3"/>
    <x v="0"/>
    <x v="0"/>
    <n v="14.55"/>
    <n v="87.300000000000011"/>
  </r>
  <r>
    <x v="392"/>
    <x v="344"/>
    <x v="385"/>
    <s v="A-M-1"/>
    <x v="1"/>
    <s v="Freeland Missenden"/>
    <s v=" "/>
    <x v="0"/>
    <x v="2"/>
    <x v="0"/>
    <x v="0"/>
    <n v="11.25"/>
    <n v="56.25"/>
  </r>
  <r>
    <x v="393"/>
    <x v="47"/>
    <x v="386"/>
    <s v="L-L-2.5"/>
    <x v="2"/>
    <s v="Waylan Springall"/>
    <s v="wspringallbh@jugem.jp"/>
    <x v="0"/>
    <x v="3"/>
    <x v="1"/>
    <x v="2"/>
    <n v="36.454999999999998"/>
    <n v="36.454999999999998"/>
  </r>
  <r>
    <x v="394"/>
    <x v="345"/>
    <x v="387"/>
    <s v="R-L-0.2"/>
    <x v="3"/>
    <s v="Kiri Avramow"/>
    <s v=" "/>
    <x v="0"/>
    <x v="0"/>
    <x v="1"/>
    <x v="3"/>
    <n v="3.5849999999999995"/>
    <n v="10.754999999999999"/>
  </r>
  <r>
    <x v="395"/>
    <x v="169"/>
    <x v="388"/>
    <s v="R-M-0.2"/>
    <x v="3"/>
    <s v="Gregg Hawkyens"/>
    <s v="ghawkyensbj@census.gov"/>
    <x v="0"/>
    <x v="0"/>
    <x v="0"/>
    <x v="3"/>
    <n v="2.9849999999999999"/>
    <n v="8.9550000000000001"/>
  </r>
  <r>
    <x v="396"/>
    <x v="346"/>
    <x v="389"/>
    <s v="A-L-0.5"/>
    <x v="3"/>
    <s v="Reggis Pracy"/>
    <s v=" "/>
    <x v="0"/>
    <x v="2"/>
    <x v="1"/>
    <x v="1"/>
    <n v="7.77"/>
    <n v="23.31"/>
  </r>
  <r>
    <x v="397"/>
    <x v="347"/>
    <x v="390"/>
    <s v="A-L-2.5"/>
    <x v="2"/>
    <s v="Paula Denis"/>
    <s v=" "/>
    <x v="0"/>
    <x v="2"/>
    <x v="1"/>
    <x v="2"/>
    <n v="29.784999999999997"/>
    <n v="29.784999999999997"/>
  </r>
  <r>
    <x v="398"/>
    <x v="348"/>
    <x v="391"/>
    <s v="A-L-2.5"/>
    <x v="1"/>
    <s v="Broderick McGilvra"/>
    <s v="bmcgilvrabm@so-net.ne.jp"/>
    <x v="0"/>
    <x v="2"/>
    <x v="1"/>
    <x v="2"/>
    <n v="29.784999999999997"/>
    <n v="148.92499999999998"/>
  </r>
  <r>
    <x v="399"/>
    <x v="349"/>
    <x v="392"/>
    <s v="L-M-0.5"/>
    <x v="2"/>
    <s v="Annabella Danzey"/>
    <s v="adanzeybn@github.com"/>
    <x v="0"/>
    <x v="3"/>
    <x v="0"/>
    <x v="1"/>
    <n v="8.73"/>
    <n v="8.73"/>
  </r>
  <r>
    <x v="400"/>
    <x v="350"/>
    <x v="347"/>
    <s v="L-D-0.5"/>
    <x v="4"/>
    <s v="Terri Farra"/>
    <s v="tfarraac@behance.net"/>
    <x v="0"/>
    <x v="3"/>
    <x v="2"/>
    <x v="1"/>
    <n v="7.77"/>
    <n v="31.08"/>
  </r>
  <r>
    <x v="400"/>
    <x v="350"/>
    <x v="347"/>
    <s v="A-D-2.5"/>
    <x v="5"/>
    <s v="Terri Farra"/>
    <s v="tfarraac@behance.net"/>
    <x v="0"/>
    <x v="2"/>
    <x v="2"/>
    <x v="2"/>
    <n v="22.884999999999998"/>
    <n v="137.31"/>
  </r>
  <r>
    <x v="401"/>
    <x v="54"/>
    <x v="393"/>
    <s v="A-D-0.5"/>
    <x v="1"/>
    <s v="Nevins Glowacz"/>
    <s v=" "/>
    <x v="0"/>
    <x v="2"/>
    <x v="2"/>
    <x v="1"/>
    <n v="5.97"/>
    <n v="29.849999999999998"/>
  </r>
  <r>
    <x v="402"/>
    <x v="237"/>
    <x v="394"/>
    <s v="R-M-0.5"/>
    <x v="3"/>
    <s v="Adelice Isabell"/>
    <s v=" "/>
    <x v="0"/>
    <x v="0"/>
    <x v="0"/>
    <x v="1"/>
    <n v="5.97"/>
    <n v="17.91"/>
  </r>
  <r>
    <x v="403"/>
    <x v="351"/>
    <x v="395"/>
    <s v="E-L-0.5"/>
    <x v="3"/>
    <s v="Yulma Dombrell"/>
    <s v="ydombrellbs@dedecms.com"/>
    <x v="0"/>
    <x v="1"/>
    <x v="1"/>
    <x v="1"/>
    <n v="8.91"/>
    <n v="26.73"/>
  </r>
  <r>
    <x v="404"/>
    <x v="352"/>
    <x v="396"/>
    <s v="R-D-1"/>
    <x v="0"/>
    <s v="Alric Darth"/>
    <s v="adarthbt@t.co"/>
    <x v="0"/>
    <x v="0"/>
    <x v="2"/>
    <x v="0"/>
    <n v="8.9499999999999993"/>
    <n v="17.899999999999999"/>
  </r>
  <r>
    <x v="405"/>
    <x v="102"/>
    <x v="397"/>
    <s v="R-L-0.2"/>
    <x v="4"/>
    <s v="Manuel Darrigoe"/>
    <s v="mdarrigoebu@hud.gov"/>
    <x v="1"/>
    <x v="0"/>
    <x v="1"/>
    <x v="3"/>
    <n v="3.5849999999999995"/>
    <n v="14.339999999999998"/>
  </r>
  <r>
    <x v="406"/>
    <x v="353"/>
    <x v="398"/>
    <s v="A-M-2.5"/>
    <x v="3"/>
    <s v="Kynthia Berick"/>
    <s v=" "/>
    <x v="0"/>
    <x v="2"/>
    <x v="0"/>
    <x v="2"/>
    <n v="25.874999999999996"/>
    <n v="77.624999999999986"/>
  </r>
  <r>
    <x v="407"/>
    <x v="354"/>
    <x v="399"/>
    <s v="R-L-1"/>
    <x v="1"/>
    <s v="Minetta Ackrill"/>
    <s v="mackrillbw@bandcamp.com"/>
    <x v="0"/>
    <x v="0"/>
    <x v="1"/>
    <x v="0"/>
    <n v="11.95"/>
    <n v="59.75"/>
  </r>
  <r>
    <x v="408"/>
    <x v="135"/>
    <x v="347"/>
    <s v="A-L-1"/>
    <x v="5"/>
    <s v="Terri Farra"/>
    <s v="tfarraac@behance.net"/>
    <x v="0"/>
    <x v="2"/>
    <x v="1"/>
    <x v="0"/>
    <n v="12.95"/>
    <n v="77.699999999999989"/>
  </r>
  <r>
    <x v="409"/>
    <x v="343"/>
    <x v="400"/>
    <s v="R-D-0.2"/>
    <x v="0"/>
    <s v="Melosa Kippen"/>
    <s v="mkippenby@dion.ne.jp"/>
    <x v="0"/>
    <x v="0"/>
    <x v="2"/>
    <x v="3"/>
    <n v="2.6849999999999996"/>
    <n v="5.3699999999999992"/>
  </r>
  <r>
    <x v="410"/>
    <x v="89"/>
    <x v="401"/>
    <s v="E-D-2.5"/>
    <x v="3"/>
    <s v="Witty Ranson"/>
    <s v="wransonbz@ted.com"/>
    <x v="1"/>
    <x v="1"/>
    <x v="2"/>
    <x v="2"/>
    <n v="27.945"/>
    <n v="83.835000000000008"/>
  </r>
  <r>
    <x v="411"/>
    <x v="355"/>
    <x v="402"/>
    <s v="A-M-1"/>
    <x v="0"/>
    <s v="Rod Gowdie"/>
    <s v=" "/>
    <x v="0"/>
    <x v="2"/>
    <x v="0"/>
    <x v="0"/>
    <n v="11.25"/>
    <n v="22.5"/>
  </r>
  <r>
    <x v="412"/>
    <x v="204"/>
    <x v="403"/>
    <s v="L-M-2.5"/>
    <x v="5"/>
    <s v="Lemuel Rignold"/>
    <s v="lrignoldc1@miibeian.gov.cn"/>
    <x v="0"/>
    <x v="3"/>
    <x v="0"/>
    <x v="2"/>
    <n v="33.464999999999996"/>
    <n v="200.78999999999996"/>
  </r>
  <r>
    <x v="413"/>
    <x v="356"/>
    <x v="404"/>
    <s v="A-M-1"/>
    <x v="5"/>
    <s v="Nevsa Fields"/>
    <s v=" "/>
    <x v="0"/>
    <x v="2"/>
    <x v="0"/>
    <x v="0"/>
    <n v="11.25"/>
    <n v="67.5"/>
  </r>
  <r>
    <x v="414"/>
    <x v="357"/>
    <x v="405"/>
    <s v="E-M-0.5"/>
    <x v="2"/>
    <s v="Chance Rowthorn"/>
    <s v="crowthornc3@msn.com"/>
    <x v="0"/>
    <x v="1"/>
    <x v="0"/>
    <x v="1"/>
    <n v="8.25"/>
    <n v="8.25"/>
  </r>
  <r>
    <x v="415"/>
    <x v="300"/>
    <x v="406"/>
    <s v="L-L-0.2"/>
    <x v="0"/>
    <s v="Orly Ryland"/>
    <s v="orylandc4@deviantart.com"/>
    <x v="0"/>
    <x v="3"/>
    <x v="1"/>
    <x v="3"/>
    <n v="4.7549999999999999"/>
    <n v="9.51"/>
  </r>
  <r>
    <x v="416"/>
    <x v="358"/>
    <x v="407"/>
    <s v="L-D-2.5"/>
    <x v="2"/>
    <s v="Willabella Abramski"/>
    <s v=" "/>
    <x v="0"/>
    <x v="3"/>
    <x v="2"/>
    <x v="2"/>
    <n v="29.784999999999997"/>
    <n v="29.784999999999997"/>
  </r>
  <r>
    <x v="417"/>
    <x v="161"/>
    <x v="408"/>
    <s v="L-D-0.5"/>
    <x v="0"/>
    <s v="Morgen Seson"/>
    <s v="msesonck@census.gov"/>
    <x v="0"/>
    <x v="3"/>
    <x v="2"/>
    <x v="1"/>
    <n v="7.77"/>
    <n v="15.54"/>
  </r>
  <r>
    <x v="418"/>
    <x v="129"/>
    <x v="409"/>
    <s v="E-L-0.5"/>
    <x v="4"/>
    <s v="Chickie Ragless"/>
    <s v="craglessc7@webmd.com"/>
    <x v="1"/>
    <x v="1"/>
    <x v="1"/>
    <x v="1"/>
    <n v="8.91"/>
    <n v="35.64"/>
  </r>
  <r>
    <x v="419"/>
    <x v="359"/>
    <x v="410"/>
    <s v="A-M-2.5"/>
    <x v="4"/>
    <s v="Freda Hollows"/>
    <s v="fhollowsc8@blogtalkradio.com"/>
    <x v="0"/>
    <x v="2"/>
    <x v="0"/>
    <x v="2"/>
    <n v="25.874999999999996"/>
    <n v="103.49999999999999"/>
  </r>
  <r>
    <x v="420"/>
    <x v="360"/>
    <x v="411"/>
    <s v="E-D-1"/>
    <x v="3"/>
    <s v="Livy Lathleiff"/>
    <s v="llathleiffc9@nationalgeographic.com"/>
    <x v="1"/>
    <x v="1"/>
    <x v="2"/>
    <x v="0"/>
    <n v="12.15"/>
    <n v="36.450000000000003"/>
  </r>
  <r>
    <x v="421"/>
    <x v="361"/>
    <x v="412"/>
    <s v="R-L-0.5"/>
    <x v="1"/>
    <s v="Koralle Heads"/>
    <s v="kheadsca@jalbum.net"/>
    <x v="0"/>
    <x v="0"/>
    <x v="1"/>
    <x v="1"/>
    <n v="7.169999999999999"/>
    <n v="35.849999999999994"/>
  </r>
  <r>
    <x v="422"/>
    <x v="362"/>
    <x v="413"/>
    <s v="E-L-0.2"/>
    <x v="1"/>
    <s v="Theo Bowne"/>
    <s v="tbownecb@unicef.org"/>
    <x v="1"/>
    <x v="1"/>
    <x v="1"/>
    <x v="3"/>
    <n v="4.4550000000000001"/>
    <n v="22.274999999999999"/>
  </r>
  <r>
    <x v="423"/>
    <x v="363"/>
    <x v="414"/>
    <s v="E-M-0.2"/>
    <x v="5"/>
    <s v="Rasia Jacquemard"/>
    <s v="rjacquemardcc@acquirethisname.com"/>
    <x v="1"/>
    <x v="1"/>
    <x v="0"/>
    <x v="3"/>
    <n v="4.125"/>
    <n v="24.75"/>
  </r>
  <r>
    <x v="424"/>
    <x v="364"/>
    <x v="415"/>
    <s v="L-M-2.5"/>
    <x v="0"/>
    <s v="Kizzie Warman"/>
    <s v="kwarmancd@printfriendly.com"/>
    <x v="1"/>
    <x v="3"/>
    <x v="0"/>
    <x v="2"/>
    <n v="33.464999999999996"/>
    <n v="66.929999999999993"/>
  </r>
  <r>
    <x v="425"/>
    <x v="85"/>
    <x v="416"/>
    <s v="L-M-0.5"/>
    <x v="2"/>
    <s v="Wain Cholomin"/>
    <s v="wcholomince@about.com"/>
    <x v="2"/>
    <x v="3"/>
    <x v="0"/>
    <x v="1"/>
    <n v="8.73"/>
    <n v="8.73"/>
  </r>
  <r>
    <x v="426"/>
    <x v="365"/>
    <x v="417"/>
    <s v="R-M-0.5"/>
    <x v="3"/>
    <s v="Arleen Braidman"/>
    <s v="abraidmancf@census.gov"/>
    <x v="0"/>
    <x v="0"/>
    <x v="0"/>
    <x v="1"/>
    <n v="5.97"/>
    <n v="17.91"/>
  </r>
  <r>
    <x v="427"/>
    <x v="366"/>
    <x v="418"/>
    <s v="R-L-0.5"/>
    <x v="2"/>
    <s v="Pru Durban"/>
    <s v="pdurbancg@symantec.com"/>
    <x v="1"/>
    <x v="0"/>
    <x v="1"/>
    <x v="1"/>
    <n v="7.169999999999999"/>
    <n v="7.169999999999999"/>
  </r>
  <r>
    <x v="428"/>
    <x v="367"/>
    <x v="419"/>
    <s v="R-D-0.2"/>
    <x v="0"/>
    <s v="Antone Harrold"/>
    <s v="aharroldch@miibeian.gov.cn"/>
    <x v="0"/>
    <x v="0"/>
    <x v="2"/>
    <x v="3"/>
    <n v="2.6849999999999996"/>
    <n v="5.3699999999999992"/>
  </r>
  <r>
    <x v="429"/>
    <x v="142"/>
    <x v="420"/>
    <s v="L-L-0.2"/>
    <x v="1"/>
    <s v="Sim Pamphilon"/>
    <s v="spamphilonci@mlb.com"/>
    <x v="1"/>
    <x v="3"/>
    <x v="1"/>
    <x v="3"/>
    <n v="4.7549999999999999"/>
    <n v="23.774999999999999"/>
  </r>
  <r>
    <x v="430"/>
    <x v="368"/>
    <x v="421"/>
    <s v="R-D-2.5"/>
    <x v="0"/>
    <s v="Mohandis Spurden"/>
    <s v="mspurdencj@exblog.jp"/>
    <x v="0"/>
    <x v="0"/>
    <x v="2"/>
    <x v="2"/>
    <n v="20.584999999999997"/>
    <n v="41.169999999999995"/>
  </r>
  <r>
    <x v="431"/>
    <x v="31"/>
    <x v="408"/>
    <s v="A-L-0.2"/>
    <x v="3"/>
    <s v="Morgen Seson"/>
    <s v="msesonck@census.gov"/>
    <x v="0"/>
    <x v="2"/>
    <x v="1"/>
    <x v="3"/>
    <n v="3.8849999999999998"/>
    <n v="11.654999999999999"/>
  </r>
  <r>
    <x v="432"/>
    <x v="369"/>
    <x v="422"/>
    <s v="L-L-0.5"/>
    <x v="4"/>
    <s v="Nalani Pirrone"/>
    <s v="npirronecl@weibo.com"/>
    <x v="0"/>
    <x v="3"/>
    <x v="1"/>
    <x v="1"/>
    <n v="9.51"/>
    <n v="38.04"/>
  </r>
  <r>
    <x v="433"/>
    <x v="370"/>
    <x v="423"/>
    <s v="R-D-2.5"/>
    <x v="4"/>
    <s v="Reube Cawley"/>
    <s v="rcawleycm@yellowbook.com"/>
    <x v="1"/>
    <x v="0"/>
    <x v="2"/>
    <x v="2"/>
    <n v="20.584999999999997"/>
    <n v="82.339999999999989"/>
  </r>
  <r>
    <x v="434"/>
    <x v="371"/>
    <x v="424"/>
    <s v="L-L-0.2"/>
    <x v="0"/>
    <s v="Stan Barribal"/>
    <s v="sbarribalcn@microsoft.com"/>
    <x v="1"/>
    <x v="3"/>
    <x v="1"/>
    <x v="3"/>
    <n v="4.7549999999999999"/>
    <n v="9.51"/>
  </r>
  <r>
    <x v="435"/>
    <x v="372"/>
    <x v="425"/>
    <s v="R-D-2.5"/>
    <x v="0"/>
    <s v="Agnes Adamides"/>
    <s v="aadamidesco@bizjournals.com"/>
    <x v="2"/>
    <x v="0"/>
    <x v="2"/>
    <x v="2"/>
    <n v="20.584999999999997"/>
    <n v="41.169999999999995"/>
  </r>
  <r>
    <x v="436"/>
    <x v="373"/>
    <x v="426"/>
    <s v="L-L-0.5"/>
    <x v="1"/>
    <s v="Carmelita Thowes"/>
    <s v="cthowescp@craigslist.org"/>
    <x v="0"/>
    <x v="3"/>
    <x v="1"/>
    <x v="1"/>
    <n v="9.51"/>
    <n v="47.55"/>
  </r>
  <r>
    <x v="437"/>
    <x v="374"/>
    <x v="427"/>
    <s v="A-M-1"/>
    <x v="4"/>
    <s v="Rodolfo Willoway"/>
    <s v="rwillowaycq@admin.ch"/>
    <x v="0"/>
    <x v="2"/>
    <x v="0"/>
    <x v="0"/>
    <n v="11.25"/>
    <n v="45"/>
  </r>
  <r>
    <x v="438"/>
    <x v="319"/>
    <x v="428"/>
    <s v="L-L-0.2"/>
    <x v="1"/>
    <s v="Alvis Elwin"/>
    <s v="aelwincr@privacy.gov.au"/>
    <x v="0"/>
    <x v="3"/>
    <x v="1"/>
    <x v="3"/>
    <n v="4.7549999999999999"/>
    <n v="23.774999999999999"/>
  </r>
  <r>
    <x v="439"/>
    <x v="375"/>
    <x v="429"/>
    <s v="R-D-0.5"/>
    <x v="3"/>
    <s v="Araldo Bilbrook"/>
    <s v="abilbrookcs@booking.com"/>
    <x v="1"/>
    <x v="0"/>
    <x v="2"/>
    <x v="1"/>
    <n v="5.3699999999999992"/>
    <n v="16.11"/>
  </r>
  <r>
    <x v="440"/>
    <x v="376"/>
    <x v="430"/>
    <s v="R-D-0.2"/>
    <x v="4"/>
    <s v="Ransell McKall"/>
    <s v="rmckallct@sakura.ne.jp"/>
    <x v="2"/>
    <x v="0"/>
    <x v="2"/>
    <x v="3"/>
    <n v="2.6849999999999996"/>
    <n v="10.739999999999998"/>
  </r>
  <r>
    <x v="441"/>
    <x v="377"/>
    <x v="431"/>
    <s v="A-D-1"/>
    <x v="1"/>
    <s v="Borg Daile"/>
    <s v="bdailecu@vistaprint.com"/>
    <x v="0"/>
    <x v="2"/>
    <x v="2"/>
    <x v="0"/>
    <n v="9.9499999999999993"/>
    <n v="49.75"/>
  </r>
  <r>
    <x v="442"/>
    <x v="378"/>
    <x v="432"/>
    <s v="E-M-1"/>
    <x v="0"/>
    <s v="Adolphe Treherne"/>
    <s v="atrehernecv@state.tx.us"/>
    <x v="1"/>
    <x v="1"/>
    <x v="0"/>
    <x v="0"/>
    <n v="13.75"/>
    <n v="27.5"/>
  </r>
  <r>
    <x v="443"/>
    <x v="277"/>
    <x v="433"/>
    <s v="L-D-2.5"/>
    <x v="4"/>
    <s v="Annetta Brentnall"/>
    <s v="abrentnallcw@biglobe.ne.jp"/>
    <x v="2"/>
    <x v="3"/>
    <x v="2"/>
    <x v="2"/>
    <n v="29.784999999999997"/>
    <n v="119.13999999999999"/>
  </r>
  <r>
    <x v="444"/>
    <x v="379"/>
    <x v="434"/>
    <s v="R-D-2.5"/>
    <x v="2"/>
    <s v="Dick Drinkall"/>
    <s v="ddrinkallcx@psu.edu"/>
    <x v="0"/>
    <x v="0"/>
    <x v="2"/>
    <x v="2"/>
    <n v="20.584999999999997"/>
    <n v="20.584999999999997"/>
  </r>
  <r>
    <x v="445"/>
    <x v="86"/>
    <x v="435"/>
    <s v="A-D-0.2"/>
    <x v="3"/>
    <s v="Dagny Kornel"/>
    <s v="dkornelcy@cyberchimps.com"/>
    <x v="0"/>
    <x v="2"/>
    <x v="2"/>
    <x v="3"/>
    <n v="2.9849999999999999"/>
    <n v="8.9550000000000001"/>
  </r>
  <r>
    <x v="446"/>
    <x v="380"/>
    <x v="436"/>
    <s v="A-D-0.5"/>
    <x v="2"/>
    <s v="Rhona Lequeux"/>
    <s v="rlequeuxcz@newyorker.com"/>
    <x v="0"/>
    <x v="2"/>
    <x v="2"/>
    <x v="1"/>
    <n v="5.97"/>
    <n v="5.97"/>
  </r>
  <r>
    <x v="447"/>
    <x v="381"/>
    <x v="437"/>
    <s v="E-M-1"/>
    <x v="3"/>
    <s v="Julius Mccaull"/>
    <s v="jmccaulld0@parallels.com"/>
    <x v="0"/>
    <x v="1"/>
    <x v="0"/>
    <x v="0"/>
    <n v="13.75"/>
    <n v="41.25"/>
  </r>
  <r>
    <x v="448"/>
    <x v="382"/>
    <x v="438"/>
    <s v="E-L-0.2"/>
    <x v="1"/>
    <s v="Ailey Brash"/>
    <s v="abrashda@plala.or.jp"/>
    <x v="0"/>
    <x v="1"/>
    <x v="1"/>
    <x v="3"/>
    <n v="4.4550000000000001"/>
    <n v="22.274999999999999"/>
  </r>
  <r>
    <x v="449"/>
    <x v="11"/>
    <x v="439"/>
    <s v="A-M-0.5"/>
    <x v="2"/>
    <s v="Alberto Hutchinson"/>
    <s v="ahutchinsond2@imgur.com"/>
    <x v="0"/>
    <x v="2"/>
    <x v="0"/>
    <x v="1"/>
    <n v="6.75"/>
    <n v="6.75"/>
  </r>
  <r>
    <x v="450"/>
    <x v="167"/>
    <x v="440"/>
    <s v="L-M-2.5"/>
    <x v="4"/>
    <s v="Lamond Gheeraert"/>
    <s v=" "/>
    <x v="0"/>
    <x v="3"/>
    <x v="0"/>
    <x v="2"/>
    <n v="33.464999999999996"/>
    <n v="133.85999999999999"/>
  </r>
  <r>
    <x v="451"/>
    <x v="383"/>
    <x v="441"/>
    <s v="A-D-0.2"/>
    <x v="0"/>
    <s v="Roxine Drivers"/>
    <s v="rdriversd4@hexun.com"/>
    <x v="0"/>
    <x v="2"/>
    <x v="2"/>
    <x v="3"/>
    <n v="2.9849999999999999"/>
    <n v="5.97"/>
  </r>
  <r>
    <x v="452"/>
    <x v="18"/>
    <x v="442"/>
    <s v="A-L-1"/>
    <x v="0"/>
    <s v="Heloise Zeal"/>
    <s v="hzeald5@google.de"/>
    <x v="0"/>
    <x v="2"/>
    <x v="1"/>
    <x v="0"/>
    <n v="12.95"/>
    <n v="25.9"/>
  </r>
  <r>
    <x v="453"/>
    <x v="84"/>
    <x v="443"/>
    <s v="E-M-2.5"/>
    <x v="2"/>
    <s v="Granger Smallcombe"/>
    <s v="gsmallcombed6@ucla.edu"/>
    <x v="1"/>
    <x v="1"/>
    <x v="0"/>
    <x v="2"/>
    <n v="31.624999999999996"/>
    <n v="31.624999999999996"/>
  </r>
  <r>
    <x v="454"/>
    <x v="384"/>
    <x v="444"/>
    <s v="L-M-0.2"/>
    <x v="0"/>
    <s v="Daryn Dibley"/>
    <s v="ddibleyd7@feedburner.com"/>
    <x v="0"/>
    <x v="3"/>
    <x v="0"/>
    <x v="3"/>
    <n v="4.3650000000000002"/>
    <n v="8.73"/>
  </r>
  <r>
    <x v="455"/>
    <x v="385"/>
    <x v="445"/>
    <s v="E-L-0.2"/>
    <x v="5"/>
    <s v="Gardy Dimitriou"/>
    <s v="gdimitrioud8@chronoengine.com"/>
    <x v="0"/>
    <x v="1"/>
    <x v="1"/>
    <x v="3"/>
    <n v="4.4550000000000001"/>
    <n v="26.73"/>
  </r>
  <r>
    <x v="456"/>
    <x v="386"/>
    <x v="446"/>
    <s v="L-M-0.2"/>
    <x v="5"/>
    <s v="Fanny Flanagan"/>
    <s v="fflanagand9@woothemes.com"/>
    <x v="0"/>
    <x v="3"/>
    <x v="0"/>
    <x v="3"/>
    <n v="4.3650000000000002"/>
    <n v="26.19"/>
  </r>
  <r>
    <x v="457"/>
    <x v="387"/>
    <x v="438"/>
    <s v="R-D-1"/>
    <x v="5"/>
    <s v="Ailey Brash"/>
    <s v="abrashda@plala.or.jp"/>
    <x v="0"/>
    <x v="0"/>
    <x v="2"/>
    <x v="0"/>
    <n v="8.9499999999999993"/>
    <n v="53.699999999999996"/>
  </r>
  <r>
    <x v="457"/>
    <x v="387"/>
    <x v="438"/>
    <s v="E-M-2.5"/>
    <x v="4"/>
    <s v="Ailey Brash"/>
    <s v="abrashda@plala.or.jp"/>
    <x v="0"/>
    <x v="1"/>
    <x v="0"/>
    <x v="2"/>
    <n v="31.624999999999996"/>
    <n v="126.49999999999999"/>
  </r>
  <r>
    <x v="457"/>
    <x v="387"/>
    <x v="438"/>
    <s v="E-M-0.2"/>
    <x v="2"/>
    <s v="Ailey Brash"/>
    <s v="abrashda@plala.or.jp"/>
    <x v="0"/>
    <x v="1"/>
    <x v="0"/>
    <x v="3"/>
    <n v="4.125"/>
    <n v="4.125"/>
  </r>
  <r>
    <x v="458"/>
    <x v="388"/>
    <x v="447"/>
    <s v="R-L-1"/>
    <x v="0"/>
    <s v="Nanny Izhakov"/>
    <s v="nizhakovdd@aol.com"/>
    <x v="2"/>
    <x v="0"/>
    <x v="1"/>
    <x v="0"/>
    <n v="11.95"/>
    <n v="23.9"/>
  </r>
  <r>
    <x v="459"/>
    <x v="389"/>
    <x v="448"/>
    <s v="E-D-2.5"/>
    <x v="1"/>
    <s v="Stanly Keets"/>
    <s v="skeetsde@answers.com"/>
    <x v="0"/>
    <x v="1"/>
    <x v="2"/>
    <x v="2"/>
    <n v="27.945"/>
    <n v="139.72499999999999"/>
  </r>
  <r>
    <x v="460"/>
    <x v="229"/>
    <x v="449"/>
    <s v="L-D-2.5"/>
    <x v="0"/>
    <s v="Orion Dyott"/>
    <s v=" "/>
    <x v="0"/>
    <x v="3"/>
    <x v="2"/>
    <x v="2"/>
    <n v="29.784999999999997"/>
    <n v="59.569999999999993"/>
  </r>
  <r>
    <x v="461"/>
    <x v="390"/>
    <x v="450"/>
    <s v="L-L-0.5"/>
    <x v="5"/>
    <s v="Keefer Cake"/>
    <s v="kcakedg@huffingtonpost.com"/>
    <x v="0"/>
    <x v="3"/>
    <x v="1"/>
    <x v="1"/>
    <n v="9.51"/>
    <n v="57.06"/>
  </r>
  <r>
    <x v="462"/>
    <x v="391"/>
    <x v="451"/>
    <s v="R-L-0.2"/>
    <x v="5"/>
    <s v="Morna Hansed"/>
    <s v="mhanseddh@instagram.com"/>
    <x v="1"/>
    <x v="0"/>
    <x v="1"/>
    <x v="3"/>
    <n v="3.5849999999999995"/>
    <n v="21.509999999999998"/>
  </r>
  <r>
    <x v="463"/>
    <x v="117"/>
    <x v="452"/>
    <s v="L-M-0.5"/>
    <x v="5"/>
    <s v="Franny Kienlein"/>
    <s v="fkienleindi@trellian.com"/>
    <x v="1"/>
    <x v="3"/>
    <x v="0"/>
    <x v="1"/>
    <n v="8.73"/>
    <n v="52.38"/>
  </r>
  <r>
    <x v="464"/>
    <x v="392"/>
    <x v="453"/>
    <s v="E-D-1"/>
    <x v="5"/>
    <s v="Klarika Egglestone"/>
    <s v="kegglestonedj@sphinn.com"/>
    <x v="1"/>
    <x v="1"/>
    <x v="2"/>
    <x v="0"/>
    <n v="12.15"/>
    <n v="72.900000000000006"/>
  </r>
  <r>
    <x v="465"/>
    <x v="393"/>
    <x v="454"/>
    <s v="R-M-0.2"/>
    <x v="1"/>
    <s v="Becky Semkins"/>
    <s v="bsemkinsdk@unc.edu"/>
    <x v="1"/>
    <x v="0"/>
    <x v="0"/>
    <x v="3"/>
    <n v="2.9849999999999999"/>
    <n v="14.924999999999999"/>
  </r>
  <r>
    <x v="466"/>
    <x v="394"/>
    <x v="455"/>
    <s v="L-L-1"/>
    <x v="5"/>
    <s v="Sean Lorenzetti"/>
    <s v="slorenzettidl@is.gd"/>
    <x v="0"/>
    <x v="3"/>
    <x v="1"/>
    <x v="0"/>
    <n v="15.85"/>
    <n v="95.1"/>
  </r>
  <r>
    <x v="467"/>
    <x v="137"/>
    <x v="456"/>
    <s v="L-D-0.5"/>
    <x v="0"/>
    <s v="Bob Giannazzi"/>
    <s v="bgiannazzidm@apple.com"/>
    <x v="0"/>
    <x v="3"/>
    <x v="2"/>
    <x v="1"/>
    <n v="7.77"/>
    <n v="15.54"/>
  </r>
  <r>
    <x v="468"/>
    <x v="395"/>
    <x v="457"/>
    <s v="L-D-0.2"/>
    <x v="5"/>
    <s v="Kendra Backshell"/>
    <s v=" "/>
    <x v="0"/>
    <x v="3"/>
    <x v="2"/>
    <x v="3"/>
    <n v="3.8849999999999998"/>
    <n v="23.31"/>
  </r>
  <r>
    <x v="469"/>
    <x v="396"/>
    <x v="458"/>
    <s v="E-M-0.2"/>
    <x v="2"/>
    <s v="Uriah Lethbrig"/>
    <s v="ulethbrigdo@hc360.com"/>
    <x v="0"/>
    <x v="1"/>
    <x v="0"/>
    <x v="3"/>
    <n v="4.125"/>
    <n v="4.125"/>
  </r>
  <r>
    <x v="470"/>
    <x v="189"/>
    <x v="459"/>
    <s v="R-M-0.5"/>
    <x v="5"/>
    <s v="Sky Farnish"/>
    <s v="sfarnishdp@dmoz.org"/>
    <x v="2"/>
    <x v="0"/>
    <x v="0"/>
    <x v="1"/>
    <n v="5.97"/>
    <n v="35.82"/>
  </r>
  <r>
    <x v="471"/>
    <x v="8"/>
    <x v="460"/>
    <s v="L-L-1"/>
    <x v="0"/>
    <s v="Felicia Jecock"/>
    <s v="fjecockdq@unicef.org"/>
    <x v="0"/>
    <x v="3"/>
    <x v="1"/>
    <x v="0"/>
    <n v="15.85"/>
    <n v="31.7"/>
  </r>
  <r>
    <x v="472"/>
    <x v="397"/>
    <x v="461"/>
    <s v="L-L-1"/>
    <x v="1"/>
    <s v="Currey MacAllister"/>
    <s v=" "/>
    <x v="0"/>
    <x v="3"/>
    <x v="1"/>
    <x v="0"/>
    <n v="15.85"/>
    <n v="79.25"/>
  </r>
  <r>
    <x v="473"/>
    <x v="398"/>
    <x v="462"/>
    <s v="E-D-0.2"/>
    <x v="3"/>
    <s v="Hamlen Pallister"/>
    <s v="hpallisterds@ning.com"/>
    <x v="0"/>
    <x v="1"/>
    <x v="2"/>
    <x v="3"/>
    <n v="3.645"/>
    <n v="10.935"/>
  </r>
  <r>
    <x v="474"/>
    <x v="399"/>
    <x v="463"/>
    <s v="A-D-1"/>
    <x v="4"/>
    <s v="Chantal Mersh"/>
    <s v="cmershdt@drupal.org"/>
    <x v="1"/>
    <x v="2"/>
    <x v="2"/>
    <x v="0"/>
    <n v="9.9499999999999993"/>
    <n v="39.799999999999997"/>
  </r>
  <r>
    <x v="475"/>
    <x v="400"/>
    <x v="464"/>
    <s v="R-M-1"/>
    <x v="1"/>
    <s v="Marja Urion"/>
    <s v="murione5@alexa.com"/>
    <x v="1"/>
    <x v="0"/>
    <x v="0"/>
    <x v="0"/>
    <n v="9.9499999999999993"/>
    <n v="49.75"/>
  </r>
  <r>
    <x v="476"/>
    <x v="401"/>
    <x v="465"/>
    <s v="R-D-0.2"/>
    <x v="3"/>
    <s v="Malynda Purbrick"/>
    <s v=" "/>
    <x v="1"/>
    <x v="0"/>
    <x v="2"/>
    <x v="3"/>
    <n v="2.6849999999999996"/>
    <n v="8.0549999999999997"/>
  </r>
  <r>
    <x v="477"/>
    <x v="402"/>
    <x v="466"/>
    <s v="R-L-1"/>
    <x v="4"/>
    <s v="Alf Housaman"/>
    <s v=" "/>
    <x v="0"/>
    <x v="0"/>
    <x v="1"/>
    <x v="0"/>
    <n v="11.95"/>
    <n v="47.8"/>
  </r>
  <r>
    <x v="478"/>
    <x v="6"/>
    <x v="467"/>
    <s v="R-M-0.2"/>
    <x v="4"/>
    <s v="Gladi Ducker"/>
    <s v="gduckerdx@patch.com"/>
    <x v="2"/>
    <x v="0"/>
    <x v="0"/>
    <x v="3"/>
    <n v="2.9849999999999999"/>
    <n v="11.94"/>
  </r>
  <r>
    <x v="478"/>
    <x v="6"/>
    <x v="467"/>
    <s v="E-M-0.2"/>
    <x v="4"/>
    <s v="Gladi Ducker"/>
    <s v="gduckerdx@patch.com"/>
    <x v="2"/>
    <x v="1"/>
    <x v="0"/>
    <x v="3"/>
    <n v="4.125"/>
    <n v="16.5"/>
  </r>
  <r>
    <x v="478"/>
    <x v="6"/>
    <x v="467"/>
    <s v="L-D-1"/>
    <x v="4"/>
    <s v="Gladi Ducker"/>
    <s v="gduckerdx@patch.com"/>
    <x v="2"/>
    <x v="3"/>
    <x v="2"/>
    <x v="0"/>
    <n v="12.95"/>
    <n v="51.8"/>
  </r>
  <r>
    <x v="478"/>
    <x v="6"/>
    <x v="467"/>
    <s v="L-L-0.2"/>
    <x v="3"/>
    <s v="Gladi Ducker"/>
    <s v="gduckerdx@patch.com"/>
    <x v="2"/>
    <x v="3"/>
    <x v="1"/>
    <x v="3"/>
    <n v="4.7549999999999999"/>
    <n v="14.265000000000001"/>
  </r>
  <r>
    <x v="479"/>
    <x v="403"/>
    <x v="468"/>
    <s v="L-M-0.2"/>
    <x v="5"/>
    <s v="Wain Stearley"/>
    <s v="wstearleye1@census.gov"/>
    <x v="0"/>
    <x v="3"/>
    <x v="0"/>
    <x v="3"/>
    <n v="4.3650000000000002"/>
    <n v="26.19"/>
  </r>
  <r>
    <x v="480"/>
    <x v="404"/>
    <x v="469"/>
    <s v="A-L-1"/>
    <x v="0"/>
    <s v="Diane-marie Wincer"/>
    <s v="dwincere2@marriott.com"/>
    <x v="0"/>
    <x v="2"/>
    <x v="1"/>
    <x v="0"/>
    <n v="12.95"/>
    <n v="25.9"/>
  </r>
  <r>
    <x v="481"/>
    <x v="21"/>
    <x v="470"/>
    <s v="A-L-2.5"/>
    <x v="3"/>
    <s v="Perry Lyfield"/>
    <s v="plyfielde3@baidu.com"/>
    <x v="0"/>
    <x v="2"/>
    <x v="1"/>
    <x v="2"/>
    <n v="29.784999999999997"/>
    <n v="89.35499999999999"/>
  </r>
  <r>
    <x v="482"/>
    <x v="239"/>
    <x v="471"/>
    <s v="L-D-0.5"/>
    <x v="5"/>
    <s v="Heall Perris"/>
    <s v="hperrise4@studiopress.com"/>
    <x v="1"/>
    <x v="3"/>
    <x v="2"/>
    <x v="1"/>
    <n v="7.77"/>
    <n v="46.62"/>
  </r>
  <r>
    <x v="483"/>
    <x v="405"/>
    <x v="464"/>
    <s v="A-D-1"/>
    <x v="3"/>
    <s v="Marja Urion"/>
    <s v="murione5@alexa.com"/>
    <x v="1"/>
    <x v="2"/>
    <x v="2"/>
    <x v="0"/>
    <n v="9.9499999999999993"/>
    <n v="29.849999999999998"/>
  </r>
  <r>
    <x v="484"/>
    <x v="292"/>
    <x v="472"/>
    <s v="R-L-0.2"/>
    <x v="3"/>
    <s v="Camellia Kid"/>
    <s v="ckide6@narod.ru"/>
    <x v="1"/>
    <x v="0"/>
    <x v="1"/>
    <x v="3"/>
    <n v="3.5849999999999995"/>
    <n v="10.754999999999999"/>
  </r>
  <r>
    <x v="485"/>
    <x v="117"/>
    <x v="473"/>
    <s v="A-M-0.2"/>
    <x v="4"/>
    <s v="Carolann Beine"/>
    <s v="cbeinee7@xinhuanet.com"/>
    <x v="0"/>
    <x v="2"/>
    <x v="0"/>
    <x v="3"/>
    <n v="3.375"/>
    <n v="13.5"/>
  </r>
  <r>
    <x v="486"/>
    <x v="406"/>
    <x v="474"/>
    <s v="L-L-1"/>
    <x v="3"/>
    <s v="Celia Bakeup"/>
    <s v="cbakeupe8@globo.com"/>
    <x v="0"/>
    <x v="3"/>
    <x v="1"/>
    <x v="0"/>
    <n v="15.85"/>
    <n v="47.55"/>
  </r>
  <r>
    <x v="487"/>
    <x v="407"/>
    <x v="475"/>
    <s v="L-L-1"/>
    <x v="1"/>
    <s v="Nataniel Helkin"/>
    <s v="nhelkine9@example.com"/>
    <x v="0"/>
    <x v="3"/>
    <x v="1"/>
    <x v="0"/>
    <n v="15.85"/>
    <n v="79.25"/>
  </r>
  <r>
    <x v="488"/>
    <x v="408"/>
    <x v="476"/>
    <s v="L-M-0.2"/>
    <x v="5"/>
    <s v="Pippo Witherington"/>
    <s v="pwitheringtonea@networkadvertising.org"/>
    <x v="0"/>
    <x v="3"/>
    <x v="0"/>
    <x v="3"/>
    <n v="4.3650000000000002"/>
    <n v="26.19"/>
  </r>
  <r>
    <x v="489"/>
    <x v="409"/>
    <x v="477"/>
    <s v="R-L-0.5"/>
    <x v="3"/>
    <s v="Tildie Tilzey"/>
    <s v="ttilzeyeb@hostgator.com"/>
    <x v="0"/>
    <x v="0"/>
    <x v="1"/>
    <x v="1"/>
    <n v="7.169999999999999"/>
    <n v="21.509999999999998"/>
  </r>
  <r>
    <x v="490"/>
    <x v="410"/>
    <x v="478"/>
    <s v="R-D-2.5"/>
    <x v="1"/>
    <s v="Cindra Burling"/>
    <s v=" "/>
    <x v="0"/>
    <x v="0"/>
    <x v="2"/>
    <x v="2"/>
    <n v="20.584999999999997"/>
    <n v="102.92499999999998"/>
  </r>
  <r>
    <x v="491"/>
    <x v="127"/>
    <x v="479"/>
    <s v="L-D-0.2"/>
    <x v="0"/>
    <s v="Channa Belamy"/>
    <s v=" "/>
    <x v="0"/>
    <x v="3"/>
    <x v="2"/>
    <x v="3"/>
    <n v="3.8849999999999998"/>
    <n v="7.77"/>
  </r>
  <r>
    <x v="492"/>
    <x v="411"/>
    <x v="480"/>
    <s v="E-D-2.5"/>
    <x v="1"/>
    <s v="Karl Imorts"/>
    <s v="kimortsee@alexa.com"/>
    <x v="0"/>
    <x v="1"/>
    <x v="2"/>
    <x v="2"/>
    <n v="27.945"/>
    <n v="139.72499999999999"/>
  </r>
  <r>
    <x v="493"/>
    <x v="112"/>
    <x v="464"/>
    <s v="A-D-0.5"/>
    <x v="0"/>
    <s v="Marja Urion"/>
    <s v="murione5@alexa.com"/>
    <x v="1"/>
    <x v="2"/>
    <x v="2"/>
    <x v="1"/>
    <n v="5.97"/>
    <n v="11.94"/>
  </r>
  <r>
    <x v="494"/>
    <x v="412"/>
    <x v="481"/>
    <s v="L-D-0.2"/>
    <x v="2"/>
    <s v="Mag Armistead"/>
    <s v="marmisteadeg@blogtalkradio.com"/>
    <x v="0"/>
    <x v="3"/>
    <x v="2"/>
    <x v="3"/>
    <n v="3.8849999999999998"/>
    <n v="3.8849999999999998"/>
  </r>
  <r>
    <x v="494"/>
    <x v="412"/>
    <x v="481"/>
    <s v="R-M-1"/>
    <x v="4"/>
    <s v="Mag Armistead"/>
    <s v="marmisteadeg@blogtalkradio.com"/>
    <x v="0"/>
    <x v="0"/>
    <x v="0"/>
    <x v="0"/>
    <n v="9.9499999999999993"/>
    <n v="39.799999999999997"/>
  </r>
  <r>
    <x v="495"/>
    <x v="413"/>
    <x v="482"/>
    <s v="R-M-0.5"/>
    <x v="1"/>
    <s v="Vasili Upstone"/>
    <s v="vupstoneei@google.pl"/>
    <x v="0"/>
    <x v="0"/>
    <x v="0"/>
    <x v="1"/>
    <n v="5.97"/>
    <n v="29.849999999999998"/>
  </r>
  <r>
    <x v="496"/>
    <x v="414"/>
    <x v="483"/>
    <s v="L-D-2.5"/>
    <x v="2"/>
    <s v="Berty Beelby"/>
    <s v="bbeelbyej@rediff.com"/>
    <x v="1"/>
    <x v="3"/>
    <x v="2"/>
    <x v="2"/>
    <n v="29.784999999999997"/>
    <n v="29.784999999999997"/>
  </r>
  <r>
    <x v="497"/>
    <x v="415"/>
    <x v="484"/>
    <s v="L-L-2.5"/>
    <x v="0"/>
    <s v="Erny Stenyng"/>
    <s v=" "/>
    <x v="0"/>
    <x v="3"/>
    <x v="1"/>
    <x v="2"/>
    <n v="36.454999999999998"/>
    <n v="72.91"/>
  </r>
  <r>
    <x v="498"/>
    <x v="416"/>
    <x v="485"/>
    <s v="R-D-0.2"/>
    <x v="1"/>
    <s v="Edin Yantsurev"/>
    <s v=" "/>
    <x v="0"/>
    <x v="0"/>
    <x v="2"/>
    <x v="3"/>
    <n v="2.6849999999999996"/>
    <n v="13.424999999999997"/>
  </r>
  <r>
    <x v="499"/>
    <x v="417"/>
    <x v="486"/>
    <s v="E-M-2.5"/>
    <x v="4"/>
    <s v="Webb Speechly"/>
    <s v="wspeechlyem@amazon.com"/>
    <x v="0"/>
    <x v="1"/>
    <x v="0"/>
    <x v="2"/>
    <n v="31.624999999999996"/>
    <n v="126.49999999999999"/>
  </r>
  <r>
    <x v="500"/>
    <x v="418"/>
    <x v="487"/>
    <s v="E-M-0.5"/>
    <x v="1"/>
    <s v="Irvine Phillpot"/>
    <s v="iphillpoten@buzzfeed.com"/>
    <x v="2"/>
    <x v="1"/>
    <x v="0"/>
    <x v="1"/>
    <n v="8.25"/>
    <n v="41.25"/>
  </r>
  <r>
    <x v="501"/>
    <x v="419"/>
    <x v="488"/>
    <s v="E-L-0.5"/>
    <x v="5"/>
    <s v="Lem Pennacci"/>
    <s v="lpennaccieo@statcounter.com"/>
    <x v="0"/>
    <x v="1"/>
    <x v="1"/>
    <x v="1"/>
    <n v="8.91"/>
    <n v="53.46"/>
  </r>
  <r>
    <x v="502"/>
    <x v="420"/>
    <x v="489"/>
    <s v="R-M-1"/>
    <x v="5"/>
    <s v="Starr Arpin"/>
    <s v="sarpinep@moonfruit.com"/>
    <x v="0"/>
    <x v="0"/>
    <x v="0"/>
    <x v="0"/>
    <n v="9.9499999999999993"/>
    <n v="59.699999999999996"/>
  </r>
  <r>
    <x v="503"/>
    <x v="421"/>
    <x v="490"/>
    <s v="R-M-1"/>
    <x v="5"/>
    <s v="Donny Fries"/>
    <s v="dfrieseq@cargocollective.com"/>
    <x v="0"/>
    <x v="0"/>
    <x v="0"/>
    <x v="0"/>
    <n v="9.9499999999999993"/>
    <n v="59.699999999999996"/>
  </r>
  <r>
    <x v="504"/>
    <x v="422"/>
    <x v="491"/>
    <s v="R-D-1"/>
    <x v="1"/>
    <s v="Rana Sharer"/>
    <s v="rsharerer@flavors.me"/>
    <x v="0"/>
    <x v="0"/>
    <x v="2"/>
    <x v="0"/>
    <n v="8.9499999999999993"/>
    <n v="44.75"/>
  </r>
  <r>
    <x v="505"/>
    <x v="423"/>
    <x v="492"/>
    <s v="E-M-0.5"/>
    <x v="0"/>
    <s v="Nannie Naseby"/>
    <s v="nnasebyes@umich.edu"/>
    <x v="0"/>
    <x v="1"/>
    <x v="0"/>
    <x v="1"/>
    <n v="8.25"/>
    <n v="16.5"/>
  </r>
  <r>
    <x v="506"/>
    <x v="109"/>
    <x v="493"/>
    <s v="R-D-0.5"/>
    <x v="4"/>
    <s v="Rea Offell"/>
    <s v=" "/>
    <x v="0"/>
    <x v="0"/>
    <x v="2"/>
    <x v="1"/>
    <n v="5.3699999999999992"/>
    <n v="21.479999999999997"/>
  </r>
  <r>
    <x v="507"/>
    <x v="204"/>
    <x v="494"/>
    <s v="R-M-2.5"/>
    <x v="0"/>
    <s v="Kris O'Cullen"/>
    <s v="koculleneu@ca.gov"/>
    <x v="1"/>
    <x v="0"/>
    <x v="0"/>
    <x v="2"/>
    <n v="22.884999999999998"/>
    <n v="45.769999999999996"/>
  </r>
  <r>
    <x v="508"/>
    <x v="424"/>
    <x v="495"/>
    <s v="L-L-0.2"/>
    <x v="0"/>
    <s v="Timoteo Glisane"/>
    <s v=" "/>
    <x v="1"/>
    <x v="3"/>
    <x v="1"/>
    <x v="3"/>
    <n v="4.7549999999999999"/>
    <n v="9.51"/>
  </r>
  <r>
    <x v="509"/>
    <x v="13"/>
    <x v="464"/>
    <s v="R-D-0.2"/>
    <x v="3"/>
    <s v="Marja Urion"/>
    <s v="murione5@alexa.com"/>
    <x v="1"/>
    <x v="0"/>
    <x v="2"/>
    <x v="3"/>
    <n v="2.6849999999999996"/>
    <n v="8.0549999999999997"/>
  </r>
  <r>
    <x v="510"/>
    <x v="224"/>
    <x v="496"/>
    <s v="E-D-2.5"/>
    <x v="4"/>
    <s v="Hildegarde Brangan"/>
    <s v="hbranganex@woothemes.com"/>
    <x v="0"/>
    <x v="1"/>
    <x v="2"/>
    <x v="2"/>
    <n v="27.945"/>
    <n v="111.78"/>
  </r>
  <r>
    <x v="511"/>
    <x v="220"/>
    <x v="497"/>
    <s v="R-D-0.2"/>
    <x v="4"/>
    <s v="Amii Gallyon"/>
    <s v="agallyoney@engadget.com"/>
    <x v="0"/>
    <x v="0"/>
    <x v="2"/>
    <x v="3"/>
    <n v="2.6849999999999996"/>
    <n v="10.739999999999998"/>
  </r>
  <r>
    <x v="512"/>
    <x v="91"/>
    <x v="498"/>
    <s v="R-D-0.5"/>
    <x v="1"/>
    <s v="Birgit Domange"/>
    <s v="bdomangeez@yahoo.co.jp"/>
    <x v="0"/>
    <x v="0"/>
    <x v="2"/>
    <x v="1"/>
    <n v="5.3699999999999992"/>
    <n v="26.849999999999994"/>
  </r>
  <r>
    <x v="513"/>
    <x v="425"/>
    <x v="499"/>
    <s v="L-L-1"/>
    <x v="4"/>
    <s v="Killian Osler"/>
    <s v="koslerf0@gmpg.org"/>
    <x v="0"/>
    <x v="3"/>
    <x v="1"/>
    <x v="0"/>
    <n v="15.85"/>
    <n v="63.4"/>
  </r>
  <r>
    <x v="514"/>
    <x v="426"/>
    <x v="500"/>
    <s v="A-D-2.5"/>
    <x v="2"/>
    <s v="Lora Dukes"/>
    <s v=" "/>
    <x v="1"/>
    <x v="2"/>
    <x v="2"/>
    <x v="2"/>
    <n v="22.884999999999998"/>
    <n v="22.884999999999998"/>
  </r>
  <r>
    <x v="515"/>
    <x v="427"/>
    <x v="501"/>
    <s v="A-M-2.5"/>
    <x v="4"/>
    <s v="Zack Pellett"/>
    <s v="zpellettf2@dailymotion.com"/>
    <x v="0"/>
    <x v="2"/>
    <x v="0"/>
    <x v="2"/>
    <n v="25.874999999999996"/>
    <n v="103.49999999999999"/>
  </r>
  <r>
    <x v="516"/>
    <x v="428"/>
    <x v="502"/>
    <s v="R-L-2.5"/>
    <x v="0"/>
    <s v="Ilaire Sprakes"/>
    <s v="isprakesf3@spiegel.de"/>
    <x v="0"/>
    <x v="0"/>
    <x v="1"/>
    <x v="2"/>
    <n v="27.484999999999996"/>
    <n v="54.969999999999992"/>
  </r>
  <r>
    <x v="517"/>
    <x v="383"/>
    <x v="503"/>
    <s v="A-L-0.5"/>
    <x v="0"/>
    <s v="Heda Fromant"/>
    <s v="hfromantf4@ucsd.edu"/>
    <x v="0"/>
    <x v="2"/>
    <x v="1"/>
    <x v="1"/>
    <n v="7.77"/>
    <n v="15.54"/>
  </r>
  <r>
    <x v="518"/>
    <x v="156"/>
    <x v="504"/>
    <s v="L-D-0.2"/>
    <x v="4"/>
    <s v="Rufus Flear"/>
    <s v="rflearf5@artisteer.com"/>
    <x v="2"/>
    <x v="3"/>
    <x v="2"/>
    <x v="3"/>
    <n v="3.8849999999999998"/>
    <n v="15.54"/>
  </r>
  <r>
    <x v="519"/>
    <x v="429"/>
    <x v="505"/>
    <s v="E-D-2.5"/>
    <x v="3"/>
    <s v="Dom Milella"/>
    <s v=" "/>
    <x v="1"/>
    <x v="1"/>
    <x v="2"/>
    <x v="2"/>
    <n v="27.945"/>
    <n v="83.835000000000008"/>
  </r>
  <r>
    <x v="520"/>
    <x v="103"/>
    <x v="506"/>
    <s v="R-L-0.2"/>
    <x v="3"/>
    <s v="Wilek Lightollers"/>
    <s v="wlightollersf9@baidu.com"/>
    <x v="0"/>
    <x v="0"/>
    <x v="1"/>
    <x v="3"/>
    <n v="3.5849999999999995"/>
    <n v="10.754999999999999"/>
  </r>
  <r>
    <x v="521"/>
    <x v="361"/>
    <x v="507"/>
    <s v="E-L-0.2"/>
    <x v="3"/>
    <s v="Bette-ann Munden"/>
    <s v="bmundenf8@elpais.com"/>
    <x v="0"/>
    <x v="1"/>
    <x v="1"/>
    <x v="3"/>
    <n v="4.4550000000000001"/>
    <n v="13.365"/>
  </r>
  <r>
    <x v="522"/>
    <x v="120"/>
    <x v="506"/>
    <s v="E-L-0.2"/>
    <x v="4"/>
    <s v="Wilek Lightollers"/>
    <s v="wlightollersf9@baidu.com"/>
    <x v="0"/>
    <x v="1"/>
    <x v="1"/>
    <x v="3"/>
    <n v="4.4550000000000001"/>
    <n v="17.82"/>
  </r>
  <r>
    <x v="523"/>
    <x v="430"/>
    <x v="508"/>
    <s v="L-D-0.2"/>
    <x v="5"/>
    <s v="Nick Brakespear"/>
    <s v="nbrakespearfa@rediff.com"/>
    <x v="0"/>
    <x v="3"/>
    <x v="2"/>
    <x v="3"/>
    <n v="3.8849999999999998"/>
    <n v="23.31"/>
  </r>
  <r>
    <x v="524"/>
    <x v="125"/>
    <x v="509"/>
    <s v="E-D-0.2"/>
    <x v="0"/>
    <s v="Malynda Glawsop"/>
    <s v="mglawsopfb@reverbnation.com"/>
    <x v="0"/>
    <x v="1"/>
    <x v="2"/>
    <x v="3"/>
    <n v="3.645"/>
    <n v="7.29"/>
  </r>
  <r>
    <x v="525"/>
    <x v="431"/>
    <x v="510"/>
    <s v="E-L-0.2"/>
    <x v="4"/>
    <s v="Granville Alberts"/>
    <s v="galbertsfc@etsy.com"/>
    <x v="2"/>
    <x v="1"/>
    <x v="1"/>
    <x v="3"/>
    <n v="4.4550000000000001"/>
    <n v="17.82"/>
  </r>
  <r>
    <x v="526"/>
    <x v="40"/>
    <x v="511"/>
    <s v="E-M-1"/>
    <x v="1"/>
    <s v="Vasily Polglase"/>
    <s v="vpolglasefd@about.me"/>
    <x v="0"/>
    <x v="1"/>
    <x v="0"/>
    <x v="0"/>
    <n v="13.75"/>
    <n v="68.75"/>
  </r>
  <r>
    <x v="527"/>
    <x v="432"/>
    <x v="512"/>
    <s v="R-L-2.5"/>
    <x v="0"/>
    <s v="Madelaine Sharples"/>
    <s v=" "/>
    <x v="2"/>
    <x v="0"/>
    <x v="1"/>
    <x v="2"/>
    <n v="27.484999999999996"/>
    <n v="54.969999999999992"/>
  </r>
  <r>
    <x v="528"/>
    <x v="254"/>
    <x v="513"/>
    <s v="E-M-1"/>
    <x v="5"/>
    <s v="Sigfrid Busch"/>
    <s v="sbuschff@so-net.ne.jp"/>
    <x v="1"/>
    <x v="1"/>
    <x v="0"/>
    <x v="0"/>
    <n v="13.75"/>
    <n v="82.5"/>
  </r>
  <r>
    <x v="529"/>
    <x v="219"/>
    <x v="514"/>
    <s v="L-M-0.2"/>
    <x v="0"/>
    <s v="Cissiee Raisbeck"/>
    <s v="craisbeckfg@webnode.com"/>
    <x v="0"/>
    <x v="3"/>
    <x v="0"/>
    <x v="3"/>
    <n v="4.3650000000000002"/>
    <n v="8.73"/>
  </r>
  <r>
    <x v="530"/>
    <x v="433"/>
    <x v="464"/>
    <s v="E-L-1"/>
    <x v="4"/>
    <s v="Marja Urion"/>
    <s v="murione5@alexa.com"/>
    <x v="1"/>
    <x v="1"/>
    <x v="1"/>
    <x v="0"/>
    <n v="14.85"/>
    <n v="59.4"/>
  </r>
  <r>
    <x v="531"/>
    <x v="434"/>
    <x v="515"/>
    <s v="L-D-0.2"/>
    <x v="4"/>
    <s v="Kenton Wetherick"/>
    <s v=" "/>
    <x v="0"/>
    <x v="3"/>
    <x v="2"/>
    <x v="3"/>
    <n v="3.8849999999999998"/>
    <n v="15.54"/>
  </r>
  <r>
    <x v="532"/>
    <x v="435"/>
    <x v="516"/>
    <s v="A-L-1"/>
    <x v="3"/>
    <s v="Reamonn Aynold"/>
    <s v="raynoldfj@ustream.tv"/>
    <x v="0"/>
    <x v="2"/>
    <x v="1"/>
    <x v="0"/>
    <n v="12.95"/>
    <n v="38.849999999999994"/>
  </r>
  <r>
    <x v="533"/>
    <x v="436"/>
    <x v="517"/>
    <s v="E-M-2.5"/>
    <x v="5"/>
    <s v="Hatty Dovydenas"/>
    <s v=" "/>
    <x v="0"/>
    <x v="1"/>
    <x v="0"/>
    <x v="2"/>
    <n v="31.624999999999996"/>
    <n v="189.74999999999997"/>
  </r>
  <r>
    <x v="534"/>
    <x v="437"/>
    <x v="518"/>
    <s v="A-D-0.2"/>
    <x v="5"/>
    <s v="Nathaniel Bloxland"/>
    <s v=" "/>
    <x v="1"/>
    <x v="2"/>
    <x v="2"/>
    <x v="3"/>
    <n v="2.9849999999999999"/>
    <n v="17.91"/>
  </r>
  <r>
    <x v="535"/>
    <x v="438"/>
    <x v="519"/>
    <s v="L-L-0.2"/>
    <x v="5"/>
    <s v="Brendan Grece"/>
    <s v="bgrecefm@naver.com"/>
    <x v="2"/>
    <x v="3"/>
    <x v="1"/>
    <x v="3"/>
    <n v="4.7549999999999999"/>
    <n v="28.53"/>
  </r>
  <r>
    <x v="536"/>
    <x v="439"/>
    <x v="520"/>
    <s v="E-M-1"/>
    <x v="5"/>
    <s v="Don Flintiff"/>
    <s v="dflintiffg1@e-recht24.de"/>
    <x v="2"/>
    <x v="1"/>
    <x v="0"/>
    <x v="0"/>
    <n v="13.75"/>
    <n v="82.5"/>
  </r>
  <r>
    <x v="537"/>
    <x v="175"/>
    <x v="521"/>
    <s v="R-L-0.5"/>
    <x v="0"/>
    <s v="Abbe Thys"/>
    <s v="athysfo@cdc.gov"/>
    <x v="0"/>
    <x v="0"/>
    <x v="1"/>
    <x v="1"/>
    <n v="7.169999999999999"/>
    <n v="14.339999999999998"/>
  </r>
  <r>
    <x v="538"/>
    <x v="440"/>
    <x v="522"/>
    <s v="R-D-2.5"/>
    <x v="4"/>
    <s v="Jackquelin Chugg"/>
    <s v="jchuggfp@about.me"/>
    <x v="0"/>
    <x v="0"/>
    <x v="2"/>
    <x v="2"/>
    <n v="20.584999999999997"/>
    <n v="82.339999999999989"/>
  </r>
  <r>
    <x v="539"/>
    <x v="441"/>
    <x v="523"/>
    <s v="A-M-0.2"/>
    <x v="5"/>
    <s v="Audra Kelston"/>
    <s v="akelstonfq@sakura.ne.jp"/>
    <x v="0"/>
    <x v="2"/>
    <x v="0"/>
    <x v="3"/>
    <n v="3.375"/>
    <n v="20.25"/>
  </r>
  <r>
    <x v="540"/>
    <x v="442"/>
    <x v="524"/>
    <s v="R-L-2.5"/>
    <x v="5"/>
    <s v="Elvina Angel"/>
    <s v=" "/>
    <x v="1"/>
    <x v="0"/>
    <x v="1"/>
    <x v="2"/>
    <n v="27.484999999999996"/>
    <n v="164.90999999999997"/>
  </r>
  <r>
    <x v="541"/>
    <x v="443"/>
    <x v="525"/>
    <s v="L-L-0.2"/>
    <x v="4"/>
    <s v="Claiborne Mottram"/>
    <s v="cmottramfs@harvard.edu"/>
    <x v="0"/>
    <x v="3"/>
    <x v="1"/>
    <x v="3"/>
    <n v="4.7549999999999999"/>
    <n v="19.02"/>
  </r>
  <r>
    <x v="542"/>
    <x v="216"/>
    <x v="520"/>
    <s v="A-D-2.5"/>
    <x v="5"/>
    <s v="Don Flintiff"/>
    <s v="dflintiffg1@e-recht24.de"/>
    <x v="2"/>
    <x v="2"/>
    <x v="2"/>
    <x v="2"/>
    <n v="22.884999999999998"/>
    <n v="137.31"/>
  </r>
  <r>
    <x v="543"/>
    <x v="444"/>
    <x v="526"/>
    <s v="A-M-0.5"/>
    <x v="4"/>
    <s v="Donalt Sangwin"/>
    <s v="dsangwinfu@weebly.com"/>
    <x v="0"/>
    <x v="2"/>
    <x v="0"/>
    <x v="1"/>
    <n v="6.75"/>
    <n v="27"/>
  </r>
  <r>
    <x v="544"/>
    <x v="37"/>
    <x v="527"/>
    <s v="E-L-0.5"/>
    <x v="4"/>
    <s v="Elizabet Aizikowitz"/>
    <s v="eaizikowitzfv@virginia.edu"/>
    <x v="2"/>
    <x v="1"/>
    <x v="1"/>
    <x v="1"/>
    <n v="8.91"/>
    <n v="35.64"/>
  </r>
  <r>
    <x v="545"/>
    <x v="445"/>
    <x v="528"/>
    <s v="A-D-0.2"/>
    <x v="0"/>
    <s v="Herbie Peppard"/>
    <s v=" "/>
    <x v="0"/>
    <x v="2"/>
    <x v="2"/>
    <x v="3"/>
    <n v="2.9849999999999999"/>
    <n v="5.97"/>
  </r>
  <r>
    <x v="546"/>
    <x v="446"/>
    <x v="529"/>
    <s v="A-M-1"/>
    <x v="5"/>
    <s v="Cornie Venour"/>
    <s v="cvenourfx@ask.com"/>
    <x v="0"/>
    <x v="2"/>
    <x v="0"/>
    <x v="0"/>
    <n v="11.25"/>
    <n v="67.5"/>
  </r>
  <r>
    <x v="547"/>
    <x v="245"/>
    <x v="530"/>
    <s v="R-L-0.2"/>
    <x v="5"/>
    <s v="Maggy Harby"/>
    <s v="mharbyfy@163.com"/>
    <x v="0"/>
    <x v="0"/>
    <x v="1"/>
    <x v="3"/>
    <n v="3.5849999999999995"/>
    <n v="21.509999999999998"/>
  </r>
  <r>
    <x v="548"/>
    <x v="447"/>
    <x v="531"/>
    <s v="L-M-2.5"/>
    <x v="0"/>
    <s v="Reggie Thickpenny"/>
    <s v="rthickpennyfz@cafepress.com"/>
    <x v="0"/>
    <x v="3"/>
    <x v="0"/>
    <x v="2"/>
    <n v="33.464999999999996"/>
    <n v="66.929999999999993"/>
  </r>
  <r>
    <x v="549"/>
    <x v="448"/>
    <x v="532"/>
    <s v="A-D-0.2"/>
    <x v="5"/>
    <s v="Phyllys Ormerod"/>
    <s v="pormerodg0@redcross.org"/>
    <x v="0"/>
    <x v="2"/>
    <x v="2"/>
    <x v="3"/>
    <n v="2.9849999999999999"/>
    <n v="17.91"/>
  </r>
  <r>
    <x v="550"/>
    <x v="344"/>
    <x v="520"/>
    <s v="L-M-1"/>
    <x v="4"/>
    <s v="Don Flintiff"/>
    <s v="dflintiffg1@e-recht24.de"/>
    <x v="2"/>
    <x v="3"/>
    <x v="0"/>
    <x v="0"/>
    <n v="14.55"/>
    <n v="58.2"/>
  </r>
  <r>
    <x v="551"/>
    <x v="152"/>
    <x v="533"/>
    <s v="E-L-0.2"/>
    <x v="3"/>
    <s v="Tymon Zanetti"/>
    <s v="tzanettig2@gravatar.com"/>
    <x v="1"/>
    <x v="1"/>
    <x v="1"/>
    <x v="3"/>
    <n v="4.4550000000000001"/>
    <n v="13.365"/>
  </r>
  <r>
    <x v="551"/>
    <x v="152"/>
    <x v="533"/>
    <s v="A-M-0.5"/>
    <x v="1"/>
    <s v="Tymon Zanetti"/>
    <s v="tzanettig2@gravatar.com"/>
    <x v="1"/>
    <x v="2"/>
    <x v="0"/>
    <x v="1"/>
    <n v="6.75"/>
    <n v="33.75"/>
  </r>
  <r>
    <x v="552"/>
    <x v="449"/>
    <x v="534"/>
    <s v="E-L-1"/>
    <x v="3"/>
    <s v="Reinaldos Kirtley"/>
    <s v="rkirtleyg4@hatena.ne.jp"/>
    <x v="0"/>
    <x v="1"/>
    <x v="1"/>
    <x v="0"/>
    <n v="14.85"/>
    <n v="44.55"/>
  </r>
  <r>
    <x v="553"/>
    <x v="450"/>
    <x v="535"/>
    <s v="E-L-0.5"/>
    <x v="1"/>
    <s v="Carney Clemencet"/>
    <s v="cclemencetg5@weather.com"/>
    <x v="2"/>
    <x v="1"/>
    <x v="1"/>
    <x v="1"/>
    <n v="8.91"/>
    <n v="44.55"/>
  </r>
  <r>
    <x v="554"/>
    <x v="451"/>
    <x v="536"/>
    <s v="E-D-1"/>
    <x v="1"/>
    <s v="Russell Donet"/>
    <s v="rdonetg6@oakley.com"/>
    <x v="0"/>
    <x v="1"/>
    <x v="2"/>
    <x v="0"/>
    <n v="12.15"/>
    <n v="60.75"/>
  </r>
  <r>
    <x v="555"/>
    <x v="83"/>
    <x v="537"/>
    <s v="R-L-0.2"/>
    <x v="2"/>
    <s v="Sidney Gawen"/>
    <s v="sgaweng7@creativecommons.org"/>
    <x v="0"/>
    <x v="0"/>
    <x v="1"/>
    <x v="3"/>
    <n v="3.5849999999999995"/>
    <n v="3.5849999999999995"/>
  </r>
  <r>
    <x v="556"/>
    <x v="452"/>
    <x v="538"/>
    <s v="R-L-0.2"/>
    <x v="5"/>
    <s v="Rickey Readie"/>
    <s v="rreadieg8@guardian.co.uk"/>
    <x v="0"/>
    <x v="0"/>
    <x v="1"/>
    <x v="3"/>
    <n v="3.5849999999999995"/>
    <n v="21.509999999999998"/>
  </r>
  <r>
    <x v="557"/>
    <x v="453"/>
    <x v="539"/>
    <s v="E-M-0.5"/>
    <x v="0"/>
    <s v="Cody Verissimo"/>
    <s v="cverissimogh@theglobeandmail.com"/>
    <x v="2"/>
    <x v="1"/>
    <x v="0"/>
    <x v="1"/>
    <n v="8.25"/>
    <n v="16.5"/>
  </r>
  <r>
    <x v="558"/>
    <x v="454"/>
    <x v="540"/>
    <s v="R-L-2.5"/>
    <x v="3"/>
    <s v="Zilvia Claisse"/>
    <s v=" "/>
    <x v="0"/>
    <x v="0"/>
    <x v="1"/>
    <x v="2"/>
    <n v="27.484999999999996"/>
    <n v="82.454999999999984"/>
  </r>
  <r>
    <x v="559"/>
    <x v="455"/>
    <x v="541"/>
    <s v="L-D-0.5"/>
    <x v="2"/>
    <s v="Bar O' Mahony"/>
    <s v="bogb@elpais.com"/>
    <x v="0"/>
    <x v="3"/>
    <x v="2"/>
    <x v="1"/>
    <n v="7.77"/>
    <n v="7.77"/>
  </r>
  <r>
    <x v="560"/>
    <x v="456"/>
    <x v="542"/>
    <s v="R-M-0.5"/>
    <x v="0"/>
    <s v="Valenka Stansbury"/>
    <s v="vstansburygc@unblog.fr"/>
    <x v="0"/>
    <x v="0"/>
    <x v="0"/>
    <x v="1"/>
    <n v="5.97"/>
    <n v="11.94"/>
  </r>
  <r>
    <x v="561"/>
    <x v="373"/>
    <x v="543"/>
    <s v="E-L-2.5"/>
    <x v="5"/>
    <s v="Daniel Heinonen"/>
    <s v="dheinonengd@printfriendly.com"/>
    <x v="0"/>
    <x v="1"/>
    <x v="1"/>
    <x v="2"/>
    <n v="34.154999999999994"/>
    <n v="204.92999999999995"/>
  </r>
  <r>
    <x v="562"/>
    <x v="457"/>
    <x v="544"/>
    <s v="E-M-2.5"/>
    <x v="0"/>
    <s v="Jewelle Shenton"/>
    <s v="jshentonge@google.com.hk"/>
    <x v="0"/>
    <x v="1"/>
    <x v="0"/>
    <x v="2"/>
    <n v="31.624999999999996"/>
    <n v="63.249999999999993"/>
  </r>
  <r>
    <x v="563"/>
    <x v="458"/>
    <x v="545"/>
    <s v="R-D-0.2"/>
    <x v="3"/>
    <s v="Jennifer Wilkisson"/>
    <s v="jwilkissongf@nba.com"/>
    <x v="0"/>
    <x v="0"/>
    <x v="2"/>
    <x v="3"/>
    <n v="2.6849999999999996"/>
    <n v="8.0549999999999997"/>
  </r>
  <r>
    <x v="564"/>
    <x v="264"/>
    <x v="546"/>
    <s v="A-M-2.5"/>
    <x v="0"/>
    <s v="Kylie Mowat"/>
    <s v=" "/>
    <x v="0"/>
    <x v="2"/>
    <x v="0"/>
    <x v="2"/>
    <n v="25.874999999999996"/>
    <n v="51.749999999999993"/>
  </r>
  <r>
    <x v="565"/>
    <x v="459"/>
    <x v="539"/>
    <s v="E-D-2.5"/>
    <x v="2"/>
    <s v="Cody Verissimo"/>
    <s v="cverissimogh@theglobeandmail.com"/>
    <x v="2"/>
    <x v="1"/>
    <x v="2"/>
    <x v="2"/>
    <n v="27.945"/>
    <n v="27.945"/>
  </r>
  <r>
    <x v="566"/>
    <x v="460"/>
    <x v="547"/>
    <s v="A-L-2.5"/>
    <x v="0"/>
    <s v="Gabriel Starcks"/>
    <s v="gstarcksgi@abc.net.au"/>
    <x v="0"/>
    <x v="2"/>
    <x v="1"/>
    <x v="2"/>
    <n v="29.784999999999997"/>
    <n v="59.569999999999993"/>
  </r>
  <r>
    <x v="567"/>
    <x v="461"/>
    <x v="548"/>
    <s v="E-L-1"/>
    <x v="2"/>
    <s v="Darby Dummer"/>
    <s v=" "/>
    <x v="2"/>
    <x v="1"/>
    <x v="1"/>
    <x v="0"/>
    <n v="14.85"/>
    <n v="14.85"/>
  </r>
  <r>
    <x v="568"/>
    <x v="219"/>
    <x v="549"/>
    <s v="A-M-0.5"/>
    <x v="1"/>
    <s v="Kienan Scholard"/>
    <s v="kscholardgk@sbwire.com"/>
    <x v="0"/>
    <x v="2"/>
    <x v="0"/>
    <x v="1"/>
    <n v="6.75"/>
    <n v="33.75"/>
  </r>
  <r>
    <x v="569"/>
    <x v="462"/>
    <x v="550"/>
    <s v="L-L-2.5"/>
    <x v="4"/>
    <s v="Bo Kindley"/>
    <s v="bkindleygl@wikimedia.org"/>
    <x v="0"/>
    <x v="3"/>
    <x v="1"/>
    <x v="2"/>
    <n v="36.454999999999998"/>
    <n v="145.82"/>
  </r>
  <r>
    <x v="570"/>
    <x v="463"/>
    <x v="551"/>
    <s v="R-M-0.2"/>
    <x v="4"/>
    <s v="Krissie Hammett"/>
    <s v="khammettgm@dmoz.org"/>
    <x v="0"/>
    <x v="0"/>
    <x v="0"/>
    <x v="3"/>
    <n v="2.9849999999999999"/>
    <n v="11.94"/>
  </r>
  <r>
    <x v="571"/>
    <x v="464"/>
    <x v="552"/>
    <s v="A-D-0.2"/>
    <x v="4"/>
    <s v="Alisha Hulburt"/>
    <s v="ahulburtgn@fda.gov"/>
    <x v="0"/>
    <x v="2"/>
    <x v="2"/>
    <x v="3"/>
    <n v="2.9849999999999999"/>
    <n v="11.94"/>
  </r>
  <r>
    <x v="572"/>
    <x v="465"/>
    <x v="553"/>
    <s v="L-D-0.5"/>
    <x v="2"/>
    <s v="Peyter Lauritzen"/>
    <s v="plauritzengo@photobucket.com"/>
    <x v="0"/>
    <x v="3"/>
    <x v="2"/>
    <x v="1"/>
    <n v="7.77"/>
    <n v="7.77"/>
  </r>
  <r>
    <x v="573"/>
    <x v="466"/>
    <x v="554"/>
    <s v="R-L-2.5"/>
    <x v="4"/>
    <s v="Aurelia Burgwin"/>
    <s v="aburgwingp@redcross.org"/>
    <x v="0"/>
    <x v="0"/>
    <x v="1"/>
    <x v="2"/>
    <n v="27.484999999999996"/>
    <n v="109.93999999999998"/>
  </r>
  <r>
    <x v="574"/>
    <x v="467"/>
    <x v="555"/>
    <s v="E-L-0.2"/>
    <x v="1"/>
    <s v="Emalee Rolin"/>
    <s v="erolingq@google.fr"/>
    <x v="0"/>
    <x v="1"/>
    <x v="1"/>
    <x v="3"/>
    <n v="4.4550000000000001"/>
    <n v="22.274999999999999"/>
  </r>
  <r>
    <x v="575"/>
    <x v="468"/>
    <x v="556"/>
    <s v="R-M-0.2"/>
    <x v="3"/>
    <s v="Donavon Fowle"/>
    <s v="dfowlegr@epa.gov"/>
    <x v="0"/>
    <x v="0"/>
    <x v="0"/>
    <x v="3"/>
    <n v="2.9849999999999999"/>
    <n v="8.9550000000000001"/>
  </r>
  <r>
    <x v="576"/>
    <x v="469"/>
    <x v="557"/>
    <s v="L-D-2.5"/>
    <x v="4"/>
    <s v="Jorge Bettison"/>
    <s v=" "/>
    <x v="1"/>
    <x v="3"/>
    <x v="2"/>
    <x v="2"/>
    <n v="29.784999999999997"/>
    <n v="119.13999999999999"/>
  </r>
  <r>
    <x v="577"/>
    <x v="470"/>
    <x v="558"/>
    <s v="A-L-2.5"/>
    <x v="1"/>
    <s v="Wang Powlesland"/>
    <s v="wpowleslandgt@soundcloud.com"/>
    <x v="0"/>
    <x v="2"/>
    <x v="1"/>
    <x v="2"/>
    <n v="29.784999999999997"/>
    <n v="148.92499999999998"/>
  </r>
  <r>
    <x v="578"/>
    <x v="471"/>
    <x v="539"/>
    <s v="L-L-2.5"/>
    <x v="3"/>
    <s v="Cody Verissimo"/>
    <s v="cverissimogh@theglobeandmail.com"/>
    <x v="2"/>
    <x v="3"/>
    <x v="1"/>
    <x v="2"/>
    <n v="36.454999999999998"/>
    <n v="109.36499999999999"/>
  </r>
  <r>
    <x v="579"/>
    <x v="472"/>
    <x v="559"/>
    <s v="E-D-0.2"/>
    <x v="2"/>
    <s v="Laurence Ellingham"/>
    <s v="lellinghamgv@sciencedaily.com"/>
    <x v="0"/>
    <x v="1"/>
    <x v="2"/>
    <x v="3"/>
    <n v="3.645"/>
    <n v="3.645"/>
  </r>
  <r>
    <x v="580"/>
    <x v="173"/>
    <x v="560"/>
    <s v="E-D-2.5"/>
    <x v="0"/>
    <s v="Billy Neiland"/>
    <s v=" "/>
    <x v="0"/>
    <x v="1"/>
    <x v="2"/>
    <x v="2"/>
    <n v="27.945"/>
    <n v="55.89"/>
  </r>
  <r>
    <x v="581"/>
    <x v="473"/>
    <x v="561"/>
    <s v="L-M-0.2"/>
    <x v="5"/>
    <s v="Ancell Fendt"/>
    <s v="afendtgx@forbes.com"/>
    <x v="0"/>
    <x v="3"/>
    <x v="0"/>
    <x v="3"/>
    <n v="4.3650000000000002"/>
    <n v="26.19"/>
  </r>
  <r>
    <x v="582"/>
    <x v="474"/>
    <x v="562"/>
    <s v="R-M-1"/>
    <x v="4"/>
    <s v="Angelia Cleyburn"/>
    <s v="acleyburngy@lycos.com"/>
    <x v="0"/>
    <x v="0"/>
    <x v="0"/>
    <x v="0"/>
    <n v="9.9499999999999993"/>
    <n v="39.799999999999997"/>
  </r>
  <r>
    <x v="583"/>
    <x v="475"/>
    <x v="563"/>
    <s v="E-L-2.5"/>
    <x v="0"/>
    <s v="Temple Castiglione"/>
    <s v="tcastiglionegz@xing.com"/>
    <x v="0"/>
    <x v="1"/>
    <x v="1"/>
    <x v="2"/>
    <n v="34.154999999999994"/>
    <n v="68.309999999999988"/>
  </r>
  <r>
    <x v="584"/>
    <x v="476"/>
    <x v="564"/>
    <s v="A-M-0.2"/>
    <x v="4"/>
    <s v="Betti Lacasa"/>
    <s v=" "/>
    <x v="1"/>
    <x v="2"/>
    <x v="0"/>
    <x v="3"/>
    <n v="3.375"/>
    <n v="13.5"/>
  </r>
  <r>
    <x v="585"/>
    <x v="431"/>
    <x v="565"/>
    <s v="R-M-0.5"/>
    <x v="2"/>
    <s v="Gunilla Lynch"/>
    <s v=" "/>
    <x v="0"/>
    <x v="0"/>
    <x v="0"/>
    <x v="1"/>
    <n v="5.97"/>
    <n v="5.97"/>
  </r>
  <r>
    <x v="586"/>
    <x v="477"/>
    <x v="539"/>
    <s v="R-M-0.5"/>
    <x v="1"/>
    <s v="Cody Verissimo"/>
    <s v="cverissimogh@theglobeandmail.com"/>
    <x v="2"/>
    <x v="0"/>
    <x v="0"/>
    <x v="1"/>
    <n v="5.97"/>
    <n v="29.849999999999998"/>
  </r>
  <r>
    <x v="587"/>
    <x v="478"/>
    <x v="566"/>
    <s v="L-L-2.5"/>
    <x v="0"/>
    <s v="Shay Couronne"/>
    <s v="scouronneh3@mozilla.org"/>
    <x v="0"/>
    <x v="3"/>
    <x v="1"/>
    <x v="2"/>
    <n v="36.454999999999998"/>
    <n v="72.91"/>
  </r>
  <r>
    <x v="588"/>
    <x v="45"/>
    <x v="567"/>
    <s v="E-M-2.5"/>
    <x v="4"/>
    <s v="Linus Flippelli"/>
    <s v="lflippellih4@github.io"/>
    <x v="2"/>
    <x v="1"/>
    <x v="0"/>
    <x v="2"/>
    <n v="31.624999999999996"/>
    <n v="126.49999999999999"/>
  </r>
  <r>
    <x v="589"/>
    <x v="444"/>
    <x v="568"/>
    <s v="L-M-2.5"/>
    <x v="2"/>
    <s v="Rachelle Elizabeth"/>
    <s v="relizabethh5@live.com"/>
    <x v="0"/>
    <x v="3"/>
    <x v="0"/>
    <x v="2"/>
    <n v="33.464999999999996"/>
    <n v="33.464999999999996"/>
  </r>
  <r>
    <x v="590"/>
    <x v="479"/>
    <x v="569"/>
    <s v="E-D-1"/>
    <x v="5"/>
    <s v="Innis Renhard"/>
    <s v="irenhardh6@i2i.jp"/>
    <x v="0"/>
    <x v="1"/>
    <x v="2"/>
    <x v="0"/>
    <n v="12.15"/>
    <n v="72.900000000000006"/>
  </r>
  <r>
    <x v="591"/>
    <x v="480"/>
    <x v="570"/>
    <s v="L-D-0.5"/>
    <x v="0"/>
    <s v="Winne Roche"/>
    <s v="wrocheh7@xinhuanet.com"/>
    <x v="0"/>
    <x v="3"/>
    <x v="2"/>
    <x v="1"/>
    <n v="7.77"/>
    <n v="15.54"/>
  </r>
  <r>
    <x v="592"/>
    <x v="481"/>
    <x v="571"/>
    <s v="A-M-0.2"/>
    <x v="5"/>
    <s v="Linn Alaway"/>
    <s v="lalawayhh@weather.com"/>
    <x v="0"/>
    <x v="2"/>
    <x v="0"/>
    <x v="3"/>
    <n v="3.375"/>
    <n v="20.25"/>
  </r>
  <r>
    <x v="593"/>
    <x v="478"/>
    <x v="572"/>
    <s v="A-L-1"/>
    <x v="5"/>
    <s v="Cordy Odgaard"/>
    <s v="codgaardh9@nsw.gov.au"/>
    <x v="0"/>
    <x v="2"/>
    <x v="1"/>
    <x v="0"/>
    <n v="12.95"/>
    <n v="77.699999999999989"/>
  </r>
  <r>
    <x v="594"/>
    <x v="482"/>
    <x v="573"/>
    <s v="L-M-2.5"/>
    <x v="4"/>
    <s v="Bertine Byrd"/>
    <s v="bbyrdha@4shared.com"/>
    <x v="0"/>
    <x v="3"/>
    <x v="0"/>
    <x v="2"/>
    <n v="33.464999999999996"/>
    <n v="133.85999999999999"/>
  </r>
  <r>
    <x v="595"/>
    <x v="353"/>
    <x v="574"/>
    <s v="E-D-1"/>
    <x v="2"/>
    <s v="Nelie Garnson"/>
    <s v=" "/>
    <x v="2"/>
    <x v="1"/>
    <x v="2"/>
    <x v="0"/>
    <n v="12.15"/>
    <n v="12.15"/>
  </r>
  <r>
    <x v="596"/>
    <x v="199"/>
    <x v="575"/>
    <s v="E-M-2.5"/>
    <x v="0"/>
    <s v="Dianne Chardin"/>
    <s v="dchardinhc@nhs.uk"/>
    <x v="1"/>
    <x v="1"/>
    <x v="0"/>
    <x v="2"/>
    <n v="31.624999999999996"/>
    <n v="63.249999999999993"/>
  </r>
  <r>
    <x v="597"/>
    <x v="372"/>
    <x v="576"/>
    <s v="R-L-0.5"/>
    <x v="1"/>
    <s v="Hailee Radbone"/>
    <s v="hradbonehd@newsvine.com"/>
    <x v="0"/>
    <x v="0"/>
    <x v="1"/>
    <x v="1"/>
    <n v="7.169999999999999"/>
    <n v="35.849999999999994"/>
  </r>
  <r>
    <x v="598"/>
    <x v="267"/>
    <x v="577"/>
    <s v="A-M-2.5"/>
    <x v="3"/>
    <s v="Wallis Bernth"/>
    <s v="wbernthhe@miitbeian.gov.cn"/>
    <x v="0"/>
    <x v="2"/>
    <x v="0"/>
    <x v="2"/>
    <n v="25.874999999999996"/>
    <n v="77.624999999999986"/>
  </r>
  <r>
    <x v="599"/>
    <x v="480"/>
    <x v="578"/>
    <s v="E-M-2.5"/>
    <x v="0"/>
    <s v="Byron Acarson"/>
    <s v="bacarsonhf@cnn.com"/>
    <x v="0"/>
    <x v="1"/>
    <x v="0"/>
    <x v="2"/>
    <n v="31.624999999999996"/>
    <n v="63.249999999999993"/>
  </r>
  <r>
    <x v="600"/>
    <x v="483"/>
    <x v="579"/>
    <s v="E-L-0.2"/>
    <x v="5"/>
    <s v="Faunie Brigham"/>
    <s v="fbrighamhg@blog.com"/>
    <x v="1"/>
    <x v="1"/>
    <x v="1"/>
    <x v="3"/>
    <n v="4.4550000000000001"/>
    <n v="26.73"/>
  </r>
  <r>
    <x v="600"/>
    <x v="483"/>
    <x v="579"/>
    <s v="L-D-0.5"/>
    <x v="4"/>
    <s v="Faunie Brigham"/>
    <s v="fbrighamhg@blog.com"/>
    <x v="1"/>
    <x v="3"/>
    <x v="2"/>
    <x v="1"/>
    <n v="7.77"/>
    <n v="31.08"/>
  </r>
  <r>
    <x v="600"/>
    <x v="483"/>
    <x v="579"/>
    <s v="A-D-0.2"/>
    <x v="2"/>
    <s v="Faunie Brigham"/>
    <s v="fbrighamhg@blog.com"/>
    <x v="1"/>
    <x v="2"/>
    <x v="2"/>
    <x v="3"/>
    <n v="2.9849999999999999"/>
    <n v="2.9849999999999999"/>
  </r>
  <r>
    <x v="600"/>
    <x v="483"/>
    <x v="579"/>
    <s v="R-D-2.5"/>
    <x v="1"/>
    <s v="Faunie Brigham"/>
    <s v="fbrighamhg@blog.com"/>
    <x v="1"/>
    <x v="0"/>
    <x v="2"/>
    <x v="2"/>
    <n v="20.584999999999997"/>
    <n v="102.92499999999998"/>
  </r>
  <r>
    <x v="601"/>
    <x v="484"/>
    <x v="580"/>
    <s v="E-L-0.5"/>
    <x v="4"/>
    <s v="Marjorie Yoxen"/>
    <s v="myoxenhk@google.com"/>
    <x v="0"/>
    <x v="1"/>
    <x v="1"/>
    <x v="1"/>
    <n v="8.91"/>
    <n v="35.64"/>
  </r>
  <r>
    <x v="602"/>
    <x v="485"/>
    <x v="581"/>
    <s v="R-L-1"/>
    <x v="4"/>
    <s v="Gaspar McGavin"/>
    <s v="gmcgavinhl@histats.com"/>
    <x v="0"/>
    <x v="0"/>
    <x v="1"/>
    <x v="0"/>
    <n v="11.95"/>
    <n v="47.8"/>
  </r>
  <r>
    <x v="603"/>
    <x v="486"/>
    <x v="582"/>
    <s v="L-M-1"/>
    <x v="3"/>
    <s v="Lindy Uttermare"/>
    <s v="luttermarehm@engadget.com"/>
    <x v="0"/>
    <x v="3"/>
    <x v="0"/>
    <x v="0"/>
    <n v="14.55"/>
    <n v="43.650000000000006"/>
  </r>
  <r>
    <x v="604"/>
    <x v="487"/>
    <x v="583"/>
    <s v="E-L-0.5"/>
    <x v="4"/>
    <s v="Eal D'Ambrogio"/>
    <s v="edambrogiohn@techcrunch.com"/>
    <x v="0"/>
    <x v="1"/>
    <x v="1"/>
    <x v="1"/>
    <n v="8.91"/>
    <n v="35.64"/>
  </r>
  <r>
    <x v="605"/>
    <x v="488"/>
    <x v="584"/>
    <s v="L-L-1"/>
    <x v="5"/>
    <s v="Carolee Winchcombe"/>
    <s v="cwinchcombeho@jiathis.com"/>
    <x v="0"/>
    <x v="3"/>
    <x v="1"/>
    <x v="0"/>
    <n v="15.85"/>
    <n v="95.1"/>
  </r>
  <r>
    <x v="606"/>
    <x v="489"/>
    <x v="585"/>
    <s v="E-M-2.5"/>
    <x v="2"/>
    <s v="Benedikta Paumier"/>
    <s v="bpaumierhp@umn.edu"/>
    <x v="1"/>
    <x v="1"/>
    <x v="0"/>
    <x v="2"/>
    <n v="31.624999999999996"/>
    <n v="31.624999999999996"/>
  </r>
  <r>
    <x v="607"/>
    <x v="162"/>
    <x v="586"/>
    <s v="A-M-2.5"/>
    <x v="3"/>
    <s v="Neville Piatto"/>
    <s v=" "/>
    <x v="1"/>
    <x v="2"/>
    <x v="0"/>
    <x v="2"/>
    <n v="25.874999999999996"/>
    <n v="77.624999999999986"/>
  </r>
  <r>
    <x v="608"/>
    <x v="490"/>
    <x v="587"/>
    <s v="L-D-0.2"/>
    <x v="2"/>
    <s v="Jeno Capey"/>
    <s v="jcapeyhr@bravesites.com"/>
    <x v="0"/>
    <x v="3"/>
    <x v="2"/>
    <x v="3"/>
    <n v="3.8849999999999998"/>
    <n v="3.8849999999999998"/>
  </r>
  <r>
    <x v="609"/>
    <x v="491"/>
    <x v="588"/>
    <s v="R-L-2.5"/>
    <x v="1"/>
    <s v="Tuckie Mathonnet"/>
    <s v="tmathonneti0@google.co.jp"/>
    <x v="0"/>
    <x v="0"/>
    <x v="1"/>
    <x v="2"/>
    <n v="27.484999999999996"/>
    <n v="137.42499999999998"/>
  </r>
  <r>
    <x v="610"/>
    <x v="301"/>
    <x v="589"/>
    <s v="R-L-1"/>
    <x v="3"/>
    <s v="Yardley Basill"/>
    <s v="ybasillht@theguardian.com"/>
    <x v="0"/>
    <x v="0"/>
    <x v="1"/>
    <x v="0"/>
    <n v="11.95"/>
    <n v="35.849999999999994"/>
  </r>
  <r>
    <x v="611"/>
    <x v="194"/>
    <x v="590"/>
    <s v="E-M-0.2"/>
    <x v="0"/>
    <s v="Maggy Baistow"/>
    <s v="mbaistowhu@i2i.jp"/>
    <x v="2"/>
    <x v="1"/>
    <x v="0"/>
    <x v="3"/>
    <n v="4.125"/>
    <n v="8.25"/>
  </r>
  <r>
    <x v="612"/>
    <x v="26"/>
    <x v="591"/>
    <s v="E-L-2.5"/>
    <x v="3"/>
    <s v="Courtney Pallant"/>
    <s v="cpallanthv@typepad.com"/>
    <x v="0"/>
    <x v="1"/>
    <x v="1"/>
    <x v="2"/>
    <n v="34.154999999999994"/>
    <n v="102.46499999999997"/>
  </r>
  <r>
    <x v="613"/>
    <x v="125"/>
    <x v="592"/>
    <s v="R-D-2.5"/>
    <x v="0"/>
    <s v="Marne Mingey"/>
    <s v=" "/>
    <x v="0"/>
    <x v="0"/>
    <x v="2"/>
    <x v="2"/>
    <n v="20.584999999999997"/>
    <n v="41.169999999999995"/>
  </r>
  <r>
    <x v="614"/>
    <x v="492"/>
    <x v="593"/>
    <s v="A-D-2.5"/>
    <x v="3"/>
    <s v="Denny O' Ronan"/>
    <s v="dohx@redcross.org"/>
    <x v="0"/>
    <x v="2"/>
    <x v="2"/>
    <x v="2"/>
    <n v="22.884999999999998"/>
    <n v="68.655000000000001"/>
  </r>
  <r>
    <x v="615"/>
    <x v="462"/>
    <x v="594"/>
    <s v="A-D-1"/>
    <x v="2"/>
    <s v="Dottie Rallin"/>
    <s v="drallinhy@howstuffworks.com"/>
    <x v="0"/>
    <x v="2"/>
    <x v="2"/>
    <x v="0"/>
    <n v="9.9499999999999993"/>
    <n v="9.9499999999999993"/>
  </r>
  <r>
    <x v="616"/>
    <x v="493"/>
    <x v="595"/>
    <s v="L-L-0.5"/>
    <x v="3"/>
    <s v="Ardith Chill"/>
    <s v="achillhz@epa.gov"/>
    <x v="2"/>
    <x v="3"/>
    <x v="1"/>
    <x v="1"/>
    <n v="9.51"/>
    <n v="28.53"/>
  </r>
  <r>
    <x v="617"/>
    <x v="494"/>
    <x v="588"/>
    <s v="R-D-0.2"/>
    <x v="5"/>
    <s v="Tuckie Mathonnet"/>
    <s v="tmathonneti0@google.co.jp"/>
    <x v="0"/>
    <x v="0"/>
    <x v="2"/>
    <x v="3"/>
    <n v="2.6849999999999996"/>
    <n v="16.11"/>
  </r>
  <r>
    <x v="618"/>
    <x v="495"/>
    <x v="596"/>
    <s v="L-L-1"/>
    <x v="5"/>
    <s v="Charmane Denys"/>
    <s v="cdenysi1@is.gd"/>
    <x v="2"/>
    <x v="3"/>
    <x v="1"/>
    <x v="0"/>
    <n v="15.85"/>
    <n v="95.1"/>
  </r>
  <r>
    <x v="619"/>
    <x v="496"/>
    <x v="597"/>
    <s v="R-D-0.5"/>
    <x v="2"/>
    <s v="Cecily Stebbings"/>
    <s v="cstebbingsi2@drupal.org"/>
    <x v="0"/>
    <x v="0"/>
    <x v="2"/>
    <x v="1"/>
    <n v="5.3699999999999992"/>
    <n v="5.3699999999999992"/>
  </r>
  <r>
    <x v="620"/>
    <x v="497"/>
    <x v="598"/>
    <s v="R-L-1"/>
    <x v="4"/>
    <s v="Giana Tonnesen"/>
    <s v=" "/>
    <x v="0"/>
    <x v="0"/>
    <x v="1"/>
    <x v="0"/>
    <n v="11.95"/>
    <n v="47.8"/>
  </r>
  <r>
    <x v="621"/>
    <x v="498"/>
    <x v="599"/>
    <s v="L-L-1"/>
    <x v="4"/>
    <s v="Rhetta Zywicki"/>
    <s v="rzywickii4@ifeng.com"/>
    <x v="1"/>
    <x v="3"/>
    <x v="1"/>
    <x v="0"/>
    <n v="15.85"/>
    <n v="63.4"/>
  </r>
  <r>
    <x v="622"/>
    <x v="382"/>
    <x v="600"/>
    <s v="A-M-2.5"/>
    <x v="4"/>
    <s v="Almeria Burgett"/>
    <s v="aburgetti5@moonfruit.com"/>
    <x v="0"/>
    <x v="2"/>
    <x v="0"/>
    <x v="2"/>
    <n v="25.874999999999996"/>
    <n v="103.49999999999999"/>
  </r>
  <r>
    <x v="623"/>
    <x v="499"/>
    <x v="601"/>
    <s v="A-D-2.5"/>
    <x v="3"/>
    <s v="Marvin Malloy"/>
    <s v="mmalloyi6@seattletimes.com"/>
    <x v="0"/>
    <x v="2"/>
    <x v="2"/>
    <x v="2"/>
    <n v="22.884999999999998"/>
    <n v="68.655000000000001"/>
  </r>
  <r>
    <x v="624"/>
    <x v="500"/>
    <x v="602"/>
    <s v="R-M-2.5"/>
    <x v="0"/>
    <s v="Maxim McParland"/>
    <s v="mmcparlandi7@w3.org"/>
    <x v="0"/>
    <x v="0"/>
    <x v="0"/>
    <x v="2"/>
    <n v="22.884999999999998"/>
    <n v="45.769999999999996"/>
  </r>
  <r>
    <x v="625"/>
    <x v="501"/>
    <x v="603"/>
    <s v="L-D-1"/>
    <x v="4"/>
    <s v="Sylas Jennaroy"/>
    <s v="sjennaroyi8@purevolume.com"/>
    <x v="0"/>
    <x v="3"/>
    <x v="2"/>
    <x v="0"/>
    <n v="12.95"/>
    <n v="51.8"/>
  </r>
  <r>
    <x v="626"/>
    <x v="502"/>
    <x v="604"/>
    <s v="A-M-0.5"/>
    <x v="0"/>
    <s v="Wren Place"/>
    <s v="wplacei9@wsj.com"/>
    <x v="0"/>
    <x v="2"/>
    <x v="0"/>
    <x v="1"/>
    <n v="6.75"/>
    <n v="13.5"/>
  </r>
  <r>
    <x v="627"/>
    <x v="503"/>
    <x v="605"/>
    <s v="E-M-0.5"/>
    <x v="3"/>
    <s v="Janella Millett"/>
    <s v="jmillettik@addtoany.com"/>
    <x v="0"/>
    <x v="1"/>
    <x v="0"/>
    <x v="1"/>
    <n v="8.25"/>
    <n v="24.75"/>
  </r>
  <r>
    <x v="628"/>
    <x v="504"/>
    <x v="606"/>
    <s v="A-D-2.5"/>
    <x v="0"/>
    <s v="Dollie Gadsden"/>
    <s v="dgadsdenib@google.com.hk"/>
    <x v="1"/>
    <x v="2"/>
    <x v="2"/>
    <x v="2"/>
    <n v="22.884999999999998"/>
    <n v="45.769999999999996"/>
  </r>
  <r>
    <x v="629"/>
    <x v="497"/>
    <x v="607"/>
    <s v="E-L-0.5"/>
    <x v="5"/>
    <s v="Val Wakelin"/>
    <s v="vwakelinic@unesco.org"/>
    <x v="0"/>
    <x v="1"/>
    <x v="1"/>
    <x v="1"/>
    <n v="8.91"/>
    <n v="53.46"/>
  </r>
  <r>
    <x v="630"/>
    <x v="501"/>
    <x v="608"/>
    <s v="A-M-0.2"/>
    <x v="5"/>
    <s v="Annie Campsall"/>
    <s v="acampsallid@zimbio.com"/>
    <x v="0"/>
    <x v="2"/>
    <x v="0"/>
    <x v="3"/>
    <n v="3.375"/>
    <n v="20.25"/>
  </r>
  <r>
    <x v="631"/>
    <x v="1"/>
    <x v="609"/>
    <s v="L-D-2.5"/>
    <x v="1"/>
    <s v="Shermy Moseby"/>
    <s v="smosebyie@stanford.edu"/>
    <x v="0"/>
    <x v="3"/>
    <x v="2"/>
    <x v="2"/>
    <n v="29.784999999999997"/>
    <n v="148.92499999999998"/>
  </r>
  <r>
    <x v="632"/>
    <x v="505"/>
    <x v="610"/>
    <s v="A-M-1"/>
    <x v="5"/>
    <s v="Corrie Wass"/>
    <s v="cwassif@prweb.com"/>
    <x v="0"/>
    <x v="2"/>
    <x v="0"/>
    <x v="0"/>
    <n v="11.25"/>
    <n v="67.5"/>
  </r>
  <r>
    <x v="633"/>
    <x v="506"/>
    <x v="611"/>
    <s v="E-D-1"/>
    <x v="5"/>
    <s v="Ira Sjostrom"/>
    <s v="isjostromig@pbs.org"/>
    <x v="0"/>
    <x v="1"/>
    <x v="2"/>
    <x v="0"/>
    <n v="12.15"/>
    <n v="72.900000000000006"/>
  </r>
  <r>
    <x v="633"/>
    <x v="506"/>
    <x v="611"/>
    <s v="L-D-0.2"/>
    <x v="0"/>
    <s v="Ira Sjostrom"/>
    <s v="isjostromig@pbs.org"/>
    <x v="0"/>
    <x v="3"/>
    <x v="2"/>
    <x v="3"/>
    <n v="3.8849999999999998"/>
    <n v="7.77"/>
  </r>
  <r>
    <x v="634"/>
    <x v="507"/>
    <x v="612"/>
    <s v="A-D-2.5"/>
    <x v="4"/>
    <s v="Jermaine Branchett"/>
    <s v="jbranchettii@bravesites.com"/>
    <x v="0"/>
    <x v="2"/>
    <x v="2"/>
    <x v="2"/>
    <n v="22.884999999999998"/>
    <n v="91.539999999999992"/>
  </r>
  <r>
    <x v="635"/>
    <x v="508"/>
    <x v="613"/>
    <s v="A-D-1"/>
    <x v="5"/>
    <s v="Nissie Rudland"/>
    <s v="nrudlandij@blogs.com"/>
    <x v="1"/>
    <x v="2"/>
    <x v="2"/>
    <x v="0"/>
    <n v="9.9499999999999993"/>
    <n v="59.699999999999996"/>
  </r>
  <r>
    <x v="636"/>
    <x v="509"/>
    <x v="605"/>
    <s v="R-L-2.5"/>
    <x v="1"/>
    <s v="Janella Millett"/>
    <s v="jmillettik@addtoany.com"/>
    <x v="0"/>
    <x v="0"/>
    <x v="1"/>
    <x v="2"/>
    <n v="27.484999999999996"/>
    <n v="137.42499999999998"/>
  </r>
  <r>
    <x v="637"/>
    <x v="131"/>
    <x v="614"/>
    <s v="L-M-2.5"/>
    <x v="0"/>
    <s v="Ferdie Tourry"/>
    <s v="ftourryil@google.de"/>
    <x v="0"/>
    <x v="3"/>
    <x v="0"/>
    <x v="2"/>
    <n v="33.464999999999996"/>
    <n v="66.929999999999993"/>
  </r>
  <r>
    <x v="638"/>
    <x v="510"/>
    <x v="615"/>
    <s v="L-M-0.2"/>
    <x v="3"/>
    <s v="Cecil Weatherall"/>
    <s v="cweatherallim@toplist.cz"/>
    <x v="0"/>
    <x v="3"/>
    <x v="0"/>
    <x v="3"/>
    <n v="4.3650000000000002"/>
    <n v="13.095000000000001"/>
  </r>
  <r>
    <x v="639"/>
    <x v="511"/>
    <x v="616"/>
    <s v="R-L-1"/>
    <x v="1"/>
    <s v="Gale Heindrick"/>
    <s v="gheindrickin@usda.gov"/>
    <x v="0"/>
    <x v="0"/>
    <x v="1"/>
    <x v="0"/>
    <n v="11.95"/>
    <n v="59.75"/>
  </r>
  <r>
    <x v="640"/>
    <x v="512"/>
    <x v="617"/>
    <s v="L-M-0.5"/>
    <x v="1"/>
    <s v="Layne Imason"/>
    <s v="limasonio@discuz.net"/>
    <x v="0"/>
    <x v="3"/>
    <x v="0"/>
    <x v="1"/>
    <n v="8.73"/>
    <n v="43.650000000000006"/>
  </r>
  <r>
    <x v="641"/>
    <x v="513"/>
    <x v="618"/>
    <s v="E-M-1"/>
    <x v="5"/>
    <s v="Hazel Saill"/>
    <s v="hsaillip@odnoklassniki.ru"/>
    <x v="0"/>
    <x v="1"/>
    <x v="0"/>
    <x v="0"/>
    <n v="13.75"/>
    <n v="82.5"/>
  </r>
  <r>
    <x v="642"/>
    <x v="514"/>
    <x v="619"/>
    <s v="A-L-2.5"/>
    <x v="5"/>
    <s v="Hermann Larvor"/>
    <s v="hlarvoriq@last.fm"/>
    <x v="0"/>
    <x v="2"/>
    <x v="1"/>
    <x v="2"/>
    <n v="29.784999999999997"/>
    <n v="178.70999999999998"/>
  </r>
  <r>
    <x v="643"/>
    <x v="7"/>
    <x v="620"/>
    <s v="L-D-2.5"/>
    <x v="4"/>
    <s v="Terri Lyford"/>
    <s v=" "/>
    <x v="0"/>
    <x v="3"/>
    <x v="2"/>
    <x v="2"/>
    <n v="29.784999999999997"/>
    <n v="119.13999999999999"/>
  </r>
  <r>
    <x v="644"/>
    <x v="481"/>
    <x v="621"/>
    <s v="L-L-0.5"/>
    <x v="1"/>
    <s v="Gabey Cogan"/>
    <s v=" "/>
    <x v="0"/>
    <x v="3"/>
    <x v="1"/>
    <x v="1"/>
    <n v="9.51"/>
    <n v="47.55"/>
  </r>
  <r>
    <x v="645"/>
    <x v="515"/>
    <x v="622"/>
    <s v="L-M-0.5"/>
    <x v="1"/>
    <s v="Charin Penwarden"/>
    <s v="cpenwardenit@mlb.com"/>
    <x v="1"/>
    <x v="3"/>
    <x v="0"/>
    <x v="1"/>
    <n v="8.73"/>
    <n v="43.650000000000006"/>
  </r>
  <r>
    <x v="646"/>
    <x v="516"/>
    <x v="623"/>
    <s v="A-L-2.5"/>
    <x v="5"/>
    <s v="Milty Middis"/>
    <s v="mmiddisiu@dmoz.org"/>
    <x v="0"/>
    <x v="2"/>
    <x v="1"/>
    <x v="2"/>
    <n v="29.784999999999997"/>
    <n v="178.70999999999998"/>
  </r>
  <r>
    <x v="647"/>
    <x v="517"/>
    <x v="624"/>
    <s v="R-L-2.5"/>
    <x v="2"/>
    <s v="Adrianne Vairow"/>
    <s v="avairowiv@studiopress.com"/>
    <x v="2"/>
    <x v="0"/>
    <x v="1"/>
    <x v="2"/>
    <n v="27.484999999999996"/>
    <n v="27.484999999999996"/>
  </r>
  <r>
    <x v="648"/>
    <x v="518"/>
    <x v="625"/>
    <s v="A-M-1"/>
    <x v="1"/>
    <s v="Anjanette Goldie"/>
    <s v="agoldieiw@goo.gl"/>
    <x v="0"/>
    <x v="2"/>
    <x v="0"/>
    <x v="0"/>
    <n v="11.25"/>
    <n v="56.25"/>
  </r>
  <r>
    <x v="649"/>
    <x v="519"/>
    <x v="626"/>
    <s v="L-L-0.2"/>
    <x v="0"/>
    <s v="Nicky Ayris"/>
    <s v="nayrisix@t-online.de"/>
    <x v="2"/>
    <x v="3"/>
    <x v="1"/>
    <x v="3"/>
    <n v="4.7549999999999999"/>
    <n v="9.51"/>
  </r>
  <r>
    <x v="650"/>
    <x v="520"/>
    <x v="627"/>
    <s v="E-M-0.2"/>
    <x v="0"/>
    <s v="Laryssa Benediktovich"/>
    <s v="lbenediktovichiy@wunderground.com"/>
    <x v="0"/>
    <x v="1"/>
    <x v="0"/>
    <x v="3"/>
    <n v="4.125"/>
    <n v="8.25"/>
  </r>
  <r>
    <x v="651"/>
    <x v="521"/>
    <x v="628"/>
    <s v="L-D-0.5"/>
    <x v="5"/>
    <s v="Theo Jacobovitz"/>
    <s v="tjacobovitziz@cbc.ca"/>
    <x v="0"/>
    <x v="3"/>
    <x v="2"/>
    <x v="1"/>
    <n v="7.77"/>
    <n v="46.62"/>
  </r>
  <r>
    <x v="652"/>
    <x v="418"/>
    <x v="629"/>
    <s v="R-L-1"/>
    <x v="5"/>
    <s v="Becca Ableson"/>
    <s v=" "/>
    <x v="0"/>
    <x v="0"/>
    <x v="1"/>
    <x v="0"/>
    <n v="11.95"/>
    <n v="71.699999999999989"/>
  </r>
  <r>
    <x v="653"/>
    <x v="122"/>
    <x v="630"/>
    <s v="L-L-2.5"/>
    <x v="0"/>
    <s v="Jeno Druitt"/>
    <s v="jdruittj1@feedburner.com"/>
    <x v="0"/>
    <x v="3"/>
    <x v="1"/>
    <x v="2"/>
    <n v="36.454999999999998"/>
    <n v="72.91"/>
  </r>
  <r>
    <x v="654"/>
    <x v="423"/>
    <x v="631"/>
    <s v="R-D-0.2"/>
    <x v="3"/>
    <s v="Deonne Shortall"/>
    <s v="dshortallj2@wikipedia.org"/>
    <x v="0"/>
    <x v="0"/>
    <x v="2"/>
    <x v="3"/>
    <n v="2.6849999999999996"/>
    <n v="8.0549999999999997"/>
  </r>
  <r>
    <x v="655"/>
    <x v="463"/>
    <x v="632"/>
    <s v="E-M-0.5"/>
    <x v="0"/>
    <s v="Wilton Cottier"/>
    <s v="wcottierj3@cafepress.com"/>
    <x v="0"/>
    <x v="1"/>
    <x v="0"/>
    <x v="1"/>
    <n v="8.25"/>
    <n v="16.5"/>
  </r>
  <r>
    <x v="656"/>
    <x v="273"/>
    <x v="633"/>
    <s v="A-L-1"/>
    <x v="1"/>
    <s v="Kevan Grinsted"/>
    <s v="kgrinstedj4@google.com.br"/>
    <x v="1"/>
    <x v="2"/>
    <x v="1"/>
    <x v="0"/>
    <n v="12.95"/>
    <n v="64.75"/>
  </r>
  <r>
    <x v="657"/>
    <x v="522"/>
    <x v="634"/>
    <s v="A-M-0.5"/>
    <x v="1"/>
    <s v="Dionne Skyner"/>
    <s v="dskynerj5@hubpages.com"/>
    <x v="0"/>
    <x v="2"/>
    <x v="0"/>
    <x v="1"/>
    <n v="6.75"/>
    <n v="33.75"/>
  </r>
  <r>
    <x v="658"/>
    <x v="523"/>
    <x v="635"/>
    <s v="L-D-2.5"/>
    <x v="5"/>
    <s v="Francesco Dressel"/>
    <s v=" "/>
    <x v="0"/>
    <x v="3"/>
    <x v="2"/>
    <x v="2"/>
    <n v="29.784999999999997"/>
    <n v="178.70999999999998"/>
  </r>
  <r>
    <x v="659"/>
    <x v="260"/>
    <x v="636"/>
    <s v="A-M-1"/>
    <x v="0"/>
    <s v="Jimmy Dymoke"/>
    <s v="jdymokeje@prnewswire.com"/>
    <x v="1"/>
    <x v="2"/>
    <x v="0"/>
    <x v="0"/>
    <n v="11.25"/>
    <n v="22.5"/>
  </r>
  <r>
    <x v="660"/>
    <x v="331"/>
    <x v="637"/>
    <s v="L-D-1"/>
    <x v="2"/>
    <s v="Ambrosio Weinmann"/>
    <s v="aweinmannj8@shinystat.com"/>
    <x v="0"/>
    <x v="3"/>
    <x v="2"/>
    <x v="0"/>
    <n v="12.95"/>
    <n v="12.95"/>
  </r>
  <r>
    <x v="661"/>
    <x v="524"/>
    <x v="638"/>
    <s v="A-M-2.5"/>
    <x v="0"/>
    <s v="Elden Andriessen"/>
    <s v="eandriessenj9@europa.eu"/>
    <x v="0"/>
    <x v="2"/>
    <x v="0"/>
    <x v="2"/>
    <n v="25.874999999999996"/>
    <n v="51.749999999999993"/>
  </r>
  <r>
    <x v="662"/>
    <x v="525"/>
    <x v="639"/>
    <s v="E-D-0.5"/>
    <x v="1"/>
    <s v="Roxie Deaconson"/>
    <s v="rdeaconsonja@archive.org"/>
    <x v="0"/>
    <x v="1"/>
    <x v="2"/>
    <x v="1"/>
    <n v="7.29"/>
    <n v="36.450000000000003"/>
  </r>
  <r>
    <x v="663"/>
    <x v="526"/>
    <x v="640"/>
    <s v="L-L-2.5"/>
    <x v="1"/>
    <s v="Davida Caro"/>
    <s v="dcarojb@twitter.com"/>
    <x v="0"/>
    <x v="3"/>
    <x v="1"/>
    <x v="2"/>
    <n v="36.454999999999998"/>
    <n v="182.27499999999998"/>
  </r>
  <r>
    <x v="664"/>
    <x v="104"/>
    <x v="641"/>
    <s v="L-D-0.5"/>
    <x v="4"/>
    <s v="Johna Bluck"/>
    <s v="jbluckjc@imageshack.us"/>
    <x v="0"/>
    <x v="3"/>
    <x v="2"/>
    <x v="1"/>
    <n v="7.77"/>
    <n v="31.08"/>
  </r>
  <r>
    <x v="665"/>
    <x v="491"/>
    <x v="642"/>
    <s v="A-M-0.5"/>
    <x v="3"/>
    <s v="Myrle Dearden"/>
    <s v=" "/>
    <x v="1"/>
    <x v="2"/>
    <x v="0"/>
    <x v="1"/>
    <n v="6.75"/>
    <n v="20.25"/>
  </r>
  <r>
    <x v="666"/>
    <x v="157"/>
    <x v="636"/>
    <s v="L-D-1"/>
    <x v="0"/>
    <s v="Jimmy Dymoke"/>
    <s v="jdymokeje@prnewswire.com"/>
    <x v="1"/>
    <x v="3"/>
    <x v="2"/>
    <x v="0"/>
    <n v="12.95"/>
    <n v="25.9"/>
  </r>
  <r>
    <x v="667"/>
    <x v="527"/>
    <x v="643"/>
    <s v="A-D-0.5"/>
    <x v="4"/>
    <s v="Orland Tadman"/>
    <s v="otadmanjf@ft.com"/>
    <x v="0"/>
    <x v="2"/>
    <x v="2"/>
    <x v="1"/>
    <n v="5.97"/>
    <n v="23.88"/>
  </r>
  <r>
    <x v="668"/>
    <x v="528"/>
    <x v="644"/>
    <s v="L-L-0.5"/>
    <x v="0"/>
    <s v="Barrett Gudde"/>
    <s v="bguddejg@dailymotion.com"/>
    <x v="0"/>
    <x v="3"/>
    <x v="1"/>
    <x v="1"/>
    <n v="9.51"/>
    <n v="19.02"/>
  </r>
  <r>
    <x v="669"/>
    <x v="99"/>
    <x v="645"/>
    <s v="A-D-0.5"/>
    <x v="1"/>
    <s v="Nathan Sictornes"/>
    <s v="nsictornesjh@buzzfeed.com"/>
    <x v="1"/>
    <x v="2"/>
    <x v="2"/>
    <x v="1"/>
    <n v="5.97"/>
    <n v="29.849999999999998"/>
  </r>
  <r>
    <x v="670"/>
    <x v="529"/>
    <x v="646"/>
    <s v="A-L-0.5"/>
    <x v="2"/>
    <s v="Vivyan Dunning"/>
    <s v="vdunningji@independent.co.uk"/>
    <x v="0"/>
    <x v="2"/>
    <x v="1"/>
    <x v="1"/>
    <n v="7.77"/>
    <n v="7.77"/>
  </r>
  <r>
    <x v="671"/>
    <x v="530"/>
    <x v="647"/>
    <s v="L-D-2.5"/>
    <x v="4"/>
    <s v="Doralin Baison"/>
    <s v=" "/>
    <x v="1"/>
    <x v="3"/>
    <x v="2"/>
    <x v="2"/>
    <n v="29.784999999999997"/>
    <n v="119.13999999999999"/>
  </r>
  <r>
    <x v="672"/>
    <x v="531"/>
    <x v="648"/>
    <s v="E-D-0.2"/>
    <x v="5"/>
    <s v="Josefina Ferens"/>
    <s v=" "/>
    <x v="0"/>
    <x v="1"/>
    <x v="2"/>
    <x v="3"/>
    <n v="3.645"/>
    <n v="21.87"/>
  </r>
  <r>
    <x v="673"/>
    <x v="210"/>
    <x v="649"/>
    <s v="E-L-0.5"/>
    <x v="0"/>
    <s v="Shelley Gehring"/>
    <s v="sgehringjl@gnu.org"/>
    <x v="0"/>
    <x v="1"/>
    <x v="1"/>
    <x v="1"/>
    <n v="8.91"/>
    <n v="17.82"/>
  </r>
  <r>
    <x v="674"/>
    <x v="532"/>
    <x v="650"/>
    <s v="E-M-0.2"/>
    <x v="3"/>
    <s v="Barrie Fallowes"/>
    <s v="bfallowesjm@purevolume.com"/>
    <x v="0"/>
    <x v="1"/>
    <x v="0"/>
    <x v="3"/>
    <n v="4.125"/>
    <n v="12.375"/>
  </r>
  <r>
    <x v="675"/>
    <x v="533"/>
    <x v="651"/>
    <s v="L-D-1"/>
    <x v="0"/>
    <s v="Nicolas Aiton"/>
    <s v=" "/>
    <x v="1"/>
    <x v="3"/>
    <x v="2"/>
    <x v="0"/>
    <n v="12.95"/>
    <n v="25.9"/>
  </r>
  <r>
    <x v="676"/>
    <x v="534"/>
    <x v="652"/>
    <s v="A-M-0.5"/>
    <x v="0"/>
    <s v="Shelli De Banke"/>
    <s v="sdejo@newsvine.com"/>
    <x v="0"/>
    <x v="2"/>
    <x v="0"/>
    <x v="1"/>
    <n v="6.75"/>
    <n v="13.5"/>
  </r>
  <r>
    <x v="677"/>
    <x v="535"/>
    <x v="653"/>
    <s v="E-L-0.5"/>
    <x v="0"/>
    <s v="Lyell Murch"/>
    <s v=" "/>
    <x v="0"/>
    <x v="1"/>
    <x v="1"/>
    <x v="1"/>
    <n v="8.91"/>
    <n v="17.82"/>
  </r>
  <r>
    <x v="678"/>
    <x v="536"/>
    <x v="654"/>
    <s v="E-M-0.5"/>
    <x v="3"/>
    <s v="Stearne Count"/>
    <s v="scountjq@nba.com"/>
    <x v="0"/>
    <x v="1"/>
    <x v="0"/>
    <x v="1"/>
    <n v="8.25"/>
    <n v="24.75"/>
  </r>
  <r>
    <x v="679"/>
    <x v="537"/>
    <x v="655"/>
    <s v="R-M-0.2"/>
    <x v="5"/>
    <s v="Selia Ragles"/>
    <s v="sraglesjr@blogtalkradio.com"/>
    <x v="0"/>
    <x v="0"/>
    <x v="0"/>
    <x v="3"/>
    <n v="2.9849999999999999"/>
    <n v="17.91"/>
  </r>
  <r>
    <x v="680"/>
    <x v="61"/>
    <x v="656"/>
    <s v="E-M-0.5"/>
    <x v="0"/>
    <s v="Silas Deehan"/>
    <s v=" "/>
    <x v="2"/>
    <x v="1"/>
    <x v="0"/>
    <x v="1"/>
    <n v="8.25"/>
    <n v="16.5"/>
  </r>
  <r>
    <x v="681"/>
    <x v="242"/>
    <x v="657"/>
    <s v="R-M-0.2"/>
    <x v="2"/>
    <s v="Sacha Bruun"/>
    <s v="sbruunjt@blogtalkradio.com"/>
    <x v="0"/>
    <x v="0"/>
    <x v="0"/>
    <x v="3"/>
    <n v="2.9849999999999999"/>
    <n v="2.9849999999999999"/>
  </r>
  <r>
    <x v="682"/>
    <x v="299"/>
    <x v="658"/>
    <s v="E-D-0.2"/>
    <x v="4"/>
    <s v="Alon Pllu"/>
    <s v="aplluju@dagondesign.com"/>
    <x v="1"/>
    <x v="1"/>
    <x v="2"/>
    <x v="3"/>
    <n v="3.645"/>
    <n v="14.58"/>
  </r>
  <r>
    <x v="683"/>
    <x v="343"/>
    <x v="659"/>
    <s v="E-L-1"/>
    <x v="5"/>
    <s v="Gilberto Cornier"/>
    <s v="gcornierjv@techcrunch.com"/>
    <x v="0"/>
    <x v="1"/>
    <x v="1"/>
    <x v="0"/>
    <n v="14.85"/>
    <n v="89.1"/>
  </r>
  <r>
    <x v="684"/>
    <x v="538"/>
    <x v="636"/>
    <s v="R-L-1"/>
    <x v="3"/>
    <s v="Jimmy Dymoke"/>
    <s v="jdymokeje@prnewswire.com"/>
    <x v="1"/>
    <x v="0"/>
    <x v="1"/>
    <x v="0"/>
    <n v="11.95"/>
    <n v="35.849999999999994"/>
  </r>
  <r>
    <x v="685"/>
    <x v="539"/>
    <x v="660"/>
    <s v="A-D-2.5"/>
    <x v="3"/>
    <s v="Willabella Harvison"/>
    <s v="wharvisonjx@gizmodo.com"/>
    <x v="0"/>
    <x v="2"/>
    <x v="2"/>
    <x v="2"/>
    <n v="22.884999999999998"/>
    <n v="68.655000000000001"/>
  </r>
  <r>
    <x v="686"/>
    <x v="27"/>
    <x v="661"/>
    <s v="L-D-1"/>
    <x v="3"/>
    <s v="Darice Heaford"/>
    <s v="dheafordjy@twitpic.com"/>
    <x v="0"/>
    <x v="3"/>
    <x v="2"/>
    <x v="0"/>
    <n v="12.95"/>
    <n v="38.849999999999994"/>
  </r>
  <r>
    <x v="687"/>
    <x v="540"/>
    <x v="662"/>
    <s v="L-L-1"/>
    <x v="1"/>
    <s v="Granger Fantham"/>
    <s v="gfanthamjz@hexun.com"/>
    <x v="0"/>
    <x v="3"/>
    <x v="1"/>
    <x v="0"/>
    <n v="15.85"/>
    <n v="79.25"/>
  </r>
  <r>
    <x v="688"/>
    <x v="541"/>
    <x v="663"/>
    <s v="E-D-0.5"/>
    <x v="1"/>
    <s v="Reynolds Crookshanks"/>
    <s v="rcrookshanksk0@unc.edu"/>
    <x v="0"/>
    <x v="1"/>
    <x v="2"/>
    <x v="1"/>
    <n v="7.29"/>
    <n v="36.450000000000003"/>
  </r>
  <r>
    <x v="689"/>
    <x v="390"/>
    <x v="664"/>
    <s v="R-M-0.2"/>
    <x v="3"/>
    <s v="Niels Leake"/>
    <s v="nleakek1@cmu.edu"/>
    <x v="0"/>
    <x v="0"/>
    <x v="0"/>
    <x v="3"/>
    <n v="2.9849999999999999"/>
    <n v="8.9550000000000001"/>
  </r>
  <r>
    <x v="690"/>
    <x v="396"/>
    <x v="665"/>
    <s v="E-D-1"/>
    <x v="0"/>
    <s v="Hetti Measures"/>
    <s v=" "/>
    <x v="0"/>
    <x v="1"/>
    <x v="2"/>
    <x v="0"/>
    <n v="12.15"/>
    <n v="24.3"/>
  </r>
  <r>
    <x v="691"/>
    <x v="185"/>
    <x v="666"/>
    <s v="E-M-2.5"/>
    <x v="0"/>
    <s v="Gay Eilhersen"/>
    <s v="geilhersenk3@networksolutions.com"/>
    <x v="0"/>
    <x v="1"/>
    <x v="0"/>
    <x v="2"/>
    <n v="31.624999999999996"/>
    <n v="63.249999999999993"/>
  </r>
  <r>
    <x v="692"/>
    <x v="542"/>
    <x v="667"/>
    <s v="A-M-0.2"/>
    <x v="0"/>
    <s v="Nico Hubert"/>
    <s v=" "/>
    <x v="0"/>
    <x v="2"/>
    <x v="0"/>
    <x v="3"/>
    <n v="3.375"/>
    <n v="6.75"/>
  </r>
  <r>
    <x v="693"/>
    <x v="117"/>
    <x v="668"/>
    <s v="A-L-0.2"/>
    <x v="5"/>
    <s v="Cristina Aleixo"/>
    <s v="caleixok5@globo.com"/>
    <x v="0"/>
    <x v="2"/>
    <x v="1"/>
    <x v="3"/>
    <n v="3.8849999999999998"/>
    <n v="23.31"/>
  </r>
  <r>
    <x v="694"/>
    <x v="543"/>
    <x v="669"/>
    <s v="L-L-2.5"/>
    <x v="4"/>
    <s v="Derrek Allpress"/>
    <s v=" "/>
    <x v="0"/>
    <x v="3"/>
    <x v="1"/>
    <x v="2"/>
    <n v="36.454999999999998"/>
    <n v="145.82"/>
  </r>
  <r>
    <x v="695"/>
    <x v="544"/>
    <x v="670"/>
    <s v="R-M-0.5"/>
    <x v="1"/>
    <s v="Rikki Tomkowicz"/>
    <s v="rtomkowiczk7@bravesites.com"/>
    <x v="1"/>
    <x v="0"/>
    <x v="0"/>
    <x v="1"/>
    <n v="5.97"/>
    <n v="29.849999999999998"/>
  </r>
  <r>
    <x v="696"/>
    <x v="545"/>
    <x v="671"/>
    <s v="E-D-0.5"/>
    <x v="3"/>
    <s v="Rochette Huscroft"/>
    <s v="rhuscroftk8@jimdo.com"/>
    <x v="0"/>
    <x v="1"/>
    <x v="2"/>
    <x v="1"/>
    <n v="7.29"/>
    <n v="21.87"/>
  </r>
  <r>
    <x v="697"/>
    <x v="546"/>
    <x v="672"/>
    <s v="L-M-0.2"/>
    <x v="2"/>
    <s v="Selle Scurrer"/>
    <s v="sscurrerk9@flavors.me"/>
    <x v="2"/>
    <x v="3"/>
    <x v="0"/>
    <x v="3"/>
    <n v="4.3650000000000002"/>
    <n v="4.3650000000000002"/>
  </r>
  <r>
    <x v="698"/>
    <x v="420"/>
    <x v="673"/>
    <s v="L-L-2.5"/>
    <x v="2"/>
    <s v="Andie Rudram"/>
    <s v="arudramka@prnewswire.com"/>
    <x v="0"/>
    <x v="3"/>
    <x v="1"/>
    <x v="2"/>
    <n v="36.454999999999998"/>
    <n v="36.454999999999998"/>
  </r>
  <r>
    <x v="699"/>
    <x v="547"/>
    <x v="674"/>
    <s v="L-D-0.2"/>
    <x v="4"/>
    <s v="Leta Clarricoates"/>
    <s v=" "/>
    <x v="0"/>
    <x v="3"/>
    <x v="2"/>
    <x v="3"/>
    <n v="3.8849999999999998"/>
    <n v="15.54"/>
  </r>
  <r>
    <x v="700"/>
    <x v="548"/>
    <x v="675"/>
    <s v="E-L-0.2"/>
    <x v="0"/>
    <s v="Jacquelyn Maha"/>
    <s v="jmahakc@cyberchimps.com"/>
    <x v="0"/>
    <x v="1"/>
    <x v="1"/>
    <x v="3"/>
    <n v="4.4550000000000001"/>
    <n v="8.91"/>
  </r>
  <r>
    <x v="701"/>
    <x v="549"/>
    <x v="676"/>
    <s v="L-M-2.5"/>
    <x v="3"/>
    <s v="Glory Clemon"/>
    <s v="gclemonkd@networksolutions.com"/>
    <x v="0"/>
    <x v="3"/>
    <x v="0"/>
    <x v="2"/>
    <n v="33.464999999999996"/>
    <n v="100.39499999999998"/>
  </r>
  <r>
    <x v="702"/>
    <x v="550"/>
    <x v="677"/>
    <s v="R-D-0.2"/>
    <x v="1"/>
    <s v="Alica Kift"/>
    <s v=" "/>
    <x v="0"/>
    <x v="0"/>
    <x v="2"/>
    <x v="3"/>
    <n v="2.6849999999999996"/>
    <n v="13.424999999999997"/>
  </r>
  <r>
    <x v="703"/>
    <x v="551"/>
    <x v="678"/>
    <s v="E-D-0.2"/>
    <x v="5"/>
    <s v="Babb Pollins"/>
    <s v="bpollinskf@shinystat.com"/>
    <x v="0"/>
    <x v="1"/>
    <x v="2"/>
    <x v="3"/>
    <n v="3.645"/>
    <n v="21.87"/>
  </r>
  <r>
    <x v="704"/>
    <x v="552"/>
    <x v="679"/>
    <s v="L-D-1"/>
    <x v="0"/>
    <s v="Jarret Toye"/>
    <s v="jtoyekg@pinterest.com"/>
    <x v="1"/>
    <x v="3"/>
    <x v="2"/>
    <x v="0"/>
    <n v="12.95"/>
    <n v="25.9"/>
  </r>
  <r>
    <x v="705"/>
    <x v="553"/>
    <x v="680"/>
    <s v="A-M-1"/>
    <x v="1"/>
    <s v="Carlie Linskill"/>
    <s v="clinskillkh@sphinn.com"/>
    <x v="0"/>
    <x v="2"/>
    <x v="0"/>
    <x v="0"/>
    <n v="11.25"/>
    <n v="56.25"/>
  </r>
  <r>
    <x v="706"/>
    <x v="554"/>
    <x v="681"/>
    <s v="R-L-0.2"/>
    <x v="3"/>
    <s v="Natal Vigrass"/>
    <s v="nvigrasski@ezinearticles.com"/>
    <x v="2"/>
    <x v="0"/>
    <x v="1"/>
    <x v="3"/>
    <n v="3.5849999999999995"/>
    <n v="10.754999999999999"/>
  </r>
  <r>
    <x v="707"/>
    <x v="555"/>
    <x v="636"/>
    <s v="E-D-0.2"/>
    <x v="1"/>
    <s v="Jimmy Dymoke"/>
    <s v="jdymokeje@prnewswire.com"/>
    <x v="1"/>
    <x v="1"/>
    <x v="2"/>
    <x v="3"/>
    <n v="3.645"/>
    <n v="18.225000000000001"/>
  </r>
  <r>
    <x v="708"/>
    <x v="150"/>
    <x v="682"/>
    <s v="R-L-0.5"/>
    <x v="4"/>
    <s v="Kandace Cragell"/>
    <s v="kcragellkk@google.com"/>
    <x v="1"/>
    <x v="0"/>
    <x v="1"/>
    <x v="1"/>
    <n v="7.169999999999999"/>
    <n v="28.679999999999996"/>
  </r>
  <r>
    <x v="709"/>
    <x v="556"/>
    <x v="683"/>
    <s v="L-M-0.2"/>
    <x v="0"/>
    <s v="Lyon Ibert"/>
    <s v="libertkl@huffingtonpost.com"/>
    <x v="0"/>
    <x v="3"/>
    <x v="0"/>
    <x v="3"/>
    <n v="4.3650000000000002"/>
    <n v="8.73"/>
  </r>
  <r>
    <x v="710"/>
    <x v="327"/>
    <x v="684"/>
    <s v="L-M-1"/>
    <x v="4"/>
    <s v="Reese Lidgey"/>
    <s v="rlidgeykm@vimeo.com"/>
    <x v="0"/>
    <x v="3"/>
    <x v="0"/>
    <x v="0"/>
    <n v="14.55"/>
    <n v="58.2"/>
  </r>
  <r>
    <x v="711"/>
    <x v="557"/>
    <x v="685"/>
    <s v="A-D-0.5"/>
    <x v="3"/>
    <s v="Tersina Castagne"/>
    <s v="tcastagnekn@wikia.com"/>
    <x v="0"/>
    <x v="2"/>
    <x v="2"/>
    <x v="1"/>
    <n v="5.97"/>
    <n v="17.91"/>
  </r>
  <r>
    <x v="712"/>
    <x v="333"/>
    <x v="686"/>
    <s v="R-M-0.2"/>
    <x v="5"/>
    <s v="Samuele Klaaassen"/>
    <s v=" "/>
    <x v="0"/>
    <x v="0"/>
    <x v="0"/>
    <x v="3"/>
    <n v="2.9849999999999999"/>
    <n v="17.91"/>
  </r>
  <r>
    <x v="713"/>
    <x v="558"/>
    <x v="687"/>
    <s v="E-D-0.5"/>
    <x v="0"/>
    <s v="Jordana Halden"/>
    <s v="jhaldenkp@comcast.net"/>
    <x v="1"/>
    <x v="1"/>
    <x v="2"/>
    <x v="1"/>
    <n v="7.29"/>
    <n v="14.58"/>
  </r>
  <r>
    <x v="714"/>
    <x v="559"/>
    <x v="688"/>
    <s v="A-M-1"/>
    <x v="3"/>
    <s v="Hussein Olliff"/>
    <s v="holliffkq@sciencedirect.com"/>
    <x v="1"/>
    <x v="2"/>
    <x v="0"/>
    <x v="0"/>
    <n v="11.25"/>
    <n v="33.75"/>
  </r>
  <r>
    <x v="715"/>
    <x v="310"/>
    <x v="689"/>
    <s v="L-M-0.5"/>
    <x v="4"/>
    <s v="Teddi Quadri"/>
    <s v="tquadrikr@opensource.org"/>
    <x v="1"/>
    <x v="3"/>
    <x v="0"/>
    <x v="1"/>
    <n v="8.73"/>
    <n v="34.92"/>
  </r>
  <r>
    <x v="716"/>
    <x v="560"/>
    <x v="690"/>
    <s v="E-D-0.5"/>
    <x v="0"/>
    <s v="Felita Eshmade"/>
    <s v="feshmadeks@umn.edu"/>
    <x v="0"/>
    <x v="1"/>
    <x v="2"/>
    <x v="1"/>
    <n v="7.29"/>
    <n v="14.58"/>
  </r>
  <r>
    <x v="717"/>
    <x v="561"/>
    <x v="691"/>
    <s v="R-D-0.2"/>
    <x v="0"/>
    <s v="Melodie OIlier"/>
    <s v="moilierkt@paginegialle.it"/>
    <x v="1"/>
    <x v="0"/>
    <x v="2"/>
    <x v="3"/>
    <n v="2.6849999999999996"/>
    <n v="5.3699999999999992"/>
  </r>
  <r>
    <x v="718"/>
    <x v="562"/>
    <x v="692"/>
    <s v="R-M-0.5"/>
    <x v="2"/>
    <s v="Hazel Iacopini"/>
    <s v=" "/>
    <x v="0"/>
    <x v="0"/>
    <x v="0"/>
    <x v="1"/>
    <n v="5.97"/>
    <n v="5.97"/>
  </r>
  <r>
    <x v="719"/>
    <x v="563"/>
    <x v="693"/>
    <s v="L-L-0.5"/>
    <x v="0"/>
    <s v="Vinny Shoebotham"/>
    <s v="vshoebothamkv@redcross.org"/>
    <x v="0"/>
    <x v="3"/>
    <x v="1"/>
    <x v="1"/>
    <n v="9.51"/>
    <n v="19.02"/>
  </r>
  <r>
    <x v="720"/>
    <x v="564"/>
    <x v="694"/>
    <s v="E-M-1"/>
    <x v="0"/>
    <s v="Bran Sterke"/>
    <s v="bsterkekw@biblegateway.com"/>
    <x v="0"/>
    <x v="1"/>
    <x v="0"/>
    <x v="0"/>
    <n v="13.75"/>
    <n v="27.5"/>
  </r>
  <r>
    <x v="721"/>
    <x v="565"/>
    <x v="695"/>
    <s v="A-D-0.5"/>
    <x v="1"/>
    <s v="Simone Capon"/>
    <s v="scaponkx@craigslist.org"/>
    <x v="0"/>
    <x v="2"/>
    <x v="2"/>
    <x v="1"/>
    <n v="5.97"/>
    <n v="29.849999999999998"/>
  </r>
  <r>
    <x v="722"/>
    <x v="566"/>
    <x v="636"/>
    <s v="A-D-0.2"/>
    <x v="5"/>
    <s v="Jimmy Dymoke"/>
    <s v="jdymokeje@prnewswire.com"/>
    <x v="1"/>
    <x v="2"/>
    <x v="2"/>
    <x v="3"/>
    <n v="2.9849999999999999"/>
    <n v="17.91"/>
  </r>
  <r>
    <x v="723"/>
    <x v="160"/>
    <x v="696"/>
    <s v="L-L-0.2"/>
    <x v="5"/>
    <s v="Foster Constance"/>
    <s v="fconstancekz@ifeng.com"/>
    <x v="0"/>
    <x v="3"/>
    <x v="1"/>
    <x v="3"/>
    <n v="4.7549999999999999"/>
    <n v="28.53"/>
  </r>
  <r>
    <x v="724"/>
    <x v="567"/>
    <x v="697"/>
    <s v="R-D-1"/>
    <x v="4"/>
    <s v="Fernando Sulman"/>
    <s v="fsulmanl0@washington.edu"/>
    <x v="0"/>
    <x v="0"/>
    <x v="2"/>
    <x v="0"/>
    <n v="8.9499999999999993"/>
    <n v="35.799999999999997"/>
  </r>
  <r>
    <x v="725"/>
    <x v="568"/>
    <x v="698"/>
    <s v="A-D-0.5"/>
    <x v="3"/>
    <s v="Dorotea Hollyman"/>
    <s v="dhollymanl1@ibm.com"/>
    <x v="0"/>
    <x v="2"/>
    <x v="2"/>
    <x v="1"/>
    <n v="5.97"/>
    <n v="17.91"/>
  </r>
  <r>
    <x v="726"/>
    <x v="569"/>
    <x v="699"/>
    <s v="R-D-1"/>
    <x v="2"/>
    <s v="Lorelei Nardoni"/>
    <s v="lnardonil2@hao123.com"/>
    <x v="0"/>
    <x v="0"/>
    <x v="2"/>
    <x v="0"/>
    <n v="8.9499999999999993"/>
    <n v="8.9499999999999993"/>
  </r>
  <r>
    <x v="727"/>
    <x v="570"/>
    <x v="700"/>
    <s v="L-D-2.5"/>
    <x v="2"/>
    <s v="Dallas Yarham"/>
    <s v="dyarhaml3@moonfruit.com"/>
    <x v="0"/>
    <x v="3"/>
    <x v="2"/>
    <x v="2"/>
    <n v="29.784999999999997"/>
    <n v="29.784999999999997"/>
  </r>
  <r>
    <x v="728"/>
    <x v="571"/>
    <x v="701"/>
    <s v="E-L-0.5"/>
    <x v="1"/>
    <s v="Arlana Ferrea"/>
    <s v="aferreal4@wikia.com"/>
    <x v="0"/>
    <x v="1"/>
    <x v="1"/>
    <x v="1"/>
    <n v="8.91"/>
    <n v="44.55"/>
  </r>
  <r>
    <x v="729"/>
    <x v="139"/>
    <x v="702"/>
    <s v="E-L-1"/>
    <x v="5"/>
    <s v="Chuck Kendrick"/>
    <s v="ckendrickl5@webnode.com"/>
    <x v="0"/>
    <x v="1"/>
    <x v="1"/>
    <x v="0"/>
    <n v="14.85"/>
    <n v="89.1"/>
  </r>
  <r>
    <x v="730"/>
    <x v="303"/>
    <x v="703"/>
    <s v="L-M-0.5"/>
    <x v="1"/>
    <s v="Sharona Danilchik"/>
    <s v="sdanilchikl6@mit.edu"/>
    <x v="2"/>
    <x v="3"/>
    <x v="0"/>
    <x v="1"/>
    <n v="8.73"/>
    <n v="43.650000000000006"/>
  </r>
  <r>
    <x v="731"/>
    <x v="572"/>
    <x v="704"/>
    <s v="A-L-0.5"/>
    <x v="3"/>
    <s v="Sarajane Potter"/>
    <s v=" "/>
    <x v="0"/>
    <x v="2"/>
    <x v="1"/>
    <x v="1"/>
    <n v="7.77"/>
    <n v="23.31"/>
  </r>
  <r>
    <x v="732"/>
    <x v="573"/>
    <x v="705"/>
    <s v="A-L-2.5"/>
    <x v="5"/>
    <s v="Bobby Folomkin"/>
    <s v="bfolomkinl8@yolasite.com"/>
    <x v="0"/>
    <x v="2"/>
    <x v="1"/>
    <x v="2"/>
    <n v="29.784999999999997"/>
    <n v="178.70999999999998"/>
  </r>
  <r>
    <x v="733"/>
    <x v="574"/>
    <x v="706"/>
    <s v="R-M-1"/>
    <x v="5"/>
    <s v="Rafferty Pursglove"/>
    <s v="rpursglovel9@biblegateway.com"/>
    <x v="0"/>
    <x v="0"/>
    <x v="0"/>
    <x v="0"/>
    <n v="9.9499999999999993"/>
    <n v="59.699999999999996"/>
  </r>
  <r>
    <x v="733"/>
    <x v="574"/>
    <x v="706"/>
    <s v="A-L-0.5"/>
    <x v="0"/>
    <s v="Rafferty Pursglove"/>
    <s v="rpursglovel9@biblegateway.com"/>
    <x v="0"/>
    <x v="2"/>
    <x v="1"/>
    <x v="1"/>
    <n v="7.77"/>
    <n v="15.54"/>
  </r>
  <r>
    <x v="734"/>
    <x v="455"/>
    <x v="696"/>
    <s v="A-L-2.5"/>
    <x v="3"/>
    <s v="Foster Constance"/>
    <s v="fconstancekz@ifeng.com"/>
    <x v="0"/>
    <x v="2"/>
    <x v="1"/>
    <x v="2"/>
    <n v="29.784999999999997"/>
    <n v="89.35499999999999"/>
  </r>
  <r>
    <x v="735"/>
    <x v="575"/>
    <x v="696"/>
    <s v="R-L-1"/>
    <x v="0"/>
    <s v="Foster Constance"/>
    <s v="fconstancekz@ifeng.com"/>
    <x v="0"/>
    <x v="0"/>
    <x v="1"/>
    <x v="0"/>
    <n v="11.95"/>
    <n v="23.9"/>
  </r>
  <r>
    <x v="736"/>
    <x v="576"/>
    <x v="707"/>
    <s v="R-M-2.5"/>
    <x v="5"/>
    <s v="Dalia Eburah"/>
    <s v="deburahld@google.co.jp"/>
    <x v="2"/>
    <x v="0"/>
    <x v="0"/>
    <x v="2"/>
    <n v="22.884999999999998"/>
    <n v="137.31"/>
  </r>
  <r>
    <x v="737"/>
    <x v="577"/>
    <x v="708"/>
    <s v="A-D-1"/>
    <x v="2"/>
    <s v="Martie Brimilcombe"/>
    <s v="mbrimilcombele@cnn.com"/>
    <x v="0"/>
    <x v="2"/>
    <x v="2"/>
    <x v="0"/>
    <n v="9.9499999999999993"/>
    <n v="9.9499999999999993"/>
  </r>
  <r>
    <x v="738"/>
    <x v="578"/>
    <x v="709"/>
    <s v="R-L-0.5"/>
    <x v="3"/>
    <s v="Suzanna Bollam"/>
    <s v="sbollamlf@list-manage.com"/>
    <x v="0"/>
    <x v="0"/>
    <x v="1"/>
    <x v="1"/>
    <n v="7.169999999999999"/>
    <n v="21.509999999999998"/>
  </r>
  <r>
    <x v="739"/>
    <x v="579"/>
    <x v="710"/>
    <s v="E-M-1"/>
    <x v="5"/>
    <s v="Mellisa Mebes"/>
    <s v=" "/>
    <x v="0"/>
    <x v="1"/>
    <x v="0"/>
    <x v="0"/>
    <n v="13.75"/>
    <n v="82.5"/>
  </r>
  <r>
    <x v="740"/>
    <x v="91"/>
    <x v="711"/>
    <s v="L-M-0.2"/>
    <x v="0"/>
    <s v="Alva Filipczak"/>
    <s v="afilipczaklh@ning.com"/>
    <x v="1"/>
    <x v="3"/>
    <x v="0"/>
    <x v="3"/>
    <n v="4.3650000000000002"/>
    <n v="8.73"/>
  </r>
  <r>
    <x v="741"/>
    <x v="272"/>
    <x v="712"/>
    <s v="R-M-1"/>
    <x v="0"/>
    <s v="Dorette Hinemoor"/>
    <s v=" "/>
    <x v="0"/>
    <x v="0"/>
    <x v="0"/>
    <x v="0"/>
    <n v="9.9499999999999993"/>
    <n v="19.899999999999999"/>
  </r>
  <r>
    <x v="742"/>
    <x v="65"/>
    <x v="713"/>
    <s v="E-L-0.5"/>
    <x v="0"/>
    <s v="Rhetta Elnaugh"/>
    <s v="relnaughlj@comsenz.com"/>
    <x v="0"/>
    <x v="1"/>
    <x v="1"/>
    <x v="1"/>
    <n v="8.91"/>
    <n v="17.82"/>
  </r>
  <r>
    <x v="743"/>
    <x v="580"/>
    <x v="714"/>
    <s v="A-M-0.5"/>
    <x v="3"/>
    <s v="Jule Deehan"/>
    <s v="jdeehanlk@about.me"/>
    <x v="0"/>
    <x v="2"/>
    <x v="0"/>
    <x v="1"/>
    <n v="6.75"/>
    <n v="20.25"/>
  </r>
  <r>
    <x v="744"/>
    <x v="581"/>
    <x v="715"/>
    <s v="A-L-2.5"/>
    <x v="0"/>
    <s v="Janella Eden"/>
    <s v="jedenll@e-recht24.de"/>
    <x v="0"/>
    <x v="2"/>
    <x v="1"/>
    <x v="2"/>
    <n v="29.784999999999997"/>
    <n v="59.569999999999993"/>
  </r>
  <r>
    <x v="745"/>
    <x v="489"/>
    <x v="716"/>
    <s v="L-L-0.5"/>
    <x v="0"/>
    <s v="Cam Jewster"/>
    <s v="cjewsterlu@moonfruit.com"/>
    <x v="0"/>
    <x v="3"/>
    <x v="1"/>
    <x v="1"/>
    <n v="9.51"/>
    <n v="19.02"/>
  </r>
  <r>
    <x v="746"/>
    <x v="234"/>
    <x v="717"/>
    <s v="L-D-1"/>
    <x v="5"/>
    <s v="Ugo Southerden"/>
    <s v="usoutherdenln@hao123.com"/>
    <x v="0"/>
    <x v="3"/>
    <x v="2"/>
    <x v="0"/>
    <n v="12.95"/>
    <n v="77.699999999999989"/>
  </r>
  <r>
    <x v="747"/>
    <x v="175"/>
    <x v="718"/>
    <s v="E-M-1"/>
    <x v="3"/>
    <s v="Verne Dunkerley"/>
    <s v=" "/>
    <x v="0"/>
    <x v="1"/>
    <x v="0"/>
    <x v="0"/>
    <n v="13.75"/>
    <n v="41.25"/>
  </r>
  <r>
    <x v="748"/>
    <x v="582"/>
    <x v="719"/>
    <s v="L-L-2.5"/>
    <x v="4"/>
    <s v="Lacee Burtenshaw"/>
    <s v="lburtenshawlp@shinystat.com"/>
    <x v="0"/>
    <x v="3"/>
    <x v="1"/>
    <x v="2"/>
    <n v="36.454999999999998"/>
    <n v="145.82"/>
  </r>
  <r>
    <x v="749"/>
    <x v="583"/>
    <x v="720"/>
    <s v="E-L-0.2"/>
    <x v="5"/>
    <s v="Adorne Gregoratti"/>
    <s v="agregorattilq@vistaprint.com"/>
    <x v="1"/>
    <x v="1"/>
    <x v="1"/>
    <x v="3"/>
    <n v="4.4550000000000001"/>
    <n v="26.73"/>
  </r>
  <r>
    <x v="750"/>
    <x v="548"/>
    <x v="721"/>
    <s v="L-M-0.5"/>
    <x v="1"/>
    <s v="Chris Croster"/>
    <s v="ccrosterlr@gov.uk"/>
    <x v="0"/>
    <x v="3"/>
    <x v="0"/>
    <x v="1"/>
    <n v="8.73"/>
    <n v="43.650000000000006"/>
  </r>
  <r>
    <x v="751"/>
    <x v="584"/>
    <x v="722"/>
    <s v="L-L-1"/>
    <x v="0"/>
    <s v="Graeme Whitehead"/>
    <s v="gwhiteheadls@hp.com"/>
    <x v="0"/>
    <x v="3"/>
    <x v="1"/>
    <x v="0"/>
    <n v="15.85"/>
    <n v="31.7"/>
  </r>
  <r>
    <x v="752"/>
    <x v="64"/>
    <x v="723"/>
    <s v="A-D-2.5"/>
    <x v="2"/>
    <s v="Haslett Jodrelle"/>
    <s v="hjodrellelt@samsung.com"/>
    <x v="0"/>
    <x v="2"/>
    <x v="2"/>
    <x v="2"/>
    <n v="22.884999999999998"/>
    <n v="22.884999999999998"/>
  </r>
  <r>
    <x v="753"/>
    <x v="585"/>
    <x v="716"/>
    <s v="E-D-2.5"/>
    <x v="2"/>
    <s v="Cam Jewster"/>
    <s v="cjewsterlu@moonfruit.com"/>
    <x v="0"/>
    <x v="1"/>
    <x v="2"/>
    <x v="2"/>
    <n v="27.945"/>
    <n v="27.945"/>
  </r>
  <r>
    <x v="754"/>
    <x v="32"/>
    <x v="724"/>
    <s v="E-M-1"/>
    <x v="5"/>
    <s v="Beryl Osborn"/>
    <s v=" "/>
    <x v="0"/>
    <x v="1"/>
    <x v="0"/>
    <x v="0"/>
    <n v="13.75"/>
    <n v="82.5"/>
  </r>
  <r>
    <x v="755"/>
    <x v="586"/>
    <x v="725"/>
    <s v="R-M-2.5"/>
    <x v="0"/>
    <s v="Kaela Nottram"/>
    <s v="knottramlw@odnoklassniki.ru"/>
    <x v="1"/>
    <x v="0"/>
    <x v="0"/>
    <x v="2"/>
    <n v="22.884999999999998"/>
    <n v="45.769999999999996"/>
  </r>
  <r>
    <x v="756"/>
    <x v="535"/>
    <x v="726"/>
    <s v="A-L-1"/>
    <x v="5"/>
    <s v="Nobe Buney"/>
    <s v="nbuneylx@jugem.jp"/>
    <x v="0"/>
    <x v="2"/>
    <x v="1"/>
    <x v="0"/>
    <n v="12.95"/>
    <n v="77.699999999999989"/>
  </r>
  <r>
    <x v="757"/>
    <x v="587"/>
    <x v="727"/>
    <s v="A-L-0.5"/>
    <x v="3"/>
    <s v="Silvan McShea"/>
    <s v="smcshealy@photobucket.com"/>
    <x v="0"/>
    <x v="2"/>
    <x v="1"/>
    <x v="1"/>
    <n v="7.77"/>
    <n v="23.31"/>
  </r>
  <r>
    <x v="758"/>
    <x v="393"/>
    <x v="728"/>
    <s v="L-L-0.2"/>
    <x v="1"/>
    <s v="Karylin Huddart"/>
    <s v="khuddartlz@about.com"/>
    <x v="0"/>
    <x v="3"/>
    <x v="1"/>
    <x v="3"/>
    <n v="4.7549999999999999"/>
    <n v="23.774999999999999"/>
  </r>
  <r>
    <x v="759"/>
    <x v="588"/>
    <x v="729"/>
    <s v="L-M-0.5"/>
    <x v="5"/>
    <s v="Jereme Gippes"/>
    <s v="jgippesm0@cloudflare.com"/>
    <x v="2"/>
    <x v="3"/>
    <x v="0"/>
    <x v="1"/>
    <n v="8.73"/>
    <n v="52.38"/>
  </r>
  <r>
    <x v="760"/>
    <x v="15"/>
    <x v="730"/>
    <s v="R-L-0.2"/>
    <x v="1"/>
    <s v="Lukas Whittlesee"/>
    <s v="lwhittleseem1@e-recht24.de"/>
    <x v="0"/>
    <x v="0"/>
    <x v="1"/>
    <x v="3"/>
    <n v="3.5849999999999995"/>
    <n v="17.924999999999997"/>
  </r>
  <r>
    <x v="761"/>
    <x v="507"/>
    <x v="731"/>
    <s v="A-L-2.5"/>
    <x v="1"/>
    <s v="Gregorius Trengrove"/>
    <s v="gtrengrovem2@elpais.com"/>
    <x v="0"/>
    <x v="2"/>
    <x v="1"/>
    <x v="2"/>
    <n v="29.784999999999997"/>
    <n v="148.92499999999998"/>
  </r>
  <r>
    <x v="762"/>
    <x v="533"/>
    <x v="732"/>
    <s v="R-L-0.5"/>
    <x v="4"/>
    <s v="Wright Caldero"/>
    <s v="wcalderom3@stumbleupon.com"/>
    <x v="0"/>
    <x v="0"/>
    <x v="1"/>
    <x v="1"/>
    <n v="7.169999999999999"/>
    <n v="28.679999999999996"/>
  </r>
  <r>
    <x v="763"/>
    <x v="589"/>
    <x v="733"/>
    <s v="L-L-0.5"/>
    <x v="2"/>
    <s v="Merell Zanazzi"/>
    <s v=" "/>
    <x v="0"/>
    <x v="3"/>
    <x v="1"/>
    <x v="1"/>
    <n v="9.51"/>
    <n v="9.51"/>
  </r>
  <r>
    <x v="764"/>
    <x v="590"/>
    <x v="734"/>
    <s v="A-L-0.5"/>
    <x v="4"/>
    <s v="Jed Kennicott"/>
    <s v="jkennicottm5@yahoo.co.jp"/>
    <x v="0"/>
    <x v="2"/>
    <x v="1"/>
    <x v="1"/>
    <n v="7.77"/>
    <n v="31.08"/>
  </r>
  <r>
    <x v="765"/>
    <x v="457"/>
    <x v="735"/>
    <s v="R-D-0.2"/>
    <x v="3"/>
    <s v="Guenevere Ruggen"/>
    <s v="gruggenm6@nymag.com"/>
    <x v="0"/>
    <x v="0"/>
    <x v="2"/>
    <x v="3"/>
    <n v="2.6849999999999996"/>
    <n v="8.0549999999999997"/>
  </r>
  <r>
    <x v="766"/>
    <x v="591"/>
    <x v="736"/>
    <s v="E-D-1"/>
    <x v="3"/>
    <s v="Gonzales Cicculi"/>
    <s v=" "/>
    <x v="0"/>
    <x v="1"/>
    <x v="2"/>
    <x v="0"/>
    <n v="12.15"/>
    <n v="36.450000000000003"/>
  </r>
  <r>
    <x v="767"/>
    <x v="592"/>
    <x v="737"/>
    <s v="R-D-0.2"/>
    <x v="5"/>
    <s v="Man Fright"/>
    <s v="mfrightm8@harvard.edu"/>
    <x v="1"/>
    <x v="0"/>
    <x v="2"/>
    <x v="3"/>
    <n v="2.6849999999999996"/>
    <n v="16.11"/>
  </r>
  <r>
    <x v="768"/>
    <x v="402"/>
    <x v="738"/>
    <s v="R-D-2.5"/>
    <x v="0"/>
    <s v="Boyce Tarte"/>
    <s v="btartem9@aol.com"/>
    <x v="0"/>
    <x v="0"/>
    <x v="2"/>
    <x v="2"/>
    <n v="20.584999999999997"/>
    <n v="41.169999999999995"/>
  </r>
  <r>
    <x v="769"/>
    <x v="593"/>
    <x v="739"/>
    <s v="R-D-0.2"/>
    <x v="4"/>
    <s v="Caddric Krzysztofiak"/>
    <s v="ckrzysztofiakma@skyrock.com"/>
    <x v="0"/>
    <x v="0"/>
    <x v="2"/>
    <x v="3"/>
    <n v="2.6849999999999996"/>
    <n v="10.739999999999998"/>
  </r>
  <r>
    <x v="770"/>
    <x v="594"/>
    <x v="740"/>
    <s v="E-M-2.5"/>
    <x v="4"/>
    <s v="Darn Penquet"/>
    <s v="dpenquetmb@diigo.com"/>
    <x v="0"/>
    <x v="1"/>
    <x v="0"/>
    <x v="2"/>
    <n v="31.624999999999996"/>
    <n v="126.49999999999999"/>
  </r>
  <r>
    <x v="771"/>
    <x v="77"/>
    <x v="741"/>
    <s v="R-L-1"/>
    <x v="0"/>
    <s v="Jammie Cloke"/>
    <s v=" "/>
    <x v="2"/>
    <x v="0"/>
    <x v="1"/>
    <x v="0"/>
    <n v="11.95"/>
    <n v="23.9"/>
  </r>
  <r>
    <x v="772"/>
    <x v="595"/>
    <x v="742"/>
    <s v="R-M-0.5"/>
    <x v="2"/>
    <s v="Chester Clowton"/>
    <s v=" "/>
    <x v="0"/>
    <x v="0"/>
    <x v="0"/>
    <x v="1"/>
    <n v="5.97"/>
    <n v="5.97"/>
  </r>
  <r>
    <x v="773"/>
    <x v="596"/>
    <x v="743"/>
    <s v="L-D-0.2"/>
    <x v="0"/>
    <s v="Kathleen Diable"/>
    <s v=" "/>
    <x v="2"/>
    <x v="3"/>
    <x v="2"/>
    <x v="3"/>
    <n v="3.8849999999999998"/>
    <n v="7.77"/>
  </r>
  <r>
    <x v="774"/>
    <x v="514"/>
    <x v="744"/>
    <s v="L-D-0.5"/>
    <x v="3"/>
    <s v="Koren Ferretti"/>
    <s v="kferrettimf@huffingtonpost.com"/>
    <x v="1"/>
    <x v="3"/>
    <x v="2"/>
    <x v="1"/>
    <n v="7.77"/>
    <n v="23.31"/>
  </r>
  <r>
    <x v="775"/>
    <x v="54"/>
    <x v="745"/>
    <s v="R-L-2.5"/>
    <x v="1"/>
    <s v="Allis Wilmore"/>
    <s v=" "/>
    <x v="0"/>
    <x v="0"/>
    <x v="1"/>
    <x v="2"/>
    <n v="27.484999999999996"/>
    <n v="137.42499999999998"/>
  </r>
  <r>
    <x v="776"/>
    <x v="597"/>
    <x v="746"/>
    <s v="R-D-0.2"/>
    <x v="3"/>
    <s v="Chaddie Bennie"/>
    <s v=" "/>
    <x v="0"/>
    <x v="0"/>
    <x v="2"/>
    <x v="3"/>
    <n v="2.6849999999999996"/>
    <n v="8.0549999999999997"/>
  </r>
  <r>
    <x v="777"/>
    <x v="105"/>
    <x v="747"/>
    <s v="L-L-0.5"/>
    <x v="3"/>
    <s v="Alberta Balsdone"/>
    <s v="abalsdonemi@toplist.cz"/>
    <x v="0"/>
    <x v="3"/>
    <x v="1"/>
    <x v="1"/>
    <n v="9.51"/>
    <n v="28.53"/>
  </r>
  <r>
    <x v="778"/>
    <x v="210"/>
    <x v="748"/>
    <s v="A-M-1"/>
    <x v="5"/>
    <s v="Brice Romera"/>
    <s v="bromeramj@list-manage.com"/>
    <x v="1"/>
    <x v="2"/>
    <x v="0"/>
    <x v="0"/>
    <n v="11.25"/>
    <n v="67.5"/>
  </r>
  <r>
    <x v="778"/>
    <x v="210"/>
    <x v="748"/>
    <s v="L-D-2.5"/>
    <x v="5"/>
    <s v="Brice Romera"/>
    <s v="bromeramj@list-manage.com"/>
    <x v="1"/>
    <x v="3"/>
    <x v="2"/>
    <x v="2"/>
    <n v="29.784999999999997"/>
    <n v="178.70999999999998"/>
  </r>
  <r>
    <x v="779"/>
    <x v="598"/>
    <x v="749"/>
    <s v="E-M-2.5"/>
    <x v="2"/>
    <s v="Conchita Bryde"/>
    <s v="cbrydeml@tuttocitta.it"/>
    <x v="0"/>
    <x v="1"/>
    <x v="0"/>
    <x v="2"/>
    <n v="31.624999999999996"/>
    <n v="31.624999999999996"/>
  </r>
  <r>
    <x v="780"/>
    <x v="360"/>
    <x v="750"/>
    <s v="E-L-0.2"/>
    <x v="0"/>
    <s v="Silvanus Enefer"/>
    <s v="senefermm@blog.com"/>
    <x v="0"/>
    <x v="1"/>
    <x v="1"/>
    <x v="3"/>
    <n v="4.4550000000000001"/>
    <n v="8.91"/>
  </r>
  <r>
    <x v="781"/>
    <x v="62"/>
    <x v="751"/>
    <s v="R-M-0.5"/>
    <x v="5"/>
    <s v="Lenci Haggerstone"/>
    <s v="lhaggerstonemn@independent.co.uk"/>
    <x v="0"/>
    <x v="0"/>
    <x v="0"/>
    <x v="1"/>
    <n v="5.97"/>
    <n v="35.82"/>
  </r>
  <r>
    <x v="782"/>
    <x v="599"/>
    <x v="752"/>
    <s v="L-L-0.5"/>
    <x v="4"/>
    <s v="Marvin Gundry"/>
    <s v="mgundrymo@omniture.com"/>
    <x v="1"/>
    <x v="3"/>
    <x v="1"/>
    <x v="1"/>
    <n v="9.51"/>
    <n v="38.04"/>
  </r>
  <r>
    <x v="783"/>
    <x v="600"/>
    <x v="753"/>
    <s v="L-D-0.5"/>
    <x v="0"/>
    <s v="Bayard Wellan"/>
    <s v="bwellanmp@cafepress.com"/>
    <x v="0"/>
    <x v="3"/>
    <x v="2"/>
    <x v="1"/>
    <n v="7.77"/>
    <n v="15.54"/>
  </r>
  <r>
    <x v="784"/>
    <x v="601"/>
    <x v="745"/>
    <s v="L-L-1"/>
    <x v="1"/>
    <s v="Allis Wilmore"/>
    <s v=" "/>
    <x v="0"/>
    <x v="3"/>
    <x v="1"/>
    <x v="0"/>
    <n v="15.85"/>
    <n v="79.25"/>
  </r>
  <r>
    <x v="785"/>
    <x v="602"/>
    <x v="754"/>
    <s v="L-L-0.2"/>
    <x v="2"/>
    <s v="Caddric Atcheson"/>
    <s v="catchesonmr@xinhuanet.com"/>
    <x v="0"/>
    <x v="3"/>
    <x v="1"/>
    <x v="3"/>
    <n v="4.7549999999999999"/>
    <n v="4.7549999999999999"/>
  </r>
  <r>
    <x v="786"/>
    <x v="603"/>
    <x v="755"/>
    <s v="E-M-1"/>
    <x v="4"/>
    <s v="Eustace Stenton"/>
    <s v="estentonms@google.it"/>
    <x v="0"/>
    <x v="1"/>
    <x v="0"/>
    <x v="0"/>
    <n v="13.75"/>
    <n v="55"/>
  </r>
  <r>
    <x v="787"/>
    <x v="604"/>
    <x v="756"/>
    <s v="R-D-0.5"/>
    <x v="1"/>
    <s v="Ericka Tripp"/>
    <s v="etrippmt@wp.com"/>
    <x v="0"/>
    <x v="0"/>
    <x v="2"/>
    <x v="1"/>
    <n v="5.3699999999999992"/>
    <n v="26.849999999999994"/>
  </r>
  <r>
    <x v="788"/>
    <x v="605"/>
    <x v="757"/>
    <s v="E-L-2.5"/>
    <x v="4"/>
    <s v="Lyndsey MacManus"/>
    <s v="lmacmanusmu@imdb.com"/>
    <x v="0"/>
    <x v="1"/>
    <x v="1"/>
    <x v="2"/>
    <n v="34.154999999999994"/>
    <n v="136.61999999999998"/>
  </r>
  <r>
    <x v="789"/>
    <x v="606"/>
    <x v="758"/>
    <s v="L-L-1"/>
    <x v="3"/>
    <s v="Tess Benediktovich"/>
    <s v="tbenediktovichmv@ebay.com"/>
    <x v="0"/>
    <x v="3"/>
    <x v="1"/>
    <x v="0"/>
    <n v="15.85"/>
    <n v="47.55"/>
  </r>
  <r>
    <x v="790"/>
    <x v="446"/>
    <x v="759"/>
    <s v="A-M-0.2"/>
    <x v="1"/>
    <s v="Correy Bourner"/>
    <s v="cbournermw@chronoengine.com"/>
    <x v="0"/>
    <x v="2"/>
    <x v="0"/>
    <x v="3"/>
    <n v="3.375"/>
    <n v="16.875"/>
  </r>
  <r>
    <x v="791"/>
    <x v="18"/>
    <x v="760"/>
    <s v="A-D-1"/>
    <x v="3"/>
    <s v="Odelia Skerme"/>
    <s v="oskermen3@hatena.ne.jp"/>
    <x v="0"/>
    <x v="2"/>
    <x v="2"/>
    <x v="0"/>
    <n v="9.9499999999999993"/>
    <n v="29.849999999999998"/>
  </r>
  <r>
    <x v="792"/>
    <x v="180"/>
    <x v="761"/>
    <s v="E-M-0.5"/>
    <x v="1"/>
    <s v="Kandy Heddan"/>
    <s v="kheddanmy@icq.com"/>
    <x v="0"/>
    <x v="1"/>
    <x v="0"/>
    <x v="1"/>
    <n v="8.25"/>
    <n v="41.25"/>
  </r>
  <r>
    <x v="793"/>
    <x v="580"/>
    <x v="762"/>
    <s v="E-M-0.2"/>
    <x v="1"/>
    <s v="Ibby Charters"/>
    <s v="ichartersmz@abc.net.au"/>
    <x v="0"/>
    <x v="1"/>
    <x v="0"/>
    <x v="3"/>
    <n v="4.125"/>
    <n v="20.625"/>
  </r>
  <r>
    <x v="794"/>
    <x v="453"/>
    <x v="763"/>
    <s v="A-D-2.5"/>
    <x v="5"/>
    <s v="Adora Roubert"/>
    <s v="aroubertn0@tmall.com"/>
    <x v="0"/>
    <x v="2"/>
    <x v="2"/>
    <x v="2"/>
    <n v="22.884999999999998"/>
    <n v="137.31"/>
  </r>
  <r>
    <x v="795"/>
    <x v="259"/>
    <x v="764"/>
    <s v="A-D-0.2"/>
    <x v="2"/>
    <s v="Hillel Mairs"/>
    <s v="hmairsn1@so-net.ne.jp"/>
    <x v="0"/>
    <x v="2"/>
    <x v="2"/>
    <x v="3"/>
    <n v="2.9849999999999999"/>
    <n v="2.9849999999999999"/>
  </r>
  <r>
    <x v="796"/>
    <x v="607"/>
    <x v="765"/>
    <s v="E-M-1"/>
    <x v="0"/>
    <s v="Helaina Rainforth"/>
    <s v="hrainforthn2@blog.com"/>
    <x v="0"/>
    <x v="1"/>
    <x v="0"/>
    <x v="0"/>
    <n v="13.75"/>
    <n v="27.5"/>
  </r>
  <r>
    <x v="796"/>
    <x v="607"/>
    <x v="765"/>
    <s v="A-D-0.2"/>
    <x v="0"/>
    <s v="Helaina Rainforth"/>
    <s v="hrainforthn2@blog.com"/>
    <x v="0"/>
    <x v="2"/>
    <x v="2"/>
    <x v="3"/>
    <n v="2.9849999999999999"/>
    <n v="5.97"/>
  </r>
  <r>
    <x v="797"/>
    <x v="385"/>
    <x v="766"/>
    <s v="R-M-1"/>
    <x v="5"/>
    <s v="Isac Jesper"/>
    <s v="ijespern4@theglobeandmail.com"/>
    <x v="0"/>
    <x v="0"/>
    <x v="0"/>
    <x v="0"/>
    <n v="9.9499999999999993"/>
    <n v="59.699999999999996"/>
  </r>
  <r>
    <x v="798"/>
    <x v="608"/>
    <x v="767"/>
    <s v="R-D-2.5"/>
    <x v="4"/>
    <s v="Lenette Dwerryhouse"/>
    <s v="ldwerryhousen5@gravatar.com"/>
    <x v="0"/>
    <x v="0"/>
    <x v="2"/>
    <x v="2"/>
    <n v="20.584999999999997"/>
    <n v="82.339999999999989"/>
  </r>
  <r>
    <x v="799"/>
    <x v="609"/>
    <x v="768"/>
    <s v="A-D-2.5"/>
    <x v="2"/>
    <s v="Nadeen Broomer"/>
    <s v="nbroomern6@examiner.com"/>
    <x v="0"/>
    <x v="2"/>
    <x v="2"/>
    <x v="2"/>
    <n v="22.884999999999998"/>
    <n v="22.884999999999998"/>
  </r>
  <r>
    <x v="800"/>
    <x v="147"/>
    <x v="769"/>
    <s v="E-L-0.5"/>
    <x v="2"/>
    <s v="Konstantine Thoumasson"/>
    <s v="kthoumassonn7@bloglovin.com"/>
    <x v="0"/>
    <x v="1"/>
    <x v="1"/>
    <x v="1"/>
    <n v="8.91"/>
    <n v="8.91"/>
  </r>
  <r>
    <x v="801"/>
    <x v="172"/>
    <x v="770"/>
    <s v="A-D-0.2"/>
    <x v="4"/>
    <s v="Frans Habbergham"/>
    <s v="fhabberghamn8@discovery.com"/>
    <x v="0"/>
    <x v="2"/>
    <x v="2"/>
    <x v="3"/>
    <n v="2.9849999999999999"/>
    <n v="11.94"/>
  </r>
  <r>
    <x v="802"/>
    <x v="610"/>
    <x v="745"/>
    <s v="L-M-2.5"/>
    <x v="3"/>
    <s v="Allis Wilmore"/>
    <s v=" "/>
    <x v="0"/>
    <x v="3"/>
    <x v="0"/>
    <x v="2"/>
    <n v="33.464999999999996"/>
    <n v="100.39499999999998"/>
  </r>
  <r>
    <x v="803"/>
    <x v="611"/>
    <x v="771"/>
    <s v="A-D-2.5"/>
    <x v="1"/>
    <s v="Romain Avrashin"/>
    <s v="ravrashinna@tamu.edu"/>
    <x v="0"/>
    <x v="2"/>
    <x v="2"/>
    <x v="2"/>
    <n v="22.884999999999998"/>
    <n v="114.42499999999998"/>
  </r>
  <r>
    <x v="804"/>
    <x v="612"/>
    <x v="772"/>
    <s v="E-M-0.5"/>
    <x v="1"/>
    <s v="Miran Doidge"/>
    <s v="mdoidgenb@etsy.com"/>
    <x v="0"/>
    <x v="1"/>
    <x v="0"/>
    <x v="1"/>
    <n v="8.25"/>
    <n v="41.25"/>
  </r>
  <r>
    <x v="805"/>
    <x v="613"/>
    <x v="773"/>
    <s v="R-L-0.5"/>
    <x v="4"/>
    <s v="Janeva Edinboro"/>
    <s v="jedinboronc@reverbnation.com"/>
    <x v="0"/>
    <x v="0"/>
    <x v="1"/>
    <x v="1"/>
    <n v="7.169999999999999"/>
    <n v="28.679999999999996"/>
  </r>
  <r>
    <x v="806"/>
    <x v="611"/>
    <x v="774"/>
    <s v="L-M-0.2"/>
    <x v="2"/>
    <s v="Trumaine Tewelson"/>
    <s v="ttewelsonnd@cdbaby.com"/>
    <x v="0"/>
    <x v="3"/>
    <x v="0"/>
    <x v="3"/>
    <n v="4.3650000000000002"/>
    <n v="4.3650000000000002"/>
  </r>
  <r>
    <x v="807"/>
    <x v="493"/>
    <x v="760"/>
    <s v="E-M-0.2"/>
    <x v="0"/>
    <s v="Odelia Skerme"/>
    <s v="oskermen3@hatena.ne.jp"/>
    <x v="0"/>
    <x v="1"/>
    <x v="0"/>
    <x v="3"/>
    <n v="4.125"/>
    <n v="8.25"/>
  </r>
  <r>
    <x v="808"/>
    <x v="614"/>
    <x v="775"/>
    <s v="E-M-0.2"/>
    <x v="0"/>
    <s v="De Drewitt"/>
    <s v="ddrewittnf@mapquest.com"/>
    <x v="0"/>
    <x v="1"/>
    <x v="0"/>
    <x v="3"/>
    <n v="4.125"/>
    <n v="8.25"/>
  </r>
  <r>
    <x v="809"/>
    <x v="151"/>
    <x v="776"/>
    <s v="A-D-0.5"/>
    <x v="5"/>
    <s v="Adelheid Gladhill"/>
    <s v="agladhillng@stanford.edu"/>
    <x v="0"/>
    <x v="2"/>
    <x v="2"/>
    <x v="1"/>
    <n v="5.97"/>
    <n v="35.82"/>
  </r>
  <r>
    <x v="810"/>
    <x v="489"/>
    <x v="777"/>
    <s v="E-D-2.5"/>
    <x v="5"/>
    <s v="Murielle Lorinez"/>
    <s v="mlorineznh@whitehouse.gov"/>
    <x v="0"/>
    <x v="1"/>
    <x v="2"/>
    <x v="2"/>
    <n v="27.945"/>
    <n v="167.67000000000002"/>
  </r>
  <r>
    <x v="811"/>
    <x v="615"/>
    <x v="778"/>
    <s v="A-M-2.5"/>
    <x v="0"/>
    <s v="Edin Mathe"/>
    <s v=" "/>
    <x v="0"/>
    <x v="2"/>
    <x v="0"/>
    <x v="2"/>
    <n v="25.874999999999996"/>
    <n v="51.749999999999993"/>
  </r>
  <r>
    <x v="812"/>
    <x v="616"/>
    <x v="779"/>
    <s v="A-D-0.2"/>
    <x v="3"/>
    <s v="Mordy Van Der Vlies"/>
    <s v="mvannj@wikipedia.org"/>
    <x v="0"/>
    <x v="2"/>
    <x v="2"/>
    <x v="3"/>
    <n v="2.9849999999999999"/>
    <n v="8.9550000000000001"/>
  </r>
  <r>
    <x v="813"/>
    <x v="578"/>
    <x v="780"/>
    <s v="E-L-0.5"/>
    <x v="5"/>
    <s v="Spencer Wastell"/>
    <s v=" "/>
    <x v="0"/>
    <x v="1"/>
    <x v="1"/>
    <x v="1"/>
    <n v="8.91"/>
    <n v="53.46"/>
  </r>
  <r>
    <x v="814"/>
    <x v="617"/>
    <x v="781"/>
    <s v="A-L-0.2"/>
    <x v="5"/>
    <s v="Jemimah Ethelston"/>
    <s v="jethelstonnl@creativecommons.org"/>
    <x v="0"/>
    <x v="2"/>
    <x v="1"/>
    <x v="3"/>
    <n v="3.8849999999999998"/>
    <n v="23.31"/>
  </r>
  <r>
    <x v="814"/>
    <x v="617"/>
    <x v="781"/>
    <s v="A-M-0.2"/>
    <x v="0"/>
    <s v="Jemimah Ethelston"/>
    <s v="jethelstonnl@creativecommons.org"/>
    <x v="0"/>
    <x v="2"/>
    <x v="0"/>
    <x v="3"/>
    <n v="3.375"/>
    <n v="6.75"/>
  </r>
  <r>
    <x v="815"/>
    <x v="155"/>
    <x v="782"/>
    <s v="L-D-0.5"/>
    <x v="2"/>
    <s v="Perice Eberz"/>
    <s v="peberznn@woothemes.com"/>
    <x v="0"/>
    <x v="3"/>
    <x v="2"/>
    <x v="1"/>
    <n v="7.77"/>
    <n v="7.77"/>
  </r>
  <r>
    <x v="816"/>
    <x v="461"/>
    <x v="783"/>
    <s v="L-D-2.5"/>
    <x v="4"/>
    <s v="Bear Gaish"/>
    <s v="bgaishno@altervista.org"/>
    <x v="0"/>
    <x v="3"/>
    <x v="2"/>
    <x v="2"/>
    <n v="29.784999999999997"/>
    <n v="119.13999999999999"/>
  </r>
  <r>
    <x v="817"/>
    <x v="87"/>
    <x v="784"/>
    <s v="A-D-1"/>
    <x v="0"/>
    <s v="Lynnea Danton"/>
    <s v="ldantonnp@miitbeian.gov.cn"/>
    <x v="0"/>
    <x v="2"/>
    <x v="2"/>
    <x v="0"/>
    <n v="9.9499999999999993"/>
    <n v="19.899999999999999"/>
  </r>
  <r>
    <x v="818"/>
    <x v="618"/>
    <x v="785"/>
    <s v="R-L-0.5"/>
    <x v="1"/>
    <s v="Skipton Morrall"/>
    <s v="smorrallnq@answers.com"/>
    <x v="0"/>
    <x v="0"/>
    <x v="1"/>
    <x v="1"/>
    <n v="7.169999999999999"/>
    <n v="35.849999999999994"/>
  </r>
  <r>
    <x v="819"/>
    <x v="619"/>
    <x v="786"/>
    <s v="L-D-2.5"/>
    <x v="3"/>
    <s v="Devan Crownshaw"/>
    <s v="dcrownshawnr@photobucket.com"/>
    <x v="0"/>
    <x v="3"/>
    <x v="2"/>
    <x v="2"/>
    <n v="29.784999999999997"/>
    <n v="89.35499999999999"/>
  </r>
  <r>
    <x v="820"/>
    <x v="440"/>
    <x v="760"/>
    <s v="L-M-0.2"/>
    <x v="0"/>
    <s v="Odelia Skerme"/>
    <s v="oskermen3@hatena.ne.jp"/>
    <x v="0"/>
    <x v="3"/>
    <x v="0"/>
    <x v="3"/>
    <n v="4.3650000000000002"/>
    <n v="8.73"/>
  </r>
  <r>
    <x v="821"/>
    <x v="489"/>
    <x v="787"/>
    <s v="R-L-2.5"/>
    <x v="1"/>
    <s v="Joceline Reddoch"/>
    <s v="jreddochnt@sun.com"/>
    <x v="0"/>
    <x v="0"/>
    <x v="1"/>
    <x v="2"/>
    <n v="27.484999999999996"/>
    <n v="137.42499999999998"/>
  </r>
  <r>
    <x v="822"/>
    <x v="620"/>
    <x v="788"/>
    <s v="L-M-0.5"/>
    <x v="4"/>
    <s v="Shelley Titley"/>
    <s v="stitleynu@whitehouse.gov"/>
    <x v="0"/>
    <x v="3"/>
    <x v="0"/>
    <x v="1"/>
    <n v="8.73"/>
    <n v="34.92"/>
  </r>
  <r>
    <x v="823"/>
    <x v="621"/>
    <x v="789"/>
    <s v="A-L-2.5"/>
    <x v="5"/>
    <s v="Redd Simao"/>
    <s v="rsimaonv@simplemachines.org"/>
    <x v="0"/>
    <x v="2"/>
    <x v="1"/>
    <x v="2"/>
    <n v="29.784999999999997"/>
    <n v="178.70999999999998"/>
  </r>
  <r>
    <x v="824"/>
    <x v="374"/>
    <x v="790"/>
    <s v="A-M-2.5"/>
    <x v="2"/>
    <s v="Cece Inker"/>
    <s v=" "/>
    <x v="0"/>
    <x v="2"/>
    <x v="0"/>
    <x v="2"/>
    <n v="25.874999999999996"/>
    <n v="25.874999999999996"/>
  </r>
  <r>
    <x v="825"/>
    <x v="345"/>
    <x v="791"/>
    <s v="L-D-1"/>
    <x v="5"/>
    <s v="Noel Chisholm"/>
    <s v="nchisholmnx@example.com"/>
    <x v="0"/>
    <x v="3"/>
    <x v="2"/>
    <x v="0"/>
    <n v="12.95"/>
    <n v="77.699999999999989"/>
  </r>
  <r>
    <x v="826"/>
    <x v="622"/>
    <x v="792"/>
    <s v="R-M-1"/>
    <x v="2"/>
    <s v="Grazia Oats"/>
    <s v="goatsny@live.com"/>
    <x v="0"/>
    <x v="0"/>
    <x v="0"/>
    <x v="0"/>
    <n v="9.9499999999999993"/>
    <n v="9.9499999999999993"/>
  </r>
  <r>
    <x v="827"/>
    <x v="623"/>
    <x v="793"/>
    <s v="L-M-1"/>
    <x v="0"/>
    <s v="Meade Birkin"/>
    <s v="mbirkinnz@java.com"/>
    <x v="0"/>
    <x v="3"/>
    <x v="0"/>
    <x v="0"/>
    <n v="14.55"/>
    <n v="29.1"/>
  </r>
  <r>
    <x v="828"/>
    <x v="354"/>
    <x v="794"/>
    <s v="R-L-0.2"/>
    <x v="5"/>
    <s v="Ronda Pyson"/>
    <s v="rpysono0@constantcontact.com"/>
    <x v="1"/>
    <x v="0"/>
    <x v="1"/>
    <x v="3"/>
    <n v="3.5849999999999995"/>
    <n v="21.509999999999998"/>
  </r>
  <r>
    <x v="829"/>
    <x v="624"/>
    <x v="795"/>
    <s v="A-M-0.5"/>
    <x v="2"/>
    <s v="Modesty MacConnechie"/>
    <s v="mmacconnechieo9@reuters.com"/>
    <x v="0"/>
    <x v="2"/>
    <x v="0"/>
    <x v="1"/>
    <n v="6.75"/>
    <n v="6.75"/>
  </r>
  <r>
    <x v="830"/>
    <x v="561"/>
    <x v="796"/>
    <s v="A-D-0.5"/>
    <x v="3"/>
    <s v="Rafaela Treacher"/>
    <s v="rtreachero2@usa.gov"/>
    <x v="1"/>
    <x v="2"/>
    <x v="2"/>
    <x v="1"/>
    <n v="5.97"/>
    <n v="17.91"/>
  </r>
  <r>
    <x v="831"/>
    <x v="42"/>
    <x v="797"/>
    <s v="A-L-2.5"/>
    <x v="2"/>
    <s v="Bee Fattorini"/>
    <s v="bfattorinio3@quantcast.com"/>
    <x v="1"/>
    <x v="2"/>
    <x v="1"/>
    <x v="2"/>
    <n v="29.784999999999997"/>
    <n v="29.784999999999997"/>
  </r>
  <r>
    <x v="832"/>
    <x v="267"/>
    <x v="798"/>
    <s v="E-M-0.5"/>
    <x v="1"/>
    <s v="Margie Palleske"/>
    <s v="mpalleskeo4@nyu.edu"/>
    <x v="0"/>
    <x v="1"/>
    <x v="0"/>
    <x v="1"/>
    <n v="8.25"/>
    <n v="41.25"/>
  </r>
  <r>
    <x v="833"/>
    <x v="625"/>
    <x v="799"/>
    <s v="R-M-0.5"/>
    <x v="3"/>
    <s v="Alexina Randals"/>
    <s v=" "/>
    <x v="0"/>
    <x v="0"/>
    <x v="0"/>
    <x v="1"/>
    <n v="5.97"/>
    <n v="17.91"/>
  </r>
  <r>
    <x v="834"/>
    <x v="616"/>
    <x v="800"/>
    <s v="E-D-0.5"/>
    <x v="2"/>
    <s v="Filip Antcliffe"/>
    <s v="fantcliffeo6@amazon.co.jp"/>
    <x v="1"/>
    <x v="1"/>
    <x v="2"/>
    <x v="1"/>
    <n v="7.29"/>
    <n v="7.29"/>
  </r>
  <r>
    <x v="835"/>
    <x v="626"/>
    <x v="801"/>
    <s v="E-L-1"/>
    <x v="0"/>
    <s v="Peyter Matignon"/>
    <s v="pmatignono7@harvard.edu"/>
    <x v="2"/>
    <x v="1"/>
    <x v="1"/>
    <x v="0"/>
    <n v="14.85"/>
    <n v="29.7"/>
  </r>
  <r>
    <x v="836"/>
    <x v="52"/>
    <x v="802"/>
    <s v="A-M-1"/>
    <x v="0"/>
    <s v="Claudie Weond"/>
    <s v="cweondo8@theglobeandmail.com"/>
    <x v="0"/>
    <x v="2"/>
    <x v="0"/>
    <x v="0"/>
    <n v="11.25"/>
    <n v="22.5"/>
  </r>
  <r>
    <x v="837"/>
    <x v="622"/>
    <x v="795"/>
    <s v="R-M-0.2"/>
    <x v="4"/>
    <s v="Modesty MacConnechie"/>
    <s v="mmacconnechieo9@reuters.com"/>
    <x v="0"/>
    <x v="0"/>
    <x v="0"/>
    <x v="3"/>
    <n v="2.9849999999999999"/>
    <n v="11.94"/>
  </r>
  <r>
    <x v="838"/>
    <x v="627"/>
    <x v="803"/>
    <s v="A-L-1"/>
    <x v="0"/>
    <s v="Jaquenette Skentelbery"/>
    <s v="jskentelberyoa@paypal.com"/>
    <x v="0"/>
    <x v="2"/>
    <x v="1"/>
    <x v="0"/>
    <n v="12.95"/>
    <n v="25.9"/>
  </r>
  <r>
    <x v="839"/>
    <x v="628"/>
    <x v="804"/>
    <s v="L-M-0.5"/>
    <x v="1"/>
    <s v="Orazio Comber"/>
    <s v="ocomberob@goo.gl"/>
    <x v="1"/>
    <x v="3"/>
    <x v="0"/>
    <x v="1"/>
    <n v="8.73"/>
    <n v="43.650000000000006"/>
  </r>
  <r>
    <x v="839"/>
    <x v="628"/>
    <x v="804"/>
    <s v="A-L-0.5"/>
    <x v="5"/>
    <s v="Orazio Comber"/>
    <s v="ocomberob@goo.gl"/>
    <x v="1"/>
    <x v="2"/>
    <x v="1"/>
    <x v="1"/>
    <n v="7.77"/>
    <n v="46.62"/>
  </r>
  <r>
    <x v="840"/>
    <x v="629"/>
    <x v="805"/>
    <s v="L-L-0.5"/>
    <x v="3"/>
    <s v="Zachary Tramel"/>
    <s v="ztramelod@netlog.com"/>
    <x v="0"/>
    <x v="3"/>
    <x v="1"/>
    <x v="1"/>
    <n v="9.51"/>
    <n v="28.53"/>
  </r>
  <r>
    <x v="841"/>
    <x v="630"/>
    <x v="806"/>
    <s v="R-L-2.5"/>
    <x v="2"/>
    <s v="Izaak Primak"/>
    <s v=" "/>
    <x v="0"/>
    <x v="0"/>
    <x v="1"/>
    <x v="2"/>
    <n v="27.484999999999996"/>
    <n v="27.484999999999996"/>
  </r>
  <r>
    <x v="842"/>
    <x v="631"/>
    <x v="807"/>
    <s v="E-D-0.2"/>
    <x v="3"/>
    <s v="Brittani Thoresbie"/>
    <s v=" "/>
    <x v="0"/>
    <x v="1"/>
    <x v="2"/>
    <x v="3"/>
    <n v="3.645"/>
    <n v="10.935"/>
  </r>
  <r>
    <x v="843"/>
    <x v="229"/>
    <x v="808"/>
    <s v="R-L-0.2"/>
    <x v="0"/>
    <s v="Constanta Hatfull"/>
    <s v="chatfullog@ebay.com"/>
    <x v="0"/>
    <x v="0"/>
    <x v="1"/>
    <x v="3"/>
    <n v="3.5849999999999995"/>
    <n v="7.169999999999999"/>
  </r>
  <r>
    <x v="844"/>
    <x v="632"/>
    <x v="809"/>
    <s v="A-L-0.2"/>
    <x v="5"/>
    <s v="Bobbe Castagneto"/>
    <s v=" "/>
    <x v="0"/>
    <x v="2"/>
    <x v="1"/>
    <x v="3"/>
    <n v="3.8849999999999998"/>
    <n v="23.31"/>
  </r>
  <r>
    <x v="845"/>
    <x v="633"/>
    <x v="810"/>
    <s v="A-D-2.5"/>
    <x v="1"/>
    <s v="Kippie Marrison"/>
    <s v="kmarrisonoq@dropbox.com"/>
    <x v="0"/>
    <x v="2"/>
    <x v="2"/>
    <x v="2"/>
    <n v="22.884999999999998"/>
    <n v="114.42499999999998"/>
  </r>
  <r>
    <x v="846"/>
    <x v="95"/>
    <x v="811"/>
    <s v="A-M-2.5"/>
    <x v="3"/>
    <s v="Lindon Agnolo"/>
    <s v="lagnolooj@pinterest.com"/>
    <x v="0"/>
    <x v="2"/>
    <x v="0"/>
    <x v="2"/>
    <n v="25.874999999999996"/>
    <n v="77.624999999999986"/>
  </r>
  <r>
    <x v="847"/>
    <x v="521"/>
    <x v="812"/>
    <s v="R-D-0.5"/>
    <x v="2"/>
    <s v="Delainey Kiddy"/>
    <s v="dkiddyok@fda.gov"/>
    <x v="0"/>
    <x v="0"/>
    <x v="2"/>
    <x v="1"/>
    <n v="5.3699999999999992"/>
    <n v="5.3699999999999992"/>
  </r>
  <r>
    <x v="848"/>
    <x v="76"/>
    <x v="813"/>
    <s v="R-D-2.5"/>
    <x v="5"/>
    <s v="Helli Petroulis"/>
    <s v="hpetroulisol@state.tx.us"/>
    <x v="1"/>
    <x v="0"/>
    <x v="2"/>
    <x v="2"/>
    <n v="20.584999999999997"/>
    <n v="123.50999999999999"/>
  </r>
  <r>
    <x v="849"/>
    <x v="634"/>
    <x v="814"/>
    <s v="L-M-0.5"/>
    <x v="0"/>
    <s v="Marty Scholl"/>
    <s v="mschollom@taobao.com"/>
    <x v="0"/>
    <x v="3"/>
    <x v="0"/>
    <x v="1"/>
    <n v="8.73"/>
    <n v="17.46"/>
  </r>
  <r>
    <x v="850"/>
    <x v="635"/>
    <x v="815"/>
    <s v="E-L-0.2"/>
    <x v="3"/>
    <s v="Kienan Ferson"/>
    <s v="kfersonon@g.co"/>
    <x v="0"/>
    <x v="1"/>
    <x v="1"/>
    <x v="3"/>
    <n v="4.4550000000000001"/>
    <n v="13.365"/>
  </r>
  <r>
    <x v="851"/>
    <x v="636"/>
    <x v="816"/>
    <s v="A-L-0.2"/>
    <x v="0"/>
    <s v="Blake Kelloway"/>
    <s v="bkellowayoo@omniture.com"/>
    <x v="0"/>
    <x v="2"/>
    <x v="1"/>
    <x v="3"/>
    <n v="3.8849999999999998"/>
    <n v="7.77"/>
  </r>
  <r>
    <x v="852"/>
    <x v="637"/>
    <x v="817"/>
    <s v="R-D-0.2"/>
    <x v="2"/>
    <s v="Scarlett Oliffe"/>
    <s v="soliffeop@yellowbook.com"/>
    <x v="0"/>
    <x v="0"/>
    <x v="2"/>
    <x v="3"/>
    <n v="2.6849999999999996"/>
    <n v="2.6849999999999996"/>
  </r>
  <r>
    <x v="853"/>
    <x v="182"/>
    <x v="810"/>
    <s v="R-D-2.5"/>
    <x v="2"/>
    <s v="Kippie Marrison"/>
    <s v="kmarrisonoq@dropbox.com"/>
    <x v="0"/>
    <x v="0"/>
    <x v="2"/>
    <x v="2"/>
    <n v="20.584999999999997"/>
    <n v="20.584999999999997"/>
  </r>
  <r>
    <x v="854"/>
    <x v="479"/>
    <x v="818"/>
    <s v="A-D-2.5"/>
    <x v="1"/>
    <s v="Celestia Dolohunty"/>
    <s v="cdolohuntyor@dailymail.co.uk"/>
    <x v="0"/>
    <x v="2"/>
    <x v="2"/>
    <x v="2"/>
    <n v="22.884999999999998"/>
    <n v="114.42499999999998"/>
  </r>
  <r>
    <x v="855"/>
    <x v="638"/>
    <x v="819"/>
    <s v="E-M-0.2"/>
    <x v="1"/>
    <s v="Patsy Vasilenko"/>
    <s v="pvasilenkoos@addtoany.com"/>
    <x v="2"/>
    <x v="1"/>
    <x v="0"/>
    <x v="3"/>
    <n v="4.125"/>
    <n v="20.625"/>
  </r>
  <r>
    <x v="856"/>
    <x v="639"/>
    <x v="820"/>
    <s v="L-L-0.5"/>
    <x v="5"/>
    <s v="Raphaela Schankelborg"/>
    <s v="rschankelborgot@ameblo.jp"/>
    <x v="0"/>
    <x v="3"/>
    <x v="1"/>
    <x v="1"/>
    <n v="9.51"/>
    <n v="57.06"/>
  </r>
  <r>
    <x v="857"/>
    <x v="640"/>
    <x v="821"/>
    <s v="R-D-2.5"/>
    <x v="4"/>
    <s v="Sharity Wickens"/>
    <s v=" "/>
    <x v="1"/>
    <x v="0"/>
    <x v="2"/>
    <x v="2"/>
    <n v="20.584999999999997"/>
    <n v="82.339999999999989"/>
  </r>
  <r>
    <x v="858"/>
    <x v="612"/>
    <x v="822"/>
    <s v="E-M-2.5"/>
    <x v="1"/>
    <s v="Derick Snow"/>
    <s v=" "/>
    <x v="0"/>
    <x v="1"/>
    <x v="0"/>
    <x v="2"/>
    <n v="31.624999999999996"/>
    <n v="158.12499999999997"/>
  </r>
  <r>
    <x v="859"/>
    <x v="641"/>
    <x v="823"/>
    <s v="R-D-0.5"/>
    <x v="5"/>
    <s v="Baxy Cargen"/>
    <s v="bcargenow@geocities.jp"/>
    <x v="0"/>
    <x v="0"/>
    <x v="2"/>
    <x v="1"/>
    <n v="5.3699999999999992"/>
    <n v="32.22"/>
  </r>
  <r>
    <x v="860"/>
    <x v="36"/>
    <x v="824"/>
    <s v="E-D-1"/>
    <x v="0"/>
    <s v="Ryann Stickler"/>
    <s v="rsticklerox@printfriendly.com"/>
    <x v="2"/>
    <x v="1"/>
    <x v="2"/>
    <x v="0"/>
    <n v="12.15"/>
    <n v="24.3"/>
  </r>
  <r>
    <x v="861"/>
    <x v="642"/>
    <x v="825"/>
    <s v="R-L-0.5"/>
    <x v="1"/>
    <s v="Daryn Cassius"/>
    <s v=" "/>
    <x v="0"/>
    <x v="0"/>
    <x v="1"/>
    <x v="1"/>
    <n v="7.169999999999999"/>
    <n v="35.849999999999994"/>
  </r>
  <r>
    <x v="862"/>
    <x v="219"/>
    <x v="822"/>
    <s v="L-M-1"/>
    <x v="1"/>
    <s v="Derick Snow"/>
    <s v=" "/>
    <x v="0"/>
    <x v="3"/>
    <x v="0"/>
    <x v="0"/>
    <n v="14.55"/>
    <n v="72.75"/>
  </r>
  <r>
    <x v="863"/>
    <x v="643"/>
    <x v="826"/>
    <s v="L-L-1"/>
    <x v="3"/>
    <s v="Skelly Dolohunty"/>
    <s v=" "/>
    <x v="1"/>
    <x v="3"/>
    <x v="1"/>
    <x v="0"/>
    <n v="15.85"/>
    <n v="47.55"/>
  </r>
  <r>
    <x v="864"/>
    <x v="644"/>
    <x v="827"/>
    <s v="R-L-0.2"/>
    <x v="2"/>
    <s v="Drake Jevon"/>
    <s v="djevonp1@ibm.com"/>
    <x v="0"/>
    <x v="0"/>
    <x v="1"/>
    <x v="3"/>
    <n v="3.5849999999999995"/>
    <n v="3.5849999999999995"/>
  </r>
  <r>
    <x v="865"/>
    <x v="136"/>
    <x v="828"/>
    <s v="E-M-2.5"/>
    <x v="1"/>
    <s v="Hall Ranner"/>
    <s v="hrannerp2@omniture.com"/>
    <x v="0"/>
    <x v="1"/>
    <x v="0"/>
    <x v="2"/>
    <n v="31.624999999999996"/>
    <n v="158.12499999999997"/>
  </r>
  <r>
    <x v="866"/>
    <x v="645"/>
    <x v="829"/>
    <s v="L-M-0.5"/>
    <x v="0"/>
    <s v="Berkly Imrie"/>
    <s v="bimriep3@addtoany.com"/>
    <x v="0"/>
    <x v="3"/>
    <x v="0"/>
    <x v="1"/>
    <n v="8.73"/>
    <n v="17.46"/>
  </r>
  <r>
    <x v="867"/>
    <x v="646"/>
    <x v="830"/>
    <s v="A-L-2.5"/>
    <x v="1"/>
    <s v="Dorey Sopper"/>
    <s v="dsopperp4@eventbrite.com"/>
    <x v="0"/>
    <x v="2"/>
    <x v="1"/>
    <x v="2"/>
    <n v="29.784999999999997"/>
    <n v="148.92499999999998"/>
  </r>
  <r>
    <x v="868"/>
    <x v="647"/>
    <x v="831"/>
    <s v="A-M-0.5"/>
    <x v="5"/>
    <s v="Darcy Lochran"/>
    <s v=" "/>
    <x v="0"/>
    <x v="2"/>
    <x v="0"/>
    <x v="1"/>
    <n v="6.75"/>
    <n v="40.5"/>
  </r>
  <r>
    <x v="869"/>
    <x v="591"/>
    <x v="832"/>
    <s v="A-M-0.5"/>
    <x v="4"/>
    <s v="Lauritz Ledgley"/>
    <s v="lledgleyp6@de.vu"/>
    <x v="0"/>
    <x v="2"/>
    <x v="0"/>
    <x v="1"/>
    <n v="6.75"/>
    <n v="27"/>
  </r>
  <r>
    <x v="870"/>
    <x v="648"/>
    <x v="833"/>
    <s v="L-D-1"/>
    <x v="3"/>
    <s v="Tawnya Menary"/>
    <s v="tmenaryp7@phoca.cz"/>
    <x v="0"/>
    <x v="3"/>
    <x v="2"/>
    <x v="0"/>
    <n v="12.95"/>
    <n v="38.849999999999994"/>
  </r>
  <r>
    <x v="871"/>
    <x v="191"/>
    <x v="834"/>
    <s v="R-L-1"/>
    <x v="1"/>
    <s v="Gustaf Ciccotti"/>
    <s v="gciccottip8@so-net.ne.jp"/>
    <x v="0"/>
    <x v="0"/>
    <x v="1"/>
    <x v="0"/>
    <n v="11.95"/>
    <n v="59.75"/>
  </r>
  <r>
    <x v="872"/>
    <x v="649"/>
    <x v="835"/>
    <s v="R-L-0.2"/>
    <x v="3"/>
    <s v="Bobbe Renner"/>
    <s v=" "/>
    <x v="0"/>
    <x v="0"/>
    <x v="1"/>
    <x v="3"/>
    <n v="3.5849999999999995"/>
    <n v="10.754999999999999"/>
  </r>
  <r>
    <x v="873"/>
    <x v="553"/>
    <x v="836"/>
    <s v="A-D-2.5"/>
    <x v="4"/>
    <s v="Wilton Jallin"/>
    <s v="wjallinpa@pcworld.com"/>
    <x v="0"/>
    <x v="2"/>
    <x v="2"/>
    <x v="2"/>
    <n v="22.884999999999998"/>
    <n v="91.539999999999992"/>
  </r>
  <r>
    <x v="874"/>
    <x v="584"/>
    <x v="837"/>
    <s v="A-M-1"/>
    <x v="4"/>
    <s v="Mindy Bogey"/>
    <s v="mbogeypb@thetimes.co.uk"/>
    <x v="0"/>
    <x v="2"/>
    <x v="0"/>
    <x v="0"/>
    <n v="11.25"/>
    <n v="45"/>
  </r>
  <r>
    <x v="875"/>
    <x v="650"/>
    <x v="838"/>
    <s v="R-M-2.5"/>
    <x v="5"/>
    <s v="Paulie Fonzone"/>
    <s v=" "/>
    <x v="0"/>
    <x v="0"/>
    <x v="0"/>
    <x v="2"/>
    <n v="22.884999999999998"/>
    <n v="137.31"/>
  </r>
  <r>
    <x v="876"/>
    <x v="121"/>
    <x v="839"/>
    <s v="A-M-0.5"/>
    <x v="2"/>
    <s v="Merrile Cobbledick"/>
    <s v="mcobbledickpd@ucsd.edu"/>
    <x v="0"/>
    <x v="2"/>
    <x v="0"/>
    <x v="1"/>
    <n v="6.75"/>
    <n v="6.75"/>
  </r>
  <r>
    <x v="877"/>
    <x v="472"/>
    <x v="840"/>
    <s v="A-M-1"/>
    <x v="4"/>
    <s v="Antonius Lewry"/>
    <s v="alewrype@whitehouse.gov"/>
    <x v="0"/>
    <x v="2"/>
    <x v="0"/>
    <x v="0"/>
    <n v="11.25"/>
    <n v="45"/>
  </r>
  <r>
    <x v="878"/>
    <x v="594"/>
    <x v="841"/>
    <s v="E-D-2.5"/>
    <x v="3"/>
    <s v="Isis Hessel"/>
    <s v="ihesselpf@ox.ac.uk"/>
    <x v="0"/>
    <x v="1"/>
    <x v="2"/>
    <x v="2"/>
    <n v="27.945"/>
    <n v="83.835000000000008"/>
  </r>
  <r>
    <x v="879"/>
    <x v="89"/>
    <x v="842"/>
    <s v="E-D-0.2"/>
    <x v="2"/>
    <s v="Harland Trematick"/>
    <s v=" "/>
    <x v="1"/>
    <x v="1"/>
    <x v="2"/>
    <x v="3"/>
    <n v="3.645"/>
    <n v="3.645"/>
  </r>
  <r>
    <x v="880"/>
    <x v="651"/>
    <x v="843"/>
    <s v="A-M-0.5"/>
    <x v="2"/>
    <s v="Chloris Sorrell"/>
    <s v="csorrellph@amazon.com"/>
    <x v="2"/>
    <x v="2"/>
    <x v="0"/>
    <x v="1"/>
    <n v="6.75"/>
    <n v="6.75"/>
  </r>
  <r>
    <x v="880"/>
    <x v="651"/>
    <x v="843"/>
    <s v="E-D-0.5"/>
    <x v="3"/>
    <s v="Chloris Sorrell"/>
    <s v="csorrellph@amazon.com"/>
    <x v="2"/>
    <x v="1"/>
    <x v="2"/>
    <x v="1"/>
    <n v="7.29"/>
    <n v="21.87"/>
  </r>
  <r>
    <x v="881"/>
    <x v="249"/>
    <x v="844"/>
    <s v="R-D-0.2"/>
    <x v="1"/>
    <s v="Quintina Heavyside"/>
    <s v="qheavysidepj@unc.edu"/>
    <x v="0"/>
    <x v="0"/>
    <x v="2"/>
    <x v="3"/>
    <n v="2.6849999999999996"/>
    <n v="13.424999999999997"/>
  </r>
  <r>
    <x v="882"/>
    <x v="652"/>
    <x v="845"/>
    <s v="R-D-2.5"/>
    <x v="5"/>
    <s v="Hadley Reuven"/>
    <s v="hreuvenpk@whitehouse.gov"/>
    <x v="0"/>
    <x v="0"/>
    <x v="2"/>
    <x v="2"/>
    <n v="20.584999999999997"/>
    <n v="123.50999999999999"/>
  </r>
  <r>
    <x v="883"/>
    <x v="653"/>
    <x v="846"/>
    <s v="L-D-0.2"/>
    <x v="0"/>
    <s v="Mitch Attwool"/>
    <s v="mattwoolpl@nba.com"/>
    <x v="0"/>
    <x v="3"/>
    <x v="2"/>
    <x v="3"/>
    <n v="3.8849999999999998"/>
    <n v="7.77"/>
  </r>
  <r>
    <x v="884"/>
    <x v="177"/>
    <x v="847"/>
    <s v="A-M-1"/>
    <x v="5"/>
    <s v="Charin Maplethorp"/>
    <s v=" "/>
    <x v="0"/>
    <x v="2"/>
    <x v="0"/>
    <x v="0"/>
    <n v="11.25"/>
    <n v="67.5"/>
  </r>
  <r>
    <x v="885"/>
    <x v="22"/>
    <x v="848"/>
    <s v="E-D-2.5"/>
    <x v="2"/>
    <s v="Goldie Wynes"/>
    <s v="gwynespn@dagondesign.com"/>
    <x v="0"/>
    <x v="1"/>
    <x v="2"/>
    <x v="2"/>
    <n v="27.945"/>
    <n v="27.945"/>
  </r>
  <r>
    <x v="886"/>
    <x v="508"/>
    <x v="849"/>
    <s v="A-L-2.5"/>
    <x v="3"/>
    <s v="Celie MacCourt"/>
    <s v="cmaccourtpo@amazon.com"/>
    <x v="0"/>
    <x v="2"/>
    <x v="1"/>
    <x v="2"/>
    <n v="29.784999999999997"/>
    <n v="89.35499999999999"/>
  </r>
  <r>
    <x v="887"/>
    <x v="654"/>
    <x v="822"/>
    <s v="A-M-0.5"/>
    <x v="3"/>
    <s v="Derick Snow"/>
    <s v=" "/>
    <x v="0"/>
    <x v="2"/>
    <x v="0"/>
    <x v="1"/>
    <n v="6.75"/>
    <n v="20.25"/>
  </r>
  <r>
    <x v="888"/>
    <x v="524"/>
    <x v="850"/>
    <s v="A-M-0.5"/>
    <x v="1"/>
    <s v="Evy Wilsone"/>
    <s v="ewilsonepq@eepurl.com"/>
    <x v="0"/>
    <x v="2"/>
    <x v="0"/>
    <x v="1"/>
    <n v="6.75"/>
    <n v="33.75"/>
  </r>
  <r>
    <x v="889"/>
    <x v="655"/>
    <x v="851"/>
    <s v="E-D-2.5"/>
    <x v="4"/>
    <s v="Dolores Duffie"/>
    <s v="dduffiepr@time.com"/>
    <x v="0"/>
    <x v="1"/>
    <x v="2"/>
    <x v="2"/>
    <n v="27.945"/>
    <n v="111.78"/>
  </r>
  <r>
    <x v="890"/>
    <x v="523"/>
    <x v="852"/>
    <s v="E-M-2.5"/>
    <x v="0"/>
    <s v="Mathilda Matiasek"/>
    <s v="mmatiasekps@ucoz.ru"/>
    <x v="0"/>
    <x v="1"/>
    <x v="0"/>
    <x v="2"/>
    <n v="31.624999999999996"/>
    <n v="63.249999999999993"/>
  </r>
  <r>
    <x v="891"/>
    <x v="656"/>
    <x v="853"/>
    <s v="E-L-0.2"/>
    <x v="0"/>
    <s v="Jarred Camillo"/>
    <s v="jcamillopt@shinystat.com"/>
    <x v="0"/>
    <x v="1"/>
    <x v="1"/>
    <x v="3"/>
    <n v="4.4550000000000001"/>
    <n v="8.91"/>
  </r>
  <r>
    <x v="892"/>
    <x v="657"/>
    <x v="854"/>
    <s v="E-D-1"/>
    <x v="2"/>
    <s v="Kameko Philbrick"/>
    <s v="kphilbrickpu@cdc.gov"/>
    <x v="0"/>
    <x v="1"/>
    <x v="2"/>
    <x v="0"/>
    <n v="12.15"/>
    <n v="12.15"/>
  </r>
  <r>
    <x v="893"/>
    <x v="658"/>
    <x v="855"/>
    <s v="A-D-0.5"/>
    <x v="4"/>
    <s v="Mallory Shrimpling"/>
    <s v=" "/>
    <x v="0"/>
    <x v="2"/>
    <x v="2"/>
    <x v="1"/>
    <n v="5.97"/>
    <n v="23.88"/>
  </r>
  <r>
    <x v="894"/>
    <x v="659"/>
    <x v="856"/>
    <s v="E-M-1"/>
    <x v="4"/>
    <s v="Barnett Sillis"/>
    <s v="bsillispw@istockphoto.com"/>
    <x v="0"/>
    <x v="1"/>
    <x v="0"/>
    <x v="0"/>
    <n v="13.75"/>
    <n v="55"/>
  </r>
  <r>
    <x v="895"/>
    <x v="558"/>
    <x v="857"/>
    <s v="R-D-1"/>
    <x v="3"/>
    <s v="Brenn Dundredge"/>
    <s v=" "/>
    <x v="0"/>
    <x v="0"/>
    <x v="2"/>
    <x v="0"/>
    <n v="8.9499999999999993"/>
    <n v="26.849999999999998"/>
  </r>
  <r>
    <x v="896"/>
    <x v="660"/>
    <x v="858"/>
    <s v="R-M-2.5"/>
    <x v="1"/>
    <s v="Read Cutts"/>
    <s v="rcuttspy@techcrunch.com"/>
    <x v="0"/>
    <x v="0"/>
    <x v="0"/>
    <x v="2"/>
    <n v="22.884999999999998"/>
    <n v="114.42499999999998"/>
  </r>
  <r>
    <x v="897"/>
    <x v="661"/>
    <x v="859"/>
    <s v="A-M-2.5"/>
    <x v="5"/>
    <s v="Michale Delves"/>
    <s v="mdelvespz@nature.com"/>
    <x v="0"/>
    <x v="2"/>
    <x v="0"/>
    <x v="2"/>
    <n v="25.874999999999996"/>
    <n v="155.24999999999997"/>
  </r>
  <r>
    <x v="898"/>
    <x v="662"/>
    <x v="860"/>
    <s v="L-D-0.5"/>
    <x v="3"/>
    <s v="Devland Gritton"/>
    <s v="dgrittonq0@nydailynews.com"/>
    <x v="0"/>
    <x v="3"/>
    <x v="2"/>
    <x v="1"/>
    <n v="7.77"/>
    <n v="23.31"/>
  </r>
  <r>
    <x v="898"/>
    <x v="662"/>
    <x v="860"/>
    <s v="R-M-2.5"/>
    <x v="4"/>
    <s v="Devland Gritton"/>
    <s v="dgrittonq0@nydailynews.com"/>
    <x v="0"/>
    <x v="0"/>
    <x v="0"/>
    <x v="2"/>
    <n v="22.884999999999998"/>
    <n v="91.539999999999992"/>
  </r>
  <r>
    <x v="899"/>
    <x v="184"/>
    <x v="861"/>
    <s v="E-L-1"/>
    <x v="1"/>
    <s v="Dell Gut"/>
    <s v="dgutq2@umich.edu"/>
    <x v="0"/>
    <x v="1"/>
    <x v="1"/>
    <x v="0"/>
    <n v="14.85"/>
    <n v="74.25"/>
  </r>
  <r>
    <x v="900"/>
    <x v="663"/>
    <x v="862"/>
    <s v="L-L-0.2"/>
    <x v="5"/>
    <s v="Willy Pummery"/>
    <s v="wpummeryq3@topsy.com"/>
    <x v="0"/>
    <x v="3"/>
    <x v="1"/>
    <x v="3"/>
    <n v="4.7549999999999999"/>
    <n v="28.53"/>
  </r>
  <r>
    <x v="901"/>
    <x v="334"/>
    <x v="863"/>
    <s v="R-L-0.5"/>
    <x v="0"/>
    <s v="Geoffrey Siuda"/>
    <s v="gsiudaq4@nytimes.com"/>
    <x v="0"/>
    <x v="0"/>
    <x v="1"/>
    <x v="1"/>
    <n v="7.169999999999999"/>
    <n v="14.339999999999998"/>
  </r>
  <r>
    <x v="902"/>
    <x v="664"/>
    <x v="864"/>
    <s v="A-L-0.5"/>
    <x v="0"/>
    <s v="Henderson Crowne"/>
    <s v="hcrowneq5@wufoo.com"/>
    <x v="1"/>
    <x v="2"/>
    <x v="1"/>
    <x v="1"/>
    <n v="7.77"/>
    <n v="15.54"/>
  </r>
  <r>
    <x v="903"/>
    <x v="24"/>
    <x v="865"/>
    <s v="R-L-1"/>
    <x v="3"/>
    <s v="Vernor Pawsey"/>
    <s v="vpawseyq6@tiny.cc"/>
    <x v="0"/>
    <x v="0"/>
    <x v="1"/>
    <x v="0"/>
    <n v="11.95"/>
    <n v="35.849999999999994"/>
  </r>
  <r>
    <x v="904"/>
    <x v="12"/>
    <x v="866"/>
    <s v="A-L-0.5"/>
    <x v="5"/>
    <s v="Augustin Waterhouse"/>
    <s v="awaterhouseq7@istockphoto.com"/>
    <x v="0"/>
    <x v="2"/>
    <x v="1"/>
    <x v="1"/>
    <n v="7.77"/>
    <n v="46.62"/>
  </r>
  <r>
    <x v="905"/>
    <x v="105"/>
    <x v="867"/>
    <s v="R-L-0.5"/>
    <x v="1"/>
    <s v="Fanchon Haughian"/>
    <s v="fhaughianq8@1688.com"/>
    <x v="0"/>
    <x v="0"/>
    <x v="1"/>
    <x v="1"/>
    <n v="7.169999999999999"/>
    <n v="35.849999999999994"/>
  </r>
  <r>
    <x v="906"/>
    <x v="665"/>
    <x v="868"/>
    <s v="L-D-2.5"/>
    <x v="4"/>
    <s v="Jaimie Hatz"/>
    <s v=" "/>
    <x v="0"/>
    <x v="3"/>
    <x v="2"/>
    <x v="2"/>
    <n v="29.784999999999997"/>
    <n v="119.13999999999999"/>
  </r>
  <r>
    <x v="907"/>
    <x v="44"/>
    <x v="869"/>
    <s v="L-D-0.5"/>
    <x v="3"/>
    <s v="Edeline Edney"/>
    <s v=" "/>
    <x v="0"/>
    <x v="3"/>
    <x v="2"/>
    <x v="1"/>
    <n v="7.77"/>
    <n v="23.31"/>
  </r>
  <r>
    <x v="908"/>
    <x v="171"/>
    <x v="870"/>
    <s v="A-M-1"/>
    <x v="2"/>
    <s v="Rickie Faltin"/>
    <s v="rfaltinqb@topsy.com"/>
    <x v="1"/>
    <x v="2"/>
    <x v="0"/>
    <x v="0"/>
    <n v="11.25"/>
    <n v="11.25"/>
  </r>
  <r>
    <x v="909"/>
    <x v="328"/>
    <x v="871"/>
    <s v="E-D-2.5"/>
    <x v="3"/>
    <s v="Gnni Cheeke"/>
    <s v="gcheekeqc@sitemeter.com"/>
    <x v="2"/>
    <x v="1"/>
    <x v="2"/>
    <x v="2"/>
    <n v="27.945"/>
    <n v="83.835000000000008"/>
  </r>
  <r>
    <x v="910"/>
    <x v="648"/>
    <x v="872"/>
    <s v="R-L-2.5"/>
    <x v="4"/>
    <s v="Gwenni Ratt"/>
    <s v="grattqd@phpbb.com"/>
    <x v="1"/>
    <x v="0"/>
    <x v="1"/>
    <x v="2"/>
    <n v="27.484999999999996"/>
    <n v="109.93999999999998"/>
  </r>
  <r>
    <x v="911"/>
    <x v="666"/>
    <x v="873"/>
    <s v="R-L-0.2"/>
    <x v="4"/>
    <s v="Johnath Fairebrother"/>
    <s v=" "/>
    <x v="0"/>
    <x v="0"/>
    <x v="1"/>
    <x v="3"/>
    <n v="3.5849999999999995"/>
    <n v="14.339999999999998"/>
  </r>
  <r>
    <x v="912"/>
    <x v="577"/>
    <x v="874"/>
    <s v="R-L-0.2"/>
    <x v="5"/>
    <s v="Ingamar Eberlein"/>
    <s v="ieberleinqf@hc360.com"/>
    <x v="0"/>
    <x v="0"/>
    <x v="1"/>
    <x v="3"/>
    <n v="3.5849999999999995"/>
    <n v="21.509999999999998"/>
  </r>
  <r>
    <x v="913"/>
    <x v="114"/>
    <x v="875"/>
    <s v="A-M-1"/>
    <x v="0"/>
    <s v="Jilly Dreng"/>
    <s v="jdrengqg@uiuc.edu"/>
    <x v="1"/>
    <x v="2"/>
    <x v="0"/>
    <x v="0"/>
    <n v="11.25"/>
    <n v="22.5"/>
  </r>
  <r>
    <x v="914"/>
    <x v="4"/>
    <x v="857"/>
    <s v="A-L-0.2"/>
    <x v="2"/>
    <s v="Brenn Dundredge"/>
    <s v=" "/>
    <x v="0"/>
    <x v="2"/>
    <x v="1"/>
    <x v="3"/>
    <n v="3.8849999999999998"/>
    <n v="3.8849999999999998"/>
  </r>
  <r>
    <x v="915"/>
    <x v="667"/>
    <x v="857"/>
    <s v="E-D-2.5"/>
    <x v="2"/>
    <s v="Brenn Dundredge"/>
    <s v=" "/>
    <x v="0"/>
    <x v="1"/>
    <x v="2"/>
    <x v="2"/>
    <n v="27.945"/>
    <n v="27.945"/>
  </r>
  <r>
    <x v="916"/>
    <x v="110"/>
    <x v="857"/>
    <s v="E-L-2.5"/>
    <x v="1"/>
    <s v="Brenn Dundredge"/>
    <s v=" "/>
    <x v="0"/>
    <x v="1"/>
    <x v="1"/>
    <x v="2"/>
    <n v="34.154999999999994"/>
    <n v="170.77499999999998"/>
  </r>
  <r>
    <x v="916"/>
    <x v="110"/>
    <x v="857"/>
    <s v="R-L-2.5"/>
    <x v="0"/>
    <s v="Brenn Dundredge"/>
    <s v=" "/>
    <x v="0"/>
    <x v="0"/>
    <x v="1"/>
    <x v="2"/>
    <n v="27.484999999999996"/>
    <n v="54.969999999999992"/>
  </r>
  <r>
    <x v="916"/>
    <x v="110"/>
    <x v="857"/>
    <s v="E-L-1"/>
    <x v="2"/>
    <s v="Brenn Dundredge"/>
    <s v=" "/>
    <x v="0"/>
    <x v="1"/>
    <x v="1"/>
    <x v="0"/>
    <n v="14.85"/>
    <n v="14.85"/>
  </r>
  <r>
    <x v="916"/>
    <x v="110"/>
    <x v="857"/>
    <s v="A-L-0.2"/>
    <x v="0"/>
    <s v="Brenn Dundredge"/>
    <s v=" "/>
    <x v="0"/>
    <x v="2"/>
    <x v="1"/>
    <x v="3"/>
    <n v="3.8849999999999998"/>
    <n v="7.77"/>
  </r>
  <r>
    <x v="917"/>
    <x v="668"/>
    <x v="876"/>
    <s v="L-L-0.2"/>
    <x v="1"/>
    <s v="Rhodie Strathern"/>
    <s v="rstrathernqn@devhub.com"/>
    <x v="0"/>
    <x v="3"/>
    <x v="1"/>
    <x v="3"/>
    <n v="4.7549999999999999"/>
    <n v="23.774999999999999"/>
  </r>
  <r>
    <x v="918"/>
    <x v="422"/>
    <x v="877"/>
    <s v="L-L-1"/>
    <x v="1"/>
    <s v="Chad Miguel"/>
    <s v="cmiguelqo@exblog.jp"/>
    <x v="0"/>
    <x v="3"/>
    <x v="1"/>
    <x v="0"/>
    <n v="15.85"/>
    <n v="79.25"/>
  </r>
  <r>
    <x v="919"/>
    <x v="669"/>
    <x v="878"/>
    <s v="A-D-2.5"/>
    <x v="0"/>
    <s v="Florinda Matusovsky"/>
    <s v=" "/>
    <x v="0"/>
    <x v="2"/>
    <x v="2"/>
    <x v="2"/>
    <n v="22.884999999999998"/>
    <n v="45.769999999999996"/>
  </r>
  <r>
    <x v="920"/>
    <x v="670"/>
    <x v="879"/>
    <s v="R-D-1"/>
    <x v="2"/>
    <s v="Morly Rocks"/>
    <s v="mrocksqq@exblog.jp"/>
    <x v="1"/>
    <x v="0"/>
    <x v="2"/>
    <x v="0"/>
    <n v="8.9499999999999993"/>
    <n v="8.9499999999999993"/>
  </r>
  <r>
    <x v="921"/>
    <x v="341"/>
    <x v="880"/>
    <s v="R-M-0.5"/>
    <x v="4"/>
    <s v="Yuri Burrells"/>
    <s v="yburrellsqr@vinaora.com"/>
    <x v="0"/>
    <x v="0"/>
    <x v="0"/>
    <x v="1"/>
    <n v="5.97"/>
    <n v="23.88"/>
  </r>
  <r>
    <x v="922"/>
    <x v="671"/>
    <x v="881"/>
    <s v="E-L-0.2"/>
    <x v="1"/>
    <s v="Cleopatra Goodrum"/>
    <s v="cgoodrumqs@goodreads.com"/>
    <x v="0"/>
    <x v="1"/>
    <x v="1"/>
    <x v="3"/>
    <n v="4.4550000000000001"/>
    <n v="22.274999999999999"/>
  </r>
  <r>
    <x v="923"/>
    <x v="672"/>
    <x v="882"/>
    <s v="R-M-1"/>
    <x v="3"/>
    <s v="Joey Jefferys"/>
    <s v="jjefferysqt@blog.com"/>
    <x v="0"/>
    <x v="0"/>
    <x v="0"/>
    <x v="0"/>
    <n v="9.9499999999999993"/>
    <n v="29.849999999999998"/>
  </r>
  <r>
    <x v="924"/>
    <x v="673"/>
    <x v="883"/>
    <s v="E-L-0.5"/>
    <x v="5"/>
    <s v="Bearnard Wardell"/>
    <s v="bwardellqu@adobe.com"/>
    <x v="0"/>
    <x v="1"/>
    <x v="1"/>
    <x v="1"/>
    <n v="8.91"/>
    <n v="53.46"/>
  </r>
  <r>
    <x v="925"/>
    <x v="674"/>
    <x v="884"/>
    <s v="R-D-0.2"/>
    <x v="2"/>
    <s v="Zeke Walisiak"/>
    <s v="zwalisiakqv@ucsd.edu"/>
    <x v="1"/>
    <x v="0"/>
    <x v="2"/>
    <x v="3"/>
    <n v="2.6849999999999996"/>
    <n v="2.6849999999999996"/>
  </r>
  <r>
    <x v="926"/>
    <x v="675"/>
    <x v="885"/>
    <s v="R-M-0.2"/>
    <x v="0"/>
    <s v="Wiley Leopold"/>
    <s v="wleopoldqw@blogspot.com"/>
    <x v="0"/>
    <x v="0"/>
    <x v="0"/>
    <x v="3"/>
    <n v="2.9849999999999999"/>
    <n v="5.97"/>
  </r>
  <r>
    <x v="927"/>
    <x v="539"/>
    <x v="886"/>
    <s v="L-D-1"/>
    <x v="2"/>
    <s v="Chiarra Shalders"/>
    <s v="cshaldersqx@cisco.com"/>
    <x v="0"/>
    <x v="3"/>
    <x v="2"/>
    <x v="0"/>
    <n v="12.95"/>
    <n v="12.95"/>
  </r>
  <r>
    <x v="928"/>
    <x v="676"/>
    <x v="887"/>
    <s v="E-M-0.5"/>
    <x v="2"/>
    <s v="Sharl Southerill"/>
    <s v=" "/>
    <x v="0"/>
    <x v="1"/>
    <x v="0"/>
    <x v="1"/>
    <n v="8.25"/>
    <n v="8.25"/>
  </r>
  <r>
    <x v="929"/>
    <x v="677"/>
    <x v="888"/>
    <s v="A-L-2.5"/>
    <x v="1"/>
    <s v="Noni Furber"/>
    <s v="nfurberqz@jugem.jp"/>
    <x v="0"/>
    <x v="2"/>
    <x v="1"/>
    <x v="2"/>
    <n v="29.784999999999997"/>
    <n v="148.92499999999998"/>
  </r>
  <r>
    <x v="930"/>
    <x v="629"/>
    <x v="889"/>
    <s v="A-L-2.5"/>
    <x v="3"/>
    <s v="Dinah Crutcher"/>
    <s v=" "/>
    <x v="1"/>
    <x v="2"/>
    <x v="1"/>
    <x v="2"/>
    <n v="29.784999999999997"/>
    <n v="89.35499999999999"/>
  </r>
  <r>
    <x v="931"/>
    <x v="662"/>
    <x v="890"/>
    <s v="L-M-1"/>
    <x v="5"/>
    <s v="Charlean Keave"/>
    <s v="ckeaver1@ucoz.com"/>
    <x v="0"/>
    <x v="3"/>
    <x v="0"/>
    <x v="0"/>
    <n v="14.55"/>
    <n v="87.300000000000011"/>
  </r>
  <r>
    <x v="932"/>
    <x v="102"/>
    <x v="891"/>
    <s v="R-D-0.5"/>
    <x v="2"/>
    <s v="Sada Roseborough"/>
    <s v="sroseboroughr2@virginia.edu"/>
    <x v="0"/>
    <x v="0"/>
    <x v="2"/>
    <x v="1"/>
    <n v="5.3699999999999992"/>
    <n v="5.3699999999999992"/>
  </r>
  <r>
    <x v="933"/>
    <x v="678"/>
    <x v="892"/>
    <s v="A-D-0.2"/>
    <x v="3"/>
    <s v="Clayton Kingwell"/>
    <s v="ckingwellr3@squarespace.com"/>
    <x v="1"/>
    <x v="2"/>
    <x v="2"/>
    <x v="3"/>
    <n v="2.9849999999999999"/>
    <n v="8.9550000000000001"/>
  </r>
  <r>
    <x v="934"/>
    <x v="679"/>
    <x v="893"/>
    <s v="R-L-2.5"/>
    <x v="1"/>
    <s v="Kacy Canto"/>
    <s v="kcantor4@gmpg.org"/>
    <x v="0"/>
    <x v="0"/>
    <x v="1"/>
    <x v="2"/>
    <n v="27.484999999999996"/>
    <n v="137.42499999999998"/>
  </r>
  <r>
    <x v="935"/>
    <x v="112"/>
    <x v="894"/>
    <s v="R-L-1"/>
    <x v="1"/>
    <s v="Mab Blakemore"/>
    <s v="mblakemorer5@nsw.gov.au"/>
    <x v="0"/>
    <x v="0"/>
    <x v="1"/>
    <x v="0"/>
    <n v="11.95"/>
    <n v="59.75"/>
  </r>
  <r>
    <x v="936"/>
    <x v="55"/>
    <x v="890"/>
    <s v="A-L-0.5"/>
    <x v="3"/>
    <s v="Charlean Keave"/>
    <s v="ckeaver1@ucoz.com"/>
    <x v="0"/>
    <x v="2"/>
    <x v="1"/>
    <x v="1"/>
    <n v="7.77"/>
    <n v="23.31"/>
  </r>
  <r>
    <x v="937"/>
    <x v="680"/>
    <x v="895"/>
    <s v="R-D-0.5"/>
    <x v="0"/>
    <s v="Javier Causnett"/>
    <s v=" "/>
    <x v="0"/>
    <x v="0"/>
    <x v="2"/>
    <x v="1"/>
    <n v="5.3699999999999992"/>
    <n v="10.739999999999998"/>
  </r>
  <r>
    <x v="938"/>
    <x v="94"/>
    <x v="896"/>
    <s v="E-D-2.5"/>
    <x v="5"/>
    <s v="Demetris Micheli"/>
    <s v=" "/>
    <x v="0"/>
    <x v="1"/>
    <x v="2"/>
    <x v="2"/>
    <n v="27.945"/>
    <n v="167.67000000000002"/>
  </r>
  <r>
    <x v="939"/>
    <x v="160"/>
    <x v="897"/>
    <s v="E-D-0.2"/>
    <x v="5"/>
    <s v="Chloette Bernardot"/>
    <s v="cbernardotr9@wix.com"/>
    <x v="0"/>
    <x v="1"/>
    <x v="2"/>
    <x v="3"/>
    <n v="3.645"/>
    <n v="21.87"/>
  </r>
  <r>
    <x v="940"/>
    <x v="681"/>
    <x v="898"/>
    <s v="R-L-1"/>
    <x v="0"/>
    <s v="Kim Kemery"/>
    <s v="kkemeryra@t.co"/>
    <x v="0"/>
    <x v="0"/>
    <x v="1"/>
    <x v="0"/>
    <n v="11.95"/>
    <n v="23.9"/>
  </r>
  <r>
    <x v="941"/>
    <x v="502"/>
    <x v="899"/>
    <s v="A-M-0.2"/>
    <x v="0"/>
    <s v="Fanchette Parlot"/>
    <s v="fparlotrb@forbes.com"/>
    <x v="0"/>
    <x v="2"/>
    <x v="0"/>
    <x v="3"/>
    <n v="3.375"/>
    <n v="6.75"/>
  </r>
  <r>
    <x v="942"/>
    <x v="682"/>
    <x v="900"/>
    <s v="E-M-2.5"/>
    <x v="2"/>
    <s v="Ramon Cheak"/>
    <s v="rcheakrc@tripadvisor.com"/>
    <x v="1"/>
    <x v="1"/>
    <x v="0"/>
    <x v="2"/>
    <n v="31.624999999999996"/>
    <n v="31.624999999999996"/>
  </r>
  <r>
    <x v="943"/>
    <x v="683"/>
    <x v="901"/>
    <s v="R-L-1"/>
    <x v="4"/>
    <s v="Koressa O'Geneay"/>
    <s v="kogeneayrd@utexas.edu"/>
    <x v="0"/>
    <x v="0"/>
    <x v="1"/>
    <x v="0"/>
    <n v="11.95"/>
    <n v="47.8"/>
  </r>
  <r>
    <x v="944"/>
    <x v="594"/>
    <x v="902"/>
    <s v="L-M-2.5"/>
    <x v="2"/>
    <s v="Claudell Ayre"/>
    <s v="cayrere@symantec.com"/>
    <x v="0"/>
    <x v="3"/>
    <x v="0"/>
    <x v="2"/>
    <n v="33.464999999999996"/>
    <n v="33.464999999999996"/>
  </r>
  <r>
    <x v="945"/>
    <x v="389"/>
    <x v="903"/>
    <s v="A-D-0.5"/>
    <x v="1"/>
    <s v="Lorianne Kyneton"/>
    <s v="lkynetonrf@macromedia.com"/>
    <x v="2"/>
    <x v="2"/>
    <x v="2"/>
    <x v="1"/>
    <n v="5.97"/>
    <n v="29.849999999999998"/>
  </r>
  <r>
    <x v="946"/>
    <x v="583"/>
    <x v="904"/>
    <s v="R-M-1"/>
    <x v="3"/>
    <s v="Adele McFayden"/>
    <s v=" "/>
    <x v="2"/>
    <x v="0"/>
    <x v="0"/>
    <x v="0"/>
    <n v="9.9499999999999993"/>
    <n v="29.849999999999998"/>
  </r>
  <r>
    <x v="947"/>
    <x v="647"/>
    <x v="905"/>
    <s v="A-M-2.5"/>
    <x v="5"/>
    <s v="Herta Layne"/>
    <s v=" "/>
    <x v="0"/>
    <x v="2"/>
    <x v="0"/>
    <x v="2"/>
    <n v="25.874999999999996"/>
    <n v="155.24999999999997"/>
  </r>
  <r>
    <x v="948"/>
    <x v="366"/>
    <x v="906"/>
    <s v="E-D-0.2"/>
    <x v="1"/>
    <s v="Marguerite Graves"/>
    <s v=" "/>
    <x v="0"/>
    <x v="1"/>
    <x v="2"/>
    <x v="3"/>
    <n v="3.645"/>
    <n v="18.225000000000001"/>
  </r>
  <r>
    <x v="948"/>
    <x v="366"/>
    <x v="906"/>
    <s v="L-D-0.5"/>
    <x v="0"/>
    <s v="Marguerite Graves"/>
    <s v=" "/>
    <x v="0"/>
    <x v="3"/>
    <x v="2"/>
    <x v="1"/>
    <n v="7.77"/>
    <n v="15.54"/>
  </r>
  <r>
    <x v="949"/>
    <x v="684"/>
    <x v="907"/>
    <s v="L-L-2.5"/>
    <x v="3"/>
    <s v="Desdemona Eye"/>
    <s v=" "/>
    <x v="1"/>
    <x v="3"/>
    <x v="1"/>
    <x v="2"/>
    <n v="36.454999999999998"/>
    <n v="109.36499999999999"/>
  </r>
  <r>
    <x v="950"/>
    <x v="506"/>
    <x v="908"/>
    <s v="A-L-1"/>
    <x v="5"/>
    <s v="Margarette Sterland"/>
    <s v=" "/>
    <x v="0"/>
    <x v="2"/>
    <x v="1"/>
    <x v="0"/>
    <n v="12.95"/>
    <n v="77.699999999999989"/>
  </r>
  <r>
    <x v="951"/>
    <x v="685"/>
    <x v="909"/>
    <s v="A-D-0.2"/>
    <x v="3"/>
    <s v="Catharine Scoines"/>
    <s v=" "/>
    <x v="1"/>
    <x v="2"/>
    <x v="2"/>
    <x v="3"/>
    <n v="2.9849999999999999"/>
    <n v="8.9550000000000001"/>
  </r>
  <r>
    <x v="952"/>
    <x v="191"/>
    <x v="910"/>
    <s v="R-L-2.5"/>
    <x v="2"/>
    <s v="Jennica Tewelson"/>
    <s v="jtewelsonrn@samsung.com"/>
    <x v="0"/>
    <x v="0"/>
    <x v="1"/>
    <x v="2"/>
    <n v="27.484999999999996"/>
    <n v="27.484999999999996"/>
  </r>
  <r>
    <x v="953"/>
    <x v="686"/>
    <x v="906"/>
    <s v="R-M-0.5"/>
    <x v="1"/>
    <s v="Marguerite Graves"/>
    <s v=" "/>
    <x v="0"/>
    <x v="0"/>
    <x v="0"/>
    <x v="1"/>
    <n v="5.97"/>
    <n v="29.849999999999998"/>
  </r>
  <r>
    <x v="954"/>
    <x v="687"/>
    <x v="906"/>
    <s v="A-M-0.5"/>
    <x v="4"/>
    <s v="Marguerite Graves"/>
    <s v=" "/>
    <x v="0"/>
    <x v="2"/>
    <x v="0"/>
    <x v="1"/>
    <n v="6.75"/>
    <n v="27"/>
  </r>
  <r>
    <x v="955"/>
    <x v="629"/>
    <x v="911"/>
    <s v="A-D-1"/>
    <x v="2"/>
    <s v="Nicolina Jenny"/>
    <s v="njennyrq@bigcartel.com"/>
    <x v="0"/>
    <x v="2"/>
    <x v="2"/>
    <x v="0"/>
    <n v="9.9499999999999993"/>
    <n v="9.9499999999999993"/>
  </r>
  <r>
    <x v="956"/>
    <x v="688"/>
    <x v="912"/>
    <s v="E-M-0.2"/>
    <x v="3"/>
    <s v="Vidovic Antonelli"/>
    <s v=" "/>
    <x v="2"/>
    <x v="1"/>
    <x v="0"/>
    <x v="3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0C374-9FA1-4D2C-9177-068CD17FC935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1">
  <location ref="A3:B8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2"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3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56A39-DE8B-4FCC-BB13-7A30B7F70F72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1">
  <location ref="A3:B23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5"/>
    <field x="14"/>
    <field x="13"/>
  </rowFields>
  <rowItems count="2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EF694-1B09-4471-950F-38B3EA8FD309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7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2" showAll="0"/>
    <pivotField dataField="1" numFmtId="2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BE7D0-679B-4402-AA2C-A10E9B15BA19}" name="PivotTable6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rowHeaderCaption="Order  ID">
  <location ref="A3:B960" firstHeaderRow="1" firstDataRow="1" firstDataCol="1"/>
  <pivotFields count="16">
    <pivotField axis="axisRow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9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</rowItems>
  <colItems count="1">
    <i/>
  </colItems>
  <dataFields count="1">
    <dataField name="Sum of Sales in USD" fld="12" baseField="0" baseItem="0" numFmtId="43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679A1-B666-4A45-B0FC-9E9C70A0A9C2}" name="Table1" displayName="Table1" ref="A1:M1001" totalsRowShown="0" headerRowDxfId="13">
  <autoFilter ref="A1:M1001" xr:uid="{354679A1-B666-4A45-B0FC-9E9C70A0A9C2}"/>
  <tableColumns count="13">
    <tableColumn id="1" xr3:uid="{8F663242-EF30-4546-9AD6-5A7791EB0C27}" name="Order ID" dataDxfId="12"/>
    <tableColumn id="2" xr3:uid="{F9BB8BC4-7E86-4DF5-BAD2-E5FA1C6906A8}" name="Order Date" dataDxfId="11"/>
    <tableColumn id="3" xr3:uid="{3AAE8F1D-0C94-4E2A-B493-54267E8696FE}" name="Customer ID" dataDxfId="10"/>
    <tableColumn id="4" xr3:uid="{03540662-F07D-4C3E-8991-506B0D5F3097}" name="Product ID"/>
    <tableColumn id="5" xr3:uid="{3E9CF7BE-31B4-4AA9-813F-0700F47BC890}" name="Quantity" dataDxfId="9"/>
    <tableColumn id="6" xr3:uid="{6423EDE1-FF51-42D9-90A6-FDEAFBF4C938}" name="Customer Name" dataDxfId="8"/>
    <tableColumn id="7" xr3:uid="{28E88A6A-AD8F-4F14-83A0-CE92B130569B}" name="Email" dataDxfId="7"/>
    <tableColumn id="8" xr3:uid="{EBB6994B-948D-47D7-A16E-34B5B302E245}" name="Country" dataDxfId="6"/>
    <tableColumn id="9" xr3:uid="{0FE972F6-C739-4BAD-838A-C3B4802C0EAF}" name="Coffee Type"/>
    <tableColumn id="10" xr3:uid="{3D7DE7BF-A7A4-4F51-8360-624896DD8742}" name="Roast Type"/>
    <tableColumn id="11" xr3:uid="{83CAE8FE-F23F-4FA2-92C2-DF6256531CBA}" name="Size in kg"/>
    <tableColumn id="12" xr3:uid="{061B6D1B-C753-4892-947E-262DC903E84E}" name="Unit Price in USD" dataDxfId="5"/>
    <tableColumn id="13" xr3:uid="{29171629-6B68-48F3-BA7C-3AAD80308D63}" name="Sales in USD" dataDxfId="4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981C93E-E52E-4D28-9087-9C8954315252}" sourceName="Order Date">
  <pivotTables>
    <pivotTable tabId="27" name="PivotTable3"/>
    <pivotTable tabId="29" name="PivotTable5"/>
    <pivotTable tabId="26" name="PivotTable2"/>
    <pivotTable tabId="30" name="PivotTable6"/>
  </pivotTables>
  <state minimalRefreshVersion="6" lastRefreshVersion="6" pivotCacheId="113097505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589CBA4A-1B94-4EA1-B6BD-912F19713785}" cache="NativeTimeline_Order_Date" caption="Order Date" level="1" selectionLevel="1" scrollPosition="2019-01-01T00:00:00" style="Timeline Style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F0D9F3E-083A-4755-9A4D-95A871969244}" cache="NativeTimeline_Order_Date" caption="Order Date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ochen862/excel-project-coffee-sales/blob/main/coffeeOrdersData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4436-816A-4C14-8A23-6F2655F38CCC}">
  <dimension ref="A1"/>
  <sheetViews>
    <sheetView showGridLines="0" showRowColHeaders="0" zoomScale="115" zoomScaleNormal="115" workbookViewId="0">
      <selection activeCell="V36" sqref="V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1FFE-8E79-42C0-8777-466B8135125D}">
  <sheetPr>
    <tabColor theme="4" tint="0.39997558519241921"/>
  </sheetPr>
  <dimension ref="A3:B23"/>
  <sheetViews>
    <sheetView zoomScale="115" zoomScaleNormal="115" workbookViewId="0">
      <selection activeCell="Z45" sqref="Z45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6211</v>
      </c>
      <c r="B4" s="10">
        <v>12187.165000000001</v>
      </c>
    </row>
    <row r="5" spans="1:2" x14ac:dyDescent="0.25">
      <c r="A5" s="9" t="s">
        <v>6215</v>
      </c>
      <c r="B5" s="10">
        <v>2837.5299999999997</v>
      </c>
    </row>
    <row r="6" spans="1:2" x14ac:dyDescent="0.25">
      <c r="A6" s="9" t="s">
        <v>6216</v>
      </c>
      <c r="B6" s="10">
        <v>3463.9949999999994</v>
      </c>
    </row>
    <row r="7" spans="1:2" x14ac:dyDescent="0.25">
      <c r="A7" s="9" t="s">
        <v>6217</v>
      </c>
      <c r="B7" s="10">
        <v>2987.4999999999995</v>
      </c>
    </row>
    <row r="8" spans="1:2" x14ac:dyDescent="0.25">
      <c r="A8" s="9" t="s">
        <v>6218</v>
      </c>
      <c r="B8" s="10">
        <v>2898.1400000000003</v>
      </c>
    </row>
    <row r="9" spans="1:2" x14ac:dyDescent="0.25">
      <c r="A9" s="8" t="s">
        <v>6212</v>
      </c>
      <c r="B9" s="10">
        <v>12117.545</v>
      </c>
    </row>
    <row r="10" spans="1:2" x14ac:dyDescent="0.25">
      <c r="A10" s="9" t="s">
        <v>6215</v>
      </c>
      <c r="B10" s="10">
        <v>3280.08</v>
      </c>
    </row>
    <row r="11" spans="1:2" x14ac:dyDescent="0.25">
      <c r="A11" s="9" t="s">
        <v>6216</v>
      </c>
      <c r="B11" s="10">
        <v>3139.605</v>
      </c>
    </row>
    <row r="12" spans="1:2" x14ac:dyDescent="0.25">
      <c r="A12" s="9" t="s">
        <v>6217</v>
      </c>
      <c r="B12" s="10">
        <v>2322.395</v>
      </c>
    </row>
    <row r="13" spans="1:2" x14ac:dyDescent="0.25">
      <c r="A13" s="9" t="s">
        <v>6218</v>
      </c>
      <c r="B13" s="10">
        <v>3375.4649999999997</v>
      </c>
    </row>
    <row r="14" spans="1:2" x14ac:dyDescent="0.25">
      <c r="A14" s="8" t="s">
        <v>6213</v>
      </c>
      <c r="B14" s="10">
        <v>13766.11</v>
      </c>
    </row>
    <row r="15" spans="1:2" x14ac:dyDescent="0.25">
      <c r="A15" s="9" t="s">
        <v>6215</v>
      </c>
      <c r="B15" s="10">
        <v>3341.1549999999988</v>
      </c>
    </row>
    <row r="16" spans="1:2" x14ac:dyDescent="0.25">
      <c r="A16" s="9" t="s">
        <v>6216</v>
      </c>
      <c r="B16" s="10">
        <v>2777.8050000000003</v>
      </c>
    </row>
    <row r="17" spans="1:2" x14ac:dyDescent="0.25">
      <c r="A17" s="9" t="s">
        <v>6217</v>
      </c>
      <c r="B17" s="10">
        <v>3482.5899999999997</v>
      </c>
    </row>
    <row r="18" spans="1:2" x14ac:dyDescent="0.25">
      <c r="A18" s="9" t="s">
        <v>6218</v>
      </c>
      <c r="B18" s="10">
        <v>4164.5600000000004</v>
      </c>
    </row>
    <row r="19" spans="1:2" x14ac:dyDescent="0.25">
      <c r="A19" s="8" t="s">
        <v>6214</v>
      </c>
      <c r="B19" s="10">
        <v>7063.4349999999995</v>
      </c>
    </row>
    <row r="20" spans="1:2" x14ac:dyDescent="0.25">
      <c r="A20" s="9" t="s">
        <v>6215</v>
      </c>
      <c r="B20" s="10">
        <v>2978.2499999999995</v>
      </c>
    </row>
    <row r="21" spans="1:2" x14ac:dyDescent="0.25">
      <c r="A21" s="9" t="s">
        <v>6216</v>
      </c>
      <c r="B21" s="10">
        <v>2934.2099999999996</v>
      </c>
    </row>
    <row r="22" spans="1:2" x14ac:dyDescent="0.25">
      <c r="A22" s="9" t="s">
        <v>6217</v>
      </c>
      <c r="B22" s="10">
        <v>1150.9750000000001</v>
      </c>
    </row>
    <row r="23" spans="1:2" x14ac:dyDescent="0.25">
      <c r="A23" s="8" t="s">
        <v>6209</v>
      </c>
      <c r="B23" s="10">
        <v>45134.254999999997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5640-784F-45B4-A80B-C1DC9B790D08}">
  <sheetPr>
    <tabColor theme="4" tint="0.39997558519241921"/>
  </sheetPr>
  <dimension ref="A3:B7"/>
  <sheetViews>
    <sheetView workbookViewId="0">
      <selection activeCell="P38" sqref="P38"/>
    </sheetView>
  </sheetViews>
  <sheetFormatPr defaultRowHeight="15" x14ac:dyDescent="0.25"/>
  <cols>
    <col min="1" max="1" width="15.42578125" bestFit="1" customWidth="1"/>
    <col min="2" max="2" width="18.710937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318</v>
      </c>
      <c r="B4" s="10">
        <v>6696.8649999999989</v>
      </c>
    </row>
    <row r="5" spans="1:2" x14ac:dyDescent="0.25">
      <c r="A5" s="8" t="s">
        <v>28</v>
      </c>
      <c r="B5" s="10">
        <v>2798.5050000000001</v>
      </c>
    </row>
    <row r="6" spans="1:2" x14ac:dyDescent="0.25">
      <c r="A6" s="8" t="s">
        <v>19</v>
      </c>
      <c r="B6" s="10">
        <v>35638.88499999998</v>
      </c>
    </row>
    <row r="7" spans="1:2" x14ac:dyDescent="0.25">
      <c r="A7" s="8" t="s">
        <v>6209</v>
      </c>
      <c r="B7" s="10">
        <v>45134.254999999976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1682-02CC-4E61-928E-0B0AE89E4805}">
  <sheetPr>
    <tabColor theme="4" tint="0.39997558519241921"/>
  </sheetPr>
  <dimension ref="A3:G960"/>
  <sheetViews>
    <sheetView zoomScaleNormal="100" workbookViewId="0">
      <selection activeCell="I21" sqref="I21"/>
    </sheetView>
  </sheetViews>
  <sheetFormatPr defaultRowHeight="15" x14ac:dyDescent="0.25"/>
  <cols>
    <col min="1" max="1" width="15.5703125" bestFit="1" customWidth="1"/>
    <col min="2" max="2" width="18.7109375" bestFit="1" customWidth="1"/>
    <col min="3" max="3" width="20.140625" customWidth="1"/>
    <col min="6" max="6" width="25.42578125" customWidth="1"/>
    <col min="7" max="7" width="11.28515625" bestFit="1" customWidth="1"/>
    <col min="8" max="8" width="9.140625" customWidth="1"/>
  </cols>
  <sheetData>
    <row r="3" spans="1:7" x14ac:dyDescent="0.25">
      <c r="A3" s="7" t="s">
        <v>6220</v>
      </c>
      <c r="B3" t="s">
        <v>6210</v>
      </c>
      <c r="F3" t="s">
        <v>6207</v>
      </c>
      <c r="G3" s="12">
        <f>SUM(B4:B960)/COUNTA(A4:A960)</f>
        <v>47.162230929989605</v>
      </c>
    </row>
    <row r="4" spans="1:7" x14ac:dyDescent="0.25">
      <c r="A4" s="8" t="s">
        <v>4764</v>
      </c>
      <c r="B4" s="11">
        <v>35.799999999999997</v>
      </c>
    </row>
    <row r="5" spans="1:7" x14ac:dyDescent="0.25">
      <c r="A5" s="8" t="s">
        <v>5141</v>
      </c>
      <c r="B5" s="11">
        <v>47.55</v>
      </c>
      <c r="F5" t="s">
        <v>6219</v>
      </c>
      <c r="G5" s="12">
        <f>SUM(B4:B960)</f>
        <v>45134.255000000048</v>
      </c>
    </row>
    <row r="6" spans="1:7" x14ac:dyDescent="0.25">
      <c r="A6" s="8" t="s">
        <v>1436</v>
      </c>
      <c r="B6" s="11">
        <v>40.5</v>
      </c>
    </row>
    <row r="7" spans="1:7" x14ac:dyDescent="0.25">
      <c r="A7" s="8" t="s">
        <v>2894</v>
      </c>
      <c r="B7" s="11">
        <v>77.624999999999986</v>
      </c>
      <c r="F7" t="s">
        <v>6221</v>
      </c>
      <c r="G7">
        <f>COUNTA(A4:A960)</f>
        <v>957</v>
      </c>
    </row>
    <row r="8" spans="1:7" x14ac:dyDescent="0.25">
      <c r="A8" s="8" t="s">
        <v>3654</v>
      </c>
      <c r="B8" s="11">
        <v>189.74999999999997</v>
      </c>
    </row>
    <row r="9" spans="1:7" x14ac:dyDescent="0.25">
      <c r="A9" s="8" t="s">
        <v>2968</v>
      </c>
      <c r="B9" s="11">
        <v>103.49999999999999</v>
      </c>
    </row>
    <row r="10" spans="1:7" x14ac:dyDescent="0.25">
      <c r="A10" s="8" t="s">
        <v>2232</v>
      </c>
      <c r="B10" s="11">
        <v>26.19</v>
      </c>
    </row>
    <row r="11" spans="1:7" x14ac:dyDescent="0.25">
      <c r="A11" s="8" t="s">
        <v>6117</v>
      </c>
      <c r="B11" s="11">
        <v>29.849999999999998</v>
      </c>
    </row>
    <row r="12" spans="1:7" x14ac:dyDescent="0.25">
      <c r="A12" s="8" t="s">
        <v>4377</v>
      </c>
      <c r="B12" s="11">
        <v>64.75</v>
      </c>
    </row>
    <row r="13" spans="1:7" x14ac:dyDescent="0.25">
      <c r="A13" s="8" t="s">
        <v>4842</v>
      </c>
      <c r="B13" s="11">
        <v>9.9499999999999993</v>
      </c>
    </row>
    <row r="14" spans="1:7" x14ac:dyDescent="0.25">
      <c r="A14" s="8" t="s">
        <v>1849</v>
      </c>
      <c r="B14" s="11">
        <v>45.769999999999996</v>
      </c>
    </row>
    <row r="15" spans="1:7" x14ac:dyDescent="0.25">
      <c r="A15" s="8" t="s">
        <v>4336</v>
      </c>
      <c r="B15" s="11">
        <v>9.51</v>
      </c>
    </row>
    <row r="16" spans="1:7" x14ac:dyDescent="0.25">
      <c r="A16" s="8" t="s">
        <v>4516</v>
      </c>
      <c r="B16" s="11">
        <v>2.9849999999999999</v>
      </c>
    </row>
    <row r="17" spans="1:2" x14ac:dyDescent="0.25">
      <c r="A17" s="8" t="s">
        <v>1083</v>
      </c>
      <c r="B17" s="11">
        <v>24.3</v>
      </c>
    </row>
    <row r="18" spans="1:2" x14ac:dyDescent="0.25">
      <c r="A18" s="8" t="s">
        <v>3064</v>
      </c>
      <c r="B18" s="11">
        <v>41.169999999999995</v>
      </c>
    </row>
    <row r="19" spans="1:2" x14ac:dyDescent="0.25">
      <c r="A19" s="8" t="s">
        <v>1100</v>
      </c>
      <c r="B19" s="11">
        <v>7.77</v>
      </c>
    </row>
    <row r="20" spans="1:2" x14ac:dyDescent="0.25">
      <c r="A20" s="8" t="s">
        <v>1771</v>
      </c>
      <c r="B20" s="11">
        <v>16.11</v>
      </c>
    </row>
    <row r="21" spans="1:2" x14ac:dyDescent="0.25">
      <c r="A21" s="8" t="s">
        <v>6019</v>
      </c>
      <c r="B21" s="11">
        <v>23.31</v>
      </c>
    </row>
    <row r="22" spans="1:2" x14ac:dyDescent="0.25">
      <c r="A22" s="8" t="s">
        <v>4157</v>
      </c>
      <c r="B22" s="11">
        <v>95.1</v>
      </c>
    </row>
    <row r="23" spans="1:2" x14ac:dyDescent="0.25">
      <c r="A23" s="8" t="s">
        <v>3313</v>
      </c>
      <c r="B23" s="11">
        <v>8.0549999999999997</v>
      </c>
    </row>
    <row r="24" spans="1:2" x14ac:dyDescent="0.25">
      <c r="A24" s="8" t="s">
        <v>2509</v>
      </c>
      <c r="B24" s="11">
        <v>29.784999999999997</v>
      </c>
    </row>
    <row r="25" spans="1:2" x14ac:dyDescent="0.25">
      <c r="A25" s="8" t="s">
        <v>687</v>
      </c>
      <c r="B25" s="11">
        <v>35.82</v>
      </c>
    </row>
    <row r="26" spans="1:2" x14ac:dyDescent="0.25">
      <c r="A26" s="8" t="s">
        <v>1333</v>
      </c>
      <c r="B26" s="11">
        <v>12.95</v>
      </c>
    </row>
    <row r="27" spans="1:2" x14ac:dyDescent="0.25">
      <c r="A27" s="8" t="s">
        <v>4074</v>
      </c>
      <c r="B27" s="11">
        <v>35.64</v>
      </c>
    </row>
    <row r="28" spans="1:2" x14ac:dyDescent="0.25">
      <c r="A28" s="8" t="s">
        <v>866</v>
      </c>
      <c r="B28" s="11">
        <v>9.51</v>
      </c>
    </row>
    <row r="29" spans="1:2" x14ac:dyDescent="0.25">
      <c r="A29" s="8" t="s">
        <v>5123</v>
      </c>
      <c r="B29" s="11">
        <v>55</v>
      </c>
    </row>
    <row r="30" spans="1:2" x14ac:dyDescent="0.25">
      <c r="A30" s="8" t="s">
        <v>3408</v>
      </c>
      <c r="B30" s="11">
        <v>102.92499999999998</v>
      </c>
    </row>
    <row r="31" spans="1:2" x14ac:dyDescent="0.25">
      <c r="A31" s="8" t="s">
        <v>4926</v>
      </c>
      <c r="B31" s="11">
        <v>22.884999999999998</v>
      </c>
    </row>
    <row r="32" spans="1:2" x14ac:dyDescent="0.25">
      <c r="A32" s="8" t="s">
        <v>4875</v>
      </c>
      <c r="B32" s="11">
        <v>20.25</v>
      </c>
    </row>
    <row r="33" spans="1:2" x14ac:dyDescent="0.25">
      <c r="A33" s="8" t="s">
        <v>4471</v>
      </c>
      <c r="B33" s="11">
        <v>17.82</v>
      </c>
    </row>
    <row r="34" spans="1:2" x14ac:dyDescent="0.25">
      <c r="A34" s="8" t="s">
        <v>4585</v>
      </c>
      <c r="B34" s="11">
        <v>23.31</v>
      </c>
    </row>
    <row r="35" spans="1:2" x14ac:dyDescent="0.25">
      <c r="A35" s="8" t="s">
        <v>1665</v>
      </c>
      <c r="B35" s="11">
        <v>6.75</v>
      </c>
    </row>
    <row r="36" spans="1:2" x14ac:dyDescent="0.25">
      <c r="A36" s="8" t="s">
        <v>5234</v>
      </c>
      <c r="B36" s="11">
        <v>41.25</v>
      </c>
    </row>
    <row r="37" spans="1:2" x14ac:dyDescent="0.25">
      <c r="A37" s="8" t="s">
        <v>5310</v>
      </c>
      <c r="B37" s="11">
        <v>19.899999999999999</v>
      </c>
    </row>
    <row r="38" spans="1:2" x14ac:dyDescent="0.25">
      <c r="A38" s="8" t="s">
        <v>3187</v>
      </c>
      <c r="B38" s="11">
        <v>26.19</v>
      </c>
    </row>
    <row r="39" spans="1:2" x14ac:dyDescent="0.25">
      <c r="A39" s="8" t="s">
        <v>5564</v>
      </c>
      <c r="B39" s="11">
        <v>24.3</v>
      </c>
    </row>
    <row r="40" spans="1:2" x14ac:dyDescent="0.25">
      <c r="A40" s="8" t="s">
        <v>919</v>
      </c>
      <c r="B40" s="11">
        <v>3.5849999999999995</v>
      </c>
    </row>
    <row r="41" spans="1:2" x14ac:dyDescent="0.25">
      <c r="A41" s="8" t="s">
        <v>3895</v>
      </c>
      <c r="B41" s="11">
        <v>8.9550000000000001</v>
      </c>
    </row>
    <row r="42" spans="1:2" x14ac:dyDescent="0.25">
      <c r="A42" s="8" t="s">
        <v>1992</v>
      </c>
      <c r="B42" s="11">
        <v>24.3</v>
      </c>
    </row>
    <row r="43" spans="1:2" x14ac:dyDescent="0.25">
      <c r="A43" s="8" t="s">
        <v>4080</v>
      </c>
      <c r="B43" s="11">
        <v>95.1</v>
      </c>
    </row>
    <row r="44" spans="1:2" x14ac:dyDescent="0.25">
      <c r="A44" s="8" t="s">
        <v>3548</v>
      </c>
      <c r="B44" s="11">
        <v>22.884999999999998</v>
      </c>
    </row>
    <row r="45" spans="1:2" x14ac:dyDescent="0.25">
      <c r="A45" s="8" t="s">
        <v>1464</v>
      </c>
      <c r="B45" s="11">
        <v>91.539999999999992</v>
      </c>
    </row>
    <row r="46" spans="1:2" x14ac:dyDescent="0.25">
      <c r="A46" s="8" t="s">
        <v>3094</v>
      </c>
      <c r="B46" s="11">
        <v>10.739999999999998</v>
      </c>
    </row>
    <row r="47" spans="1:2" x14ac:dyDescent="0.25">
      <c r="A47" s="8" t="s">
        <v>4985</v>
      </c>
      <c r="B47" s="11">
        <v>28.679999999999996</v>
      </c>
    </row>
    <row r="48" spans="1:2" x14ac:dyDescent="0.25">
      <c r="A48" s="8" t="s">
        <v>3493</v>
      </c>
      <c r="B48" s="11">
        <v>44.75</v>
      </c>
    </row>
    <row r="49" spans="1:2" x14ac:dyDescent="0.25">
      <c r="A49" s="8" t="s">
        <v>5507</v>
      </c>
      <c r="B49" s="11">
        <v>13.365</v>
      </c>
    </row>
    <row r="50" spans="1:2" x14ac:dyDescent="0.25">
      <c r="A50" s="8" t="s">
        <v>1833</v>
      </c>
      <c r="B50" s="11">
        <v>45.769999999999996</v>
      </c>
    </row>
    <row r="51" spans="1:2" x14ac:dyDescent="0.25">
      <c r="A51" s="8" t="s">
        <v>547</v>
      </c>
      <c r="B51" s="11">
        <v>39.799999999999997</v>
      </c>
    </row>
    <row r="52" spans="1:2" x14ac:dyDescent="0.25">
      <c r="A52" s="8" t="s">
        <v>1032</v>
      </c>
      <c r="B52" s="11">
        <v>13.5</v>
      </c>
    </row>
    <row r="53" spans="1:2" x14ac:dyDescent="0.25">
      <c r="A53" s="8" t="s">
        <v>4488</v>
      </c>
      <c r="B53" s="11">
        <v>13.5</v>
      </c>
    </row>
    <row r="54" spans="1:2" x14ac:dyDescent="0.25">
      <c r="A54" s="8" t="s">
        <v>1725</v>
      </c>
      <c r="B54" s="11">
        <v>25.68</v>
      </c>
    </row>
    <row r="55" spans="1:2" x14ac:dyDescent="0.25">
      <c r="A55" s="8" t="s">
        <v>3756</v>
      </c>
      <c r="B55" s="11">
        <v>47.115000000000002</v>
      </c>
    </row>
    <row r="56" spans="1:2" x14ac:dyDescent="0.25">
      <c r="A56" s="8" t="s">
        <v>2824</v>
      </c>
      <c r="B56" s="11">
        <v>10.754999999999999</v>
      </c>
    </row>
    <row r="57" spans="1:2" x14ac:dyDescent="0.25">
      <c r="A57" s="8" t="s">
        <v>4781</v>
      </c>
      <c r="B57" s="11">
        <v>29.784999999999997</v>
      </c>
    </row>
    <row r="58" spans="1:2" x14ac:dyDescent="0.25">
      <c r="A58" s="8" t="s">
        <v>1701</v>
      </c>
      <c r="B58" s="11">
        <v>23.31</v>
      </c>
    </row>
    <row r="59" spans="1:2" x14ac:dyDescent="0.25">
      <c r="A59" s="8" t="s">
        <v>2597</v>
      </c>
      <c r="B59" s="11">
        <v>38.04</v>
      </c>
    </row>
    <row r="60" spans="1:2" x14ac:dyDescent="0.25">
      <c r="A60" s="8" t="s">
        <v>1626</v>
      </c>
      <c r="B60" s="11">
        <v>178.70999999999998</v>
      </c>
    </row>
    <row r="61" spans="1:2" x14ac:dyDescent="0.25">
      <c r="A61" s="8" t="s">
        <v>4062</v>
      </c>
      <c r="B61" s="11">
        <v>47.8</v>
      </c>
    </row>
    <row r="62" spans="1:2" x14ac:dyDescent="0.25">
      <c r="A62" s="8" t="s">
        <v>3469</v>
      </c>
      <c r="B62" s="11">
        <v>41.25</v>
      </c>
    </row>
    <row r="63" spans="1:2" x14ac:dyDescent="0.25">
      <c r="A63" s="8" t="s">
        <v>1789</v>
      </c>
      <c r="B63" s="11">
        <v>51.749999999999993</v>
      </c>
    </row>
    <row r="64" spans="1:2" x14ac:dyDescent="0.25">
      <c r="A64" s="8" t="s">
        <v>3834</v>
      </c>
      <c r="B64" s="11">
        <v>51.749999999999993</v>
      </c>
    </row>
    <row r="65" spans="1:2" x14ac:dyDescent="0.25">
      <c r="A65" s="8" t="s">
        <v>1906</v>
      </c>
      <c r="B65" s="11">
        <v>68.75</v>
      </c>
    </row>
    <row r="66" spans="1:2" x14ac:dyDescent="0.25">
      <c r="A66" s="8" t="s">
        <v>5268</v>
      </c>
      <c r="B66" s="11">
        <v>167.67000000000002</v>
      </c>
    </row>
    <row r="67" spans="1:2" x14ac:dyDescent="0.25">
      <c r="A67" s="8" t="s">
        <v>4659</v>
      </c>
      <c r="B67" s="11">
        <v>10.754999999999999</v>
      </c>
    </row>
    <row r="68" spans="1:2" x14ac:dyDescent="0.25">
      <c r="A68" s="8" t="s">
        <v>1106</v>
      </c>
      <c r="B68" s="11">
        <v>13.365</v>
      </c>
    </row>
    <row r="69" spans="1:2" x14ac:dyDescent="0.25">
      <c r="A69" s="8" t="s">
        <v>5427</v>
      </c>
      <c r="B69" s="11">
        <v>11.94</v>
      </c>
    </row>
    <row r="70" spans="1:2" x14ac:dyDescent="0.25">
      <c r="A70" s="8" t="s">
        <v>1818</v>
      </c>
      <c r="B70" s="11">
        <v>182.27499999999998</v>
      </c>
    </row>
    <row r="71" spans="1:2" x14ac:dyDescent="0.25">
      <c r="A71" s="8" t="s">
        <v>3100</v>
      </c>
      <c r="B71" s="11">
        <v>49.75</v>
      </c>
    </row>
    <row r="72" spans="1:2" x14ac:dyDescent="0.25">
      <c r="A72" s="8" t="s">
        <v>2727</v>
      </c>
      <c r="B72" s="11">
        <v>31.08</v>
      </c>
    </row>
    <row r="73" spans="1:2" x14ac:dyDescent="0.25">
      <c r="A73" s="8" t="s">
        <v>1555</v>
      </c>
      <c r="B73" s="11">
        <v>43.650000000000006</v>
      </c>
    </row>
    <row r="74" spans="1:2" x14ac:dyDescent="0.25">
      <c r="A74" s="8" t="s">
        <v>4109</v>
      </c>
      <c r="B74" s="11">
        <v>35.849999999999994</v>
      </c>
    </row>
    <row r="75" spans="1:2" x14ac:dyDescent="0.25">
      <c r="A75" s="8" t="s">
        <v>5643</v>
      </c>
      <c r="B75" s="11">
        <v>45</v>
      </c>
    </row>
    <row r="76" spans="1:2" x14ac:dyDescent="0.25">
      <c r="A76" s="8" t="s">
        <v>3349</v>
      </c>
      <c r="B76" s="11">
        <v>25.9</v>
      </c>
    </row>
    <row r="77" spans="1:2" x14ac:dyDescent="0.25">
      <c r="A77" s="8" t="s">
        <v>5768</v>
      </c>
      <c r="B77" s="11">
        <v>114.42499999999998</v>
      </c>
    </row>
    <row r="78" spans="1:2" x14ac:dyDescent="0.25">
      <c r="A78" s="8" t="s">
        <v>1413</v>
      </c>
      <c r="B78" s="11">
        <v>29.16</v>
      </c>
    </row>
    <row r="79" spans="1:2" x14ac:dyDescent="0.25">
      <c r="A79" s="8" t="s">
        <v>2102</v>
      </c>
      <c r="B79" s="11">
        <v>36.454999999999998</v>
      </c>
    </row>
    <row r="80" spans="1:2" x14ac:dyDescent="0.25">
      <c r="A80" s="8" t="s">
        <v>4858</v>
      </c>
      <c r="B80" s="11">
        <v>8.73</v>
      </c>
    </row>
    <row r="81" spans="1:2" x14ac:dyDescent="0.25">
      <c r="A81" s="8" t="s">
        <v>5483</v>
      </c>
      <c r="B81" s="11">
        <v>77.624999999999986</v>
      </c>
    </row>
    <row r="82" spans="1:2" x14ac:dyDescent="0.25">
      <c r="A82" s="8" t="s">
        <v>3004</v>
      </c>
      <c r="B82" s="11">
        <v>8.73</v>
      </c>
    </row>
    <row r="83" spans="1:2" x14ac:dyDescent="0.25">
      <c r="A83" s="8" t="s">
        <v>1401</v>
      </c>
      <c r="B83" s="11">
        <v>21.87</v>
      </c>
    </row>
    <row r="84" spans="1:2" x14ac:dyDescent="0.25">
      <c r="A84" s="8" t="s">
        <v>1783</v>
      </c>
      <c r="B84" s="11">
        <v>8.73</v>
      </c>
    </row>
    <row r="85" spans="1:2" x14ac:dyDescent="0.25">
      <c r="A85" s="8" t="s">
        <v>4608</v>
      </c>
      <c r="B85" s="11">
        <v>4.3650000000000002</v>
      </c>
    </row>
    <row r="86" spans="1:2" x14ac:dyDescent="0.25">
      <c r="A86" s="8" t="s">
        <v>2408</v>
      </c>
      <c r="B86" s="11">
        <v>7.29</v>
      </c>
    </row>
    <row r="87" spans="1:2" x14ac:dyDescent="0.25">
      <c r="A87" s="8" t="s">
        <v>649</v>
      </c>
      <c r="B87" s="11">
        <v>17.91</v>
      </c>
    </row>
    <row r="88" spans="1:2" x14ac:dyDescent="0.25">
      <c r="A88" s="8" t="s">
        <v>5362</v>
      </c>
      <c r="B88" s="11">
        <v>9.9499999999999993</v>
      </c>
    </row>
    <row r="89" spans="1:2" x14ac:dyDescent="0.25">
      <c r="A89" s="8" t="s">
        <v>1481</v>
      </c>
      <c r="B89" s="11">
        <v>34.154999999999994</v>
      </c>
    </row>
    <row r="90" spans="1:2" x14ac:dyDescent="0.25">
      <c r="A90" s="8" t="s">
        <v>4145</v>
      </c>
      <c r="B90" s="11">
        <v>28.53</v>
      </c>
    </row>
    <row r="91" spans="1:2" x14ac:dyDescent="0.25">
      <c r="A91" s="8" t="s">
        <v>5035</v>
      </c>
      <c r="B91" s="11">
        <v>23.9</v>
      </c>
    </row>
    <row r="92" spans="1:2" x14ac:dyDescent="0.25">
      <c r="A92" s="8" t="s">
        <v>5067</v>
      </c>
      <c r="B92" s="11">
        <v>28.53</v>
      </c>
    </row>
    <row r="93" spans="1:2" x14ac:dyDescent="0.25">
      <c r="A93" s="8" t="s">
        <v>2313</v>
      </c>
      <c r="B93" s="11">
        <v>18.225000000000001</v>
      </c>
    </row>
    <row r="94" spans="1:2" x14ac:dyDescent="0.25">
      <c r="A94" s="8" t="s">
        <v>1713</v>
      </c>
      <c r="B94" s="11">
        <v>35.64</v>
      </c>
    </row>
    <row r="95" spans="1:2" x14ac:dyDescent="0.25">
      <c r="A95" s="8" t="s">
        <v>3739</v>
      </c>
      <c r="B95" s="11">
        <v>66.929999999999993</v>
      </c>
    </row>
    <row r="96" spans="1:2" x14ac:dyDescent="0.25">
      <c r="A96" s="8" t="s">
        <v>3521</v>
      </c>
      <c r="B96" s="11">
        <v>8.0549999999999997</v>
      </c>
    </row>
    <row r="97" spans="1:2" x14ac:dyDescent="0.25">
      <c r="A97" s="8" t="s">
        <v>4319</v>
      </c>
      <c r="B97" s="11">
        <v>178.70999999999998</v>
      </c>
    </row>
    <row r="98" spans="1:2" x14ac:dyDescent="0.25">
      <c r="A98" s="8" t="s">
        <v>3236</v>
      </c>
      <c r="B98" s="11">
        <v>52.38</v>
      </c>
    </row>
    <row r="99" spans="1:2" x14ac:dyDescent="0.25">
      <c r="A99" s="8" t="s">
        <v>2025</v>
      </c>
      <c r="B99" s="11">
        <v>71.699999999999989</v>
      </c>
    </row>
    <row r="100" spans="1:2" x14ac:dyDescent="0.25">
      <c r="A100" s="8" t="s">
        <v>948</v>
      </c>
      <c r="B100" s="11">
        <v>109.36499999999999</v>
      </c>
    </row>
    <row r="101" spans="1:2" x14ac:dyDescent="0.25">
      <c r="A101" s="8" t="s">
        <v>4539</v>
      </c>
      <c r="B101" s="11">
        <v>68.655000000000001</v>
      </c>
    </row>
    <row r="102" spans="1:2" x14ac:dyDescent="0.25">
      <c r="A102" s="8" t="s">
        <v>2221</v>
      </c>
      <c r="B102" s="11">
        <v>33.75</v>
      </c>
    </row>
    <row r="103" spans="1:2" x14ac:dyDescent="0.25">
      <c r="A103" s="8" t="s">
        <v>4086</v>
      </c>
      <c r="B103" s="11">
        <v>31.624999999999996</v>
      </c>
    </row>
    <row r="104" spans="1:2" x14ac:dyDescent="0.25">
      <c r="A104" s="8" t="s">
        <v>3323</v>
      </c>
      <c r="B104" s="11">
        <v>94.504999999999995</v>
      </c>
    </row>
    <row r="105" spans="1:2" x14ac:dyDescent="0.25">
      <c r="A105" s="8" t="s">
        <v>3643</v>
      </c>
      <c r="B105" s="11">
        <v>15.54</v>
      </c>
    </row>
    <row r="106" spans="1:2" x14ac:dyDescent="0.25">
      <c r="A106" s="8" t="s">
        <v>3136</v>
      </c>
      <c r="B106" s="11">
        <v>41.25</v>
      </c>
    </row>
    <row r="107" spans="1:2" x14ac:dyDescent="0.25">
      <c r="A107" s="8" t="s">
        <v>3996</v>
      </c>
      <c r="B107" s="11">
        <v>77.699999999999989</v>
      </c>
    </row>
    <row r="108" spans="1:2" x14ac:dyDescent="0.25">
      <c r="A108" s="8" t="s">
        <v>4831</v>
      </c>
      <c r="B108" s="11">
        <v>23.9</v>
      </c>
    </row>
    <row r="109" spans="1:2" x14ac:dyDescent="0.25">
      <c r="A109" s="8" t="s">
        <v>519</v>
      </c>
      <c r="B109" s="11">
        <v>38.849999999999994</v>
      </c>
    </row>
    <row r="110" spans="1:2" x14ac:dyDescent="0.25">
      <c r="A110" s="8" t="s">
        <v>805</v>
      </c>
      <c r="B110" s="11">
        <v>10.935</v>
      </c>
    </row>
    <row r="111" spans="1:2" x14ac:dyDescent="0.25">
      <c r="A111" s="8" t="s">
        <v>4466</v>
      </c>
      <c r="B111" s="11">
        <v>21.87</v>
      </c>
    </row>
    <row r="112" spans="1:2" x14ac:dyDescent="0.25">
      <c r="A112" s="8" t="s">
        <v>2962</v>
      </c>
      <c r="B112" s="11">
        <v>35.64</v>
      </c>
    </row>
    <row r="113" spans="1:2" x14ac:dyDescent="0.25">
      <c r="A113" s="8" t="s">
        <v>2175</v>
      </c>
      <c r="B113" s="11">
        <v>204.92999999999995</v>
      </c>
    </row>
    <row r="114" spans="1:2" x14ac:dyDescent="0.25">
      <c r="A114" s="8" t="s">
        <v>2871</v>
      </c>
      <c r="B114" s="11">
        <v>17.91</v>
      </c>
    </row>
    <row r="115" spans="1:2" x14ac:dyDescent="0.25">
      <c r="A115" s="8" t="s">
        <v>3571</v>
      </c>
      <c r="B115" s="11">
        <v>15.54</v>
      </c>
    </row>
    <row r="116" spans="1:2" x14ac:dyDescent="0.25">
      <c r="A116" s="8" t="s">
        <v>1216</v>
      </c>
      <c r="B116" s="11">
        <v>12.15</v>
      </c>
    </row>
    <row r="117" spans="1:2" x14ac:dyDescent="0.25">
      <c r="A117" s="8" t="s">
        <v>4371</v>
      </c>
      <c r="B117" s="11">
        <v>16.5</v>
      </c>
    </row>
    <row r="118" spans="1:2" x14ac:dyDescent="0.25">
      <c r="A118" s="8" t="s">
        <v>5834</v>
      </c>
      <c r="B118" s="11">
        <v>119.13999999999999</v>
      </c>
    </row>
    <row r="119" spans="1:2" x14ac:dyDescent="0.25">
      <c r="A119" s="8" t="s">
        <v>4512</v>
      </c>
      <c r="B119" s="11">
        <v>16.5</v>
      </c>
    </row>
    <row r="120" spans="1:2" x14ac:dyDescent="0.25">
      <c r="A120" s="8" t="s">
        <v>4647</v>
      </c>
      <c r="B120" s="11">
        <v>25.9</v>
      </c>
    </row>
    <row r="121" spans="1:2" x14ac:dyDescent="0.25">
      <c r="A121" s="8" t="s">
        <v>5809</v>
      </c>
      <c r="B121" s="11">
        <v>15.54</v>
      </c>
    </row>
    <row r="122" spans="1:2" x14ac:dyDescent="0.25">
      <c r="A122" s="8" t="s">
        <v>2273</v>
      </c>
      <c r="B122" s="11">
        <v>204.92999999999995</v>
      </c>
    </row>
    <row r="123" spans="1:2" x14ac:dyDescent="0.25">
      <c r="A123" s="8" t="s">
        <v>4256</v>
      </c>
      <c r="B123" s="11">
        <v>59.699999999999996</v>
      </c>
    </row>
    <row r="124" spans="1:2" x14ac:dyDescent="0.25">
      <c r="A124" s="8" t="s">
        <v>1043</v>
      </c>
      <c r="B124" s="11">
        <v>13.095000000000001</v>
      </c>
    </row>
    <row r="125" spans="1:2" x14ac:dyDescent="0.25">
      <c r="A125" s="8" t="s">
        <v>761</v>
      </c>
      <c r="B125" s="11">
        <v>91.539999999999992</v>
      </c>
    </row>
    <row r="126" spans="1:2" x14ac:dyDescent="0.25">
      <c r="A126" s="8" t="s">
        <v>5672</v>
      </c>
      <c r="B126" s="11">
        <v>3.645</v>
      </c>
    </row>
    <row r="127" spans="1:2" x14ac:dyDescent="0.25">
      <c r="A127" s="8" t="s">
        <v>4753</v>
      </c>
      <c r="B127" s="11">
        <v>17.91</v>
      </c>
    </row>
    <row r="128" spans="1:2" x14ac:dyDescent="0.25">
      <c r="A128" s="8" t="s">
        <v>1567</v>
      </c>
      <c r="B128" s="11">
        <v>19.424999999999997</v>
      </c>
    </row>
    <row r="129" spans="1:2" x14ac:dyDescent="0.25">
      <c r="A129" s="8" t="s">
        <v>3532</v>
      </c>
      <c r="B129" s="11">
        <v>10.739999999999998</v>
      </c>
    </row>
    <row r="130" spans="1:2" x14ac:dyDescent="0.25">
      <c r="A130" s="8" t="s">
        <v>2123</v>
      </c>
      <c r="B130" s="11">
        <v>13.424999999999997</v>
      </c>
    </row>
    <row r="131" spans="1:2" x14ac:dyDescent="0.25">
      <c r="A131" s="8" t="s">
        <v>1322</v>
      </c>
      <c r="B131" s="11">
        <v>18.225000000000001</v>
      </c>
    </row>
    <row r="132" spans="1:2" x14ac:dyDescent="0.25">
      <c r="A132" s="8" t="s">
        <v>1958</v>
      </c>
      <c r="B132" s="11">
        <v>27.484999999999996</v>
      </c>
    </row>
    <row r="133" spans="1:2" x14ac:dyDescent="0.25">
      <c r="A133" s="8" t="s">
        <v>3413</v>
      </c>
      <c r="B133" s="11">
        <v>7.77</v>
      </c>
    </row>
    <row r="134" spans="1:2" x14ac:dyDescent="0.25">
      <c r="A134" s="8" t="s">
        <v>2559</v>
      </c>
      <c r="B134" s="11">
        <v>8.73</v>
      </c>
    </row>
    <row r="135" spans="1:2" x14ac:dyDescent="0.25">
      <c r="A135" s="8" t="s">
        <v>1007</v>
      </c>
      <c r="B135" s="11">
        <v>44.55</v>
      </c>
    </row>
    <row r="136" spans="1:2" x14ac:dyDescent="0.25">
      <c r="A136" s="8" t="s">
        <v>2330</v>
      </c>
      <c r="B136" s="11">
        <v>44.75</v>
      </c>
    </row>
    <row r="137" spans="1:2" x14ac:dyDescent="0.25">
      <c r="A137" s="8" t="s">
        <v>2470</v>
      </c>
      <c r="B137" s="11">
        <v>22.5</v>
      </c>
    </row>
    <row r="138" spans="1:2" x14ac:dyDescent="0.25">
      <c r="A138" s="8" t="s">
        <v>2671</v>
      </c>
      <c r="B138" s="11">
        <v>74.25</v>
      </c>
    </row>
    <row r="139" spans="1:2" x14ac:dyDescent="0.25">
      <c r="A139" s="8" t="s">
        <v>2757</v>
      </c>
      <c r="B139" s="11">
        <v>26.849999999999998</v>
      </c>
    </row>
    <row r="140" spans="1:2" x14ac:dyDescent="0.25">
      <c r="A140" s="8" t="s">
        <v>750</v>
      </c>
      <c r="B140" s="11">
        <v>63.249999999999993</v>
      </c>
    </row>
    <row r="141" spans="1:2" x14ac:dyDescent="0.25">
      <c r="A141" s="8" t="s">
        <v>1952</v>
      </c>
      <c r="B141" s="11">
        <v>5.97</v>
      </c>
    </row>
    <row r="142" spans="1:2" x14ac:dyDescent="0.25">
      <c r="A142" s="8" t="s">
        <v>2476</v>
      </c>
      <c r="B142" s="11">
        <v>36.450000000000003</v>
      </c>
    </row>
    <row r="143" spans="1:2" x14ac:dyDescent="0.25">
      <c r="A143" s="8" t="s">
        <v>5368</v>
      </c>
      <c r="B143" s="11">
        <v>29.1</v>
      </c>
    </row>
    <row r="144" spans="1:2" x14ac:dyDescent="0.25">
      <c r="A144" s="8" t="s">
        <v>5626</v>
      </c>
      <c r="B144" s="11">
        <v>59.75</v>
      </c>
    </row>
    <row r="145" spans="1:2" x14ac:dyDescent="0.25">
      <c r="A145" s="8" t="s">
        <v>2677</v>
      </c>
      <c r="B145" s="11">
        <v>11.654999999999999</v>
      </c>
    </row>
    <row r="146" spans="1:2" x14ac:dyDescent="0.25">
      <c r="A146" s="8" t="s">
        <v>3453</v>
      </c>
      <c r="B146" s="11">
        <v>72.91</v>
      </c>
    </row>
    <row r="147" spans="1:2" x14ac:dyDescent="0.25">
      <c r="A147" s="8" t="s">
        <v>2379</v>
      </c>
      <c r="B147" s="11">
        <v>28.53</v>
      </c>
    </row>
    <row r="148" spans="1:2" x14ac:dyDescent="0.25">
      <c r="A148" s="8" t="s">
        <v>3582</v>
      </c>
      <c r="B148" s="11">
        <v>10.754999999999999</v>
      </c>
    </row>
    <row r="149" spans="1:2" x14ac:dyDescent="0.25">
      <c r="A149" s="8" t="s">
        <v>3860</v>
      </c>
      <c r="B149" s="11">
        <v>145.82</v>
      </c>
    </row>
    <row r="150" spans="1:2" x14ac:dyDescent="0.25">
      <c r="A150" s="8" t="s">
        <v>5967</v>
      </c>
      <c r="B150" s="11">
        <v>12.95</v>
      </c>
    </row>
    <row r="151" spans="1:2" x14ac:dyDescent="0.25">
      <c r="A151" s="8" t="s">
        <v>6086</v>
      </c>
      <c r="B151" s="11">
        <v>33.765000000000001</v>
      </c>
    </row>
    <row r="152" spans="1:2" x14ac:dyDescent="0.25">
      <c r="A152" s="8" t="s">
        <v>2763</v>
      </c>
      <c r="B152" s="11">
        <v>9.51</v>
      </c>
    </row>
    <row r="153" spans="1:2" x14ac:dyDescent="0.25">
      <c r="A153" s="8" t="s">
        <v>2402</v>
      </c>
      <c r="B153" s="11">
        <v>7.29</v>
      </c>
    </row>
    <row r="154" spans="1:2" x14ac:dyDescent="0.25">
      <c r="A154" s="8" t="s">
        <v>5955</v>
      </c>
      <c r="B154" s="11">
        <v>2.6849999999999996</v>
      </c>
    </row>
    <row r="155" spans="1:2" x14ac:dyDescent="0.25">
      <c r="A155" s="8" t="s">
        <v>778</v>
      </c>
      <c r="B155" s="11">
        <v>145.82</v>
      </c>
    </row>
    <row r="156" spans="1:2" x14ac:dyDescent="0.25">
      <c r="A156" s="8" t="s">
        <v>5413</v>
      </c>
      <c r="B156" s="11">
        <v>29.7</v>
      </c>
    </row>
    <row r="157" spans="1:2" x14ac:dyDescent="0.25">
      <c r="A157" s="8" t="s">
        <v>4056</v>
      </c>
      <c r="B157" s="11">
        <v>35.64</v>
      </c>
    </row>
    <row r="158" spans="1:2" x14ac:dyDescent="0.25">
      <c r="A158" s="8" t="s">
        <v>5654</v>
      </c>
      <c r="B158" s="11">
        <v>6.75</v>
      </c>
    </row>
    <row r="159" spans="1:2" x14ac:dyDescent="0.25">
      <c r="A159" s="8" t="s">
        <v>3158</v>
      </c>
      <c r="B159" s="11">
        <v>5.97</v>
      </c>
    </row>
    <row r="160" spans="1:2" x14ac:dyDescent="0.25">
      <c r="A160" s="8" t="s">
        <v>3950</v>
      </c>
      <c r="B160" s="11">
        <v>5.97</v>
      </c>
    </row>
    <row r="161" spans="1:2" x14ac:dyDescent="0.25">
      <c r="A161" s="8" t="s">
        <v>5251</v>
      </c>
      <c r="B161" s="11">
        <v>8.25</v>
      </c>
    </row>
    <row r="162" spans="1:2" x14ac:dyDescent="0.25">
      <c r="A162" s="8" t="s">
        <v>5603</v>
      </c>
      <c r="B162" s="11">
        <v>148.92499999999998</v>
      </c>
    </row>
    <row r="163" spans="1:2" x14ac:dyDescent="0.25">
      <c r="A163" s="8" t="s">
        <v>3724</v>
      </c>
      <c r="B163" s="11">
        <v>5.97</v>
      </c>
    </row>
    <row r="164" spans="1:2" x14ac:dyDescent="0.25">
      <c r="A164" s="8" t="s">
        <v>4620</v>
      </c>
      <c r="B164" s="11">
        <v>15.54</v>
      </c>
    </row>
    <row r="165" spans="1:2" x14ac:dyDescent="0.25">
      <c r="A165" s="8" t="s">
        <v>811</v>
      </c>
      <c r="B165" s="11">
        <v>59.4</v>
      </c>
    </row>
    <row r="166" spans="1:2" x14ac:dyDescent="0.25">
      <c r="A166" s="8" t="s">
        <v>838</v>
      </c>
      <c r="B166" s="11">
        <v>23.774999999999999</v>
      </c>
    </row>
    <row r="167" spans="1:2" x14ac:dyDescent="0.25">
      <c r="A167" s="8" t="s">
        <v>2107</v>
      </c>
      <c r="B167" s="11">
        <v>13.5</v>
      </c>
    </row>
    <row r="168" spans="1:2" x14ac:dyDescent="0.25">
      <c r="A168" s="8" t="s">
        <v>2781</v>
      </c>
      <c r="B168" s="11">
        <v>68.75</v>
      </c>
    </row>
    <row r="169" spans="1:2" x14ac:dyDescent="0.25">
      <c r="A169" s="8" t="s">
        <v>4477</v>
      </c>
      <c r="B169" s="11">
        <v>12.375</v>
      </c>
    </row>
    <row r="170" spans="1:2" x14ac:dyDescent="0.25">
      <c r="A170" s="8" t="s">
        <v>3141</v>
      </c>
      <c r="B170" s="11">
        <v>22.274999999999999</v>
      </c>
    </row>
    <row r="171" spans="1:2" x14ac:dyDescent="0.25">
      <c r="A171" s="8" t="s">
        <v>1420</v>
      </c>
      <c r="B171" s="11">
        <v>53.699999999999996</v>
      </c>
    </row>
    <row r="172" spans="1:2" x14ac:dyDescent="0.25">
      <c r="A172" s="8" t="s">
        <v>4723</v>
      </c>
      <c r="B172" s="11">
        <v>5.3699999999999992</v>
      </c>
    </row>
    <row r="173" spans="1:2" x14ac:dyDescent="0.25">
      <c r="A173" s="8" t="s">
        <v>1293</v>
      </c>
      <c r="B173" s="11">
        <v>17.46</v>
      </c>
    </row>
    <row r="174" spans="1:2" x14ac:dyDescent="0.25">
      <c r="A174" s="8" t="s">
        <v>1425</v>
      </c>
      <c r="B174" s="11">
        <v>26.849999999999994</v>
      </c>
    </row>
    <row r="175" spans="1:2" x14ac:dyDescent="0.25">
      <c r="A175" s="8" t="s">
        <v>2699</v>
      </c>
      <c r="B175" s="11">
        <v>92.984999999999999</v>
      </c>
    </row>
    <row r="176" spans="1:2" x14ac:dyDescent="0.25">
      <c r="A176" s="8" t="s">
        <v>4836</v>
      </c>
      <c r="B176" s="11">
        <v>137.31</v>
      </c>
    </row>
    <row r="177" spans="1:2" x14ac:dyDescent="0.25">
      <c r="A177" s="8" t="s">
        <v>2285</v>
      </c>
      <c r="B177" s="11">
        <v>51.749999999999993</v>
      </c>
    </row>
    <row r="178" spans="1:2" x14ac:dyDescent="0.25">
      <c r="A178" s="8" t="s">
        <v>1839</v>
      </c>
      <c r="B178" s="11">
        <v>59.4</v>
      </c>
    </row>
    <row r="179" spans="1:2" x14ac:dyDescent="0.25">
      <c r="A179" s="8" t="s">
        <v>3271</v>
      </c>
      <c r="B179" s="11">
        <v>4.125</v>
      </c>
    </row>
    <row r="180" spans="1:2" x14ac:dyDescent="0.25">
      <c r="A180" s="8" t="s">
        <v>5501</v>
      </c>
      <c r="B180" s="11">
        <v>17.46</v>
      </c>
    </row>
    <row r="181" spans="1:2" x14ac:dyDescent="0.25">
      <c r="A181" s="8" t="s">
        <v>1395</v>
      </c>
      <c r="B181" s="11">
        <v>23.31</v>
      </c>
    </row>
    <row r="182" spans="1:2" x14ac:dyDescent="0.25">
      <c r="A182" s="8" t="s">
        <v>1503</v>
      </c>
      <c r="B182" s="11">
        <v>52.125</v>
      </c>
    </row>
    <row r="183" spans="1:2" x14ac:dyDescent="0.25">
      <c r="A183" s="8" t="s">
        <v>3058</v>
      </c>
      <c r="B183" s="11">
        <v>9.51</v>
      </c>
    </row>
    <row r="184" spans="1:2" x14ac:dyDescent="0.25">
      <c r="A184" s="8" t="s">
        <v>2666</v>
      </c>
      <c r="B184" s="11">
        <v>17.91</v>
      </c>
    </row>
    <row r="185" spans="1:2" x14ac:dyDescent="0.25">
      <c r="A185" s="8" t="s">
        <v>1532</v>
      </c>
      <c r="B185" s="11">
        <v>36.450000000000003</v>
      </c>
    </row>
    <row r="186" spans="1:2" x14ac:dyDescent="0.25">
      <c r="A186" s="8" t="s">
        <v>5757</v>
      </c>
      <c r="B186" s="11">
        <v>55</v>
      </c>
    </row>
    <row r="187" spans="1:2" x14ac:dyDescent="0.25">
      <c r="A187" s="8" t="s">
        <v>4191</v>
      </c>
      <c r="B187" s="11">
        <v>45.769999999999996</v>
      </c>
    </row>
    <row r="188" spans="1:2" x14ac:dyDescent="0.25">
      <c r="A188" s="8" t="s">
        <v>5693</v>
      </c>
      <c r="B188" s="11">
        <v>123.50999999999999</v>
      </c>
    </row>
    <row r="189" spans="1:2" x14ac:dyDescent="0.25">
      <c r="A189" s="8" t="s">
        <v>2579</v>
      </c>
      <c r="B189" s="11">
        <v>46.62</v>
      </c>
    </row>
    <row r="190" spans="1:2" x14ac:dyDescent="0.25">
      <c r="A190" s="8" t="s">
        <v>2019</v>
      </c>
      <c r="B190" s="11">
        <v>11.94</v>
      </c>
    </row>
    <row r="191" spans="1:2" x14ac:dyDescent="0.25">
      <c r="A191" s="8" t="s">
        <v>3796</v>
      </c>
      <c r="B191" s="11">
        <v>16.5</v>
      </c>
    </row>
    <row r="192" spans="1:2" x14ac:dyDescent="0.25">
      <c r="A192" s="8" t="s">
        <v>1027</v>
      </c>
      <c r="B192" s="11">
        <v>5.97</v>
      </c>
    </row>
    <row r="193" spans="1:2" x14ac:dyDescent="0.25">
      <c r="A193" s="8" t="s">
        <v>3294</v>
      </c>
      <c r="B193" s="11">
        <v>10.935</v>
      </c>
    </row>
    <row r="194" spans="1:2" x14ac:dyDescent="0.25">
      <c r="A194" s="8" t="s">
        <v>637</v>
      </c>
      <c r="B194" s="11">
        <v>27</v>
      </c>
    </row>
    <row r="195" spans="1:2" x14ac:dyDescent="0.25">
      <c r="A195" s="8" t="s">
        <v>4023</v>
      </c>
      <c r="B195" s="11">
        <v>77.624999999999986</v>
      </c>
    </row>
    <row r="196" spans="1:2" x14ac:dyDescent="0.25">
      <c r="A196" s="8" t="s">
        <v>1777</v>
      </c>
      <c r="B196" s="11">
        <v>17.924999999999997</v>
      </c>
    </row>
    <row r="197" spans="1:2" x14ac:dyDescent="0.25">
      <c r="A197" s="8" t="s">
        <v>4417</v>
      </c>
      <c r="B197" s="11">
        <v>182.27499999999998</v>
      </c>
    </row>
    <row r="198" spans="1:2" x14ac:dyDescent="0.25">
      <c r="A198" s="8" t="s">
        <v>4354</v>
      </c>
      <c r="B198" s="11">
        <v>71.699999999999989</v>
      </c>
    </row>
    <row r="199" spans="1:2" x14ac:dyDescent="0.25">
      <c r="A199" s="8" t="s">
        <v>4308</v>
      </c>
      <c r="B199" s="11">
        <v>47.55</v>
      </c>
    </row>
    <row r="200" spans="1:2" x14ac:dyDescent="0.25">
      <c r="A200" s="8" t="s">
        <v>535</v>
      </c>
      <c r="B200" s="11">
        <v>17.91</v>
      </c>
    </row>
    <row r="201" spans="1:2" x14ac:dyDescent="0.25">
      <c r="A201" s="8" t="s">
        <v>501</v>
      </c>
      <c r="B201" s="11">
        <v>12.95</v>
      </c>
    </row>
    <row r="202" spans="1:2" x14ac:dyDescent="0.25">
      <c r="A202" s="8" t="s">
        <v>3734</v>
      </c>
      <c r="B202" s="11">
        <v>21.509999999999998</v>
      </c>
    </row>
    <row r="203" spans="1:2" x14ac:dyDescent="0.25">
      <c r="A203" s="8" t="s">
        <v>3277</v>
      </c>
      <c r="B203" s="11">
        <v>35.82</v>
      </c>
    </row>
    <row r="204" spans="1:2" x14ac:dyDescent="0.25">
      <c r="A204" s="8" t="s">
        <v>5737</v>
      </c>
      <c r="B204" s="11">
        <v>63.249999999999993</v>
      </c>
    </row>
    <row r="205" spans="1:2" x14ac:dyDescent="0.25">
      <c r="A205" s="8" t="s">
        <v>5984</v>
      </c>
      <c r="B205" s="11">
        <v>89.35499999999999</v>
      </c>
    </row>
    <row r="206" spans="1:2" x14ac:dyDescent="0.25">
      <c r="A206" s="8" t="s">
        <v>2363</v>
      </c>
      <c r="B206" s="11">
        <v>17.91</v>
      </c>
    </row>
    <row r="207" spans="1:2" x14ac:dyDescent="0.25">
      <c r="A207" s="8" t="s">
        <v>3181</v>
      </c>
      <c r="B207" s="11">
        <v>26.73</v>
      </c>
    </row>
    <row r="208" spans="1:2" x14ac:dyDescent="0.25">
      <c r="A208" s="8" t="s">
        <v>620</v>
      </c>
      <c r="B208" s="11">
        <v>11.94</v>
      </c>
    </row>
    <row r="209" spans="1:2" x14ac:dyDescent="0.25">
      <c r="A209" s="8" t="s">
        <v>2515</v>
      </c>
      <c r="B209" s="11">
        <v>21.509999999999998</v>
      </c>
    </row>
    <row r="210" spans="1:2" x14ac:dyDescent="0.25">
      <c r="A210" s="8" t="s">
        <v>3542</v>
      </c>
      <c r="B210" s="11">
        <v>63.4</v>
      </c>
    </row>
    <row r="211" spans="1:2" x14ac:dyDescent="0.25">
      <c r="A211" s="8" t="s">
        <v>5402</v>
      </c>
      <c r="B211" s="11">
        <v>17.91</v>
      </c>
    </row>
    <row r="212" spans="1:2" x14ac:dyDescent="0.25">
      <c r="A212" s="8" t="s">
        <v>1048</v>
      </c>
      <c r="B212" s="11">
        <v>7.77</v>
      </c>
    </row>
    <row r="213" spans="1:2" x14ac:dyDescent="0.25">
      <c r="A213" s="8" t="s">
        <v>4996</v>
      </c>
      <c r="B213" s="11">
        <v>31.08</v>
      </c>
    </row>
    <row r="214" spans="1:2" x14ac:dyDescent="0.25">
      <c r="A214" s="8" t="s">
        <v>3516</v>
      </c>
      <c r="B214" s="11">
        <v>9.51</v>
      </c>
    </row>
    <row r="215" spans="1:2" x14ac:dyDescent="0.25">
      <c r="A215" s="8" t="s">
        <v>2504</v>
      </c>
      <c r="B215" s="11">
        <v>155.24999999999997</v>
      </c>
    </row>
    <row r="216" spans="1:2" x14ac:dyDescent="0.25">
      <c r="A216" s="8" t="s">
        <v>1492</v>
      </c>
      <c r="B216" s="11">
        <v>25.9</v>
      </c>
    </row>
    <row r="217" spans="1:2" x14ac:dyDescent="0.25">
      <c r="A217" s="8" t="s">
        <v>4869</v>
      </c>
      <c r="B217" s="11">
        <v>17.82</v>
      </c>
    </row>
    <row r="218" spans="1:2" x14ac:dyDescent="0.25">
      <c r="A218" s="8" t="s">
        <v>1940</v>
      </c>
      <c r="B218" s="11">
        <v>27.945</v>
      </c>
    </row>
    <row r="219" spans="1:2" x14ac:dyDescent="0.25">
      <c r="A219" s="8" t="s">
        <v>3487</v>
      </c>
      <c r="B219" s="11">
        <v>59.699999999999996</v>
      </c>
    </row>
    <row r="220" spans="1:2" x14ac:dyDescent="0.25">
      <c r="A220" s="8" t="s">
        <v>2769</v>
      </c>
      <c r="B220" s="11">
        <v>39.799999999999997</v>
      </c>
    </row>
    <row r="221" spans="1:2" x14ac:dyDescent="0.25">
      <c r="A221" s="8" t="s">
        <v>4886</v>
      </c>
      <c r="B221" s="11">
        <v>19.02</v>
      </c>
    </row>
    <row r="222" spans="1:2" x14ac:dyDescent="0.25">
      <c r="A222" s="8" t="s">
        <v>1860</v>
      </c>
      <c r="B222" s="11">
        <v>29.16</v>
      </c>
    </row>
    <row r="223" spans="1:2" x14ac:dyDescent="0.25">
      <c r="A223" s="8" t="s">
        <v>1621</v>
      </c>
      <c r="B223" s="11">
        <v>57.06</v>
      </c>
    </row>
    <row r="224" spans="1:2" x14ac:dyDescent="0.25">
      <c r="A224" s="8" t="s">
        <v>4898</v>
      </c>
      <c r="B224" s="11">
        <v>41.25</v>
      </c>
    </row>
    <row r="225" spans="1:2" x14ac:dyDescent="0.25">
      <c r="A225" s="8" t="s">
        <v>2603</v>
      </c>
      <c r="B225" s="11">
        <v>6.75</v>
      </c>
    </row>
    <row r="226" spans="1:2" x14ac:dyDescent="0.25">
      <c r="A226" s="8" t="s">
        <v>2591</v>
      </c>
      <c r="B226" s="11">
        <v>17.91</v>
      </c>
    </row>
    <row r="227" spans="1:2" x14ac:dyDescent="0.25">
      <c r="A227" s="8" t="s">
        <v>4602</v>
      </c>
      <c r="B227" s="11">
        <v>21.87</v>
      </c>
    </row>
    <row r="228" spans="1:2" x14ac:dyDescent="0.25">
      <c r="A228" s="8" t="s">
        <v>5461</v>
      </c>
      <c r="B228" s="11">
        <v>10.935</v>
      </c>
    </row>
    <row r="229" spans="1:2" x14ac:dyDescent="0.25">
      <c r="A229" s="8" t="s">
        <v>5112</v>
      </c>
      <c r="B229" s="11">
        <v>79.25</v>
      </c>
    </row>
    <row r="230" spans="1:2" x14ac:dyDescent="0.25">
      <c r="A230" s="8" t="s">
        <v>4185</v>
      </c>
      <c r="B230" s="11">
        <v>68.655000000000001</v>
      </c>
    </row>
    <row r="231" spans="1:2" x14ac:dyDescent="0.25">
      <c r="A231" s="8" t="s">
        <v>576</v>
      </c>
      <c r="B231" s="11">
        <v>114.42499999999998</v>
      </c>
    </row>
    <row r="232" spans="1:2" x14ac:dyDescent="0.25">
      <c r="A232" s="8" t="s">
        <v>2986</v>
      </c>
      <c r="B232" s="11">
        <v>22.274999999999999</v>
      </c>
    </row>
    <row r="233" spans="1:2" x14ac:dyDescent="0.25">
      <c r="A233" s="8" t="s">
        <v>891</v>
      </c>
      <c r="B233" s="11">
        <v>9.51</v>
      </c>
    </row>
    <row r="234" spans="1:2" x14ac:dyDescent="0.25">
      <c r="A234" s="8" t="s">
        <v>6064</v>
      </c>
      <c r="B234" s="11">
        <v>33.464999999999996</v>
      </c>
    </row>
    <row r="235" spans="1:2" x14ac:dyDescent="0.25">
      <c r="A235" s="8" t="s">
        <v>3396</v>
      </c>
      <c r="B235" s="11">
        <v>26.19</v>
      </c>
    </row>
    <row r="236" spans="1:2" x14ac:dyDescent="0.25">
      <c r="A236" s="8" t="s">
        <v>4223</v>
      </c>
      <c r="B236" s="11">
        <v>20.25</v>
      </c>
    </row>
    <row r="237" spans="1:2" x14ac:dyDescent="0.25">
      <c r="A237" s="8" t="s">
        <v>681</v>
      </c>
      <c r="B237" s="11">
        <v>57.06</v>
      </c>
    </row>
    <row r="238" spans="1:2" x14ac:dyDescent="0.25">
      <c r="A238" s="8" t="s">
        <v>1917</v>
      </c>
      <c r="B238" s="11">
        <v>58.2</v>
      </c>
    </row>
    <row r="239" spans="1:2" x14ac:dyDescent="0.25">
      <c r="A239" s="8" t="s">
        <v>1239</v>
      </c>
      <c r="B239" s="11">
        <v>12.95</v>
      </c>
    </row>
    <row r="240" spans="1:2" x14ac:dyDescent="0.25">
      <c r="A240" s="8" t="s">
        <v>6127</v>
      </c>
      <c r="B240" s="11">
        <v>9.9499999999999993</v>
      </c>
    </row>
    <row r="241" spans="1:2" x14ac:dyDescent="0.25">
      <c r="A241" s="8" t="s">
        <v>2434</v>
      </c>
      <c r="B241" s="11">
        <v>59.75</v>
      </c>
    </row>
    <row r="242" spans="1:2" x14ac:dyDescent="0.25">
      <c r="A242" s="8" t="s">
        <v>2716</v>
      </c>
      <c r="B242" s="11">
        <v>46.62</v>
      </c>
    </row>
    <row r="243" spans="1:2" x14ac:dyDescent="0.25">
      <c r="A243" s="8" t="s">
        <v>2112</v>
      </c>
      <c r="B243" s="11">
        <v>14.339999999999998</v>
      </c>
    </row>
    <row r="244" spans="1:2" x14ac:dyDescent="0.25">
      <c r="A244" s="8" t="s">
        <v>3984</v>
      </c>
      <c r="B244" s="11">
        <v>15.54</v>
      </c>
    </row>
    <row r="245" spans="1:2" x14ac:dyDescent="0.25">
      <c r="A245" s="8" t="s">
        <v>6076</v>
      </c>
      <c r="B245" s="11">
        <v>29.849999999999998</v>
      </c>
    </row>
    <row r="246" spans="1:2" x14ac:dyDescent="0.25">
      <c r="A246" s="8" t="s">
        <v>2307</v>
      </c>
      <c r="B246" s="11">
        <v>23.31</v>
      </c>
    </row>
    <row r="247" spans="1:2" x14ac:dyDescent="0.25">
      <c r="A247" s="8" t="s">
        <v>570</v>
      </c>
      <c r="B247" s="11">
        <v>11.654999999999999</v>
      </c>
    </row>
    <row r="248" spans="1:2" x14ac:dyDescent="0.25">
      <c r="A248" s="8" t="s">
        <v>2199</v>
      </c>
      <c r="B248" s="11">
        <v>111.78</v>
      </c>
    </row>
    <row r="249" spans="1:2" x14ac:dyDescent="0.25">
      <c r="A249" s="8" t="s">
        <v>1174</v>
      </c>
      <c r="B249" s="11">
        <v>23.88</v>
      </c>
    </row>
    <row r="250" spans="1:2" x14ac:dyDescent="0.25">
      <c r="A250" s="8" t="s">
        <v>1198</v>
      </c>
      <c r="B250" s="11">
        <v>11.25</v>
      </c>
    </row>
    <row r="251" spans="1:2" x14ac:dyDescent="0.25">
      <c r="A251" s="8" t="s">
        <v>1112</v>
      </c>
      <c r="B251" s="11">
        <v>26.849999999999994</v>
      </c>
    </row>
    <row r="252" spans="1:2" x14ac:dyDescent="0.25">
      <c r="A252" s="8" t="s">
        <v>5147</v>
      </c>
      <c r="B252" s="11">
        <v>16.875</v>
      </c>
    </row>
    <row r="253" spans="1:2" x14ac:dyDescent="0.25">
      <c r="A253" s="8" t="s">
        <v>2563</v>
      </c>
      <c r="B253" s="11">
        <v>63.249999999999993</v>
      </c>
    </row>
    <row r="254" spans="1:2" x14ac:dyDescent="0.25">
      <c r="A254" s="8" t="s">
        <v>726</v>
      </c>
      <c r="B254" s="11">
        <v>8.0549999999999997</v>
      </c>
    </row>
    <row r="255" spans="1:2" x14ac:dyDescent="0.25">
      <c r="A255" s="8" t="s">
        <v>5949</v>
      </c>
      <c r="B255" s="11">
        <v>53.46</v>
      </c>
    </row>
    <row r="256" spans="1:2" x14ac:dyDescent="0.25">
      <c r="A256" s="8" t="s">
        <v>5477</v>
      </c>
      <c r="B256" s="11">
        <v>114.42499999999998</v>
      </c>
    </row>
    <row r="257" spans="1:2" x14ac:dyDescent="0.25">
      <c r="A257" s="8" t="s">
        <v>6047</v>
      </c>
      <c r="B257" s="11">
        <v>6.75</v>
      </c>
    </row>
    <row r="258" spans="1:2" x14ac:dyDescent="0.25">
      <c r="A258" s="8" t="s">
        <v>3784</v>
      </c>
      <c r="B258" s="11">
        <v>3.5849999999999995</v>
      </c>
    </row>
    <row r="259" spans="1:2" x14ac:dyDescent="0.25">
      <c r="A259" s="8" t="s">
        <v>5855</v>
      </c>
      <c r="B259" s="11">
        <v>109.93999999999998</v>
      </c>
    </row>
    <row r="260" spans="1:2" x14ac:dyDescent="0.25">
      <c r="A260" s="8" t="s">
        <v>1969</v>
      </c>
      <c r="B260" s="11">
        <v>41.25</v>
      </c>
    </row>
    <row r="261" spans="1:2" x14ac:dyDescent="0.25">
      <c r="A261" s="8" t="s">
        <v>1682</v>
      </c>
      <c r="B261" s="11">
        <v>14.58</v>
      </c>
    </row>
    <row r="262" spans="1:2" x14ac:dyDescent="0.25">
      <c r="A262" s="8" t="s">
        <v>3153</v>
      </c>
      <c r="B262" s="11">
        <v>133.85999999999999</v>
      </c>
    </row>
    <row r="263" spans="1:2" x14ac:dyDescent="0.25">
      <c r="A263" s="8" t="s">
        <v>4949</v>
      </c>
      <c r="B263" s="11">
        <v>77.699999999999989</v>
      </c>
    </row>
    <row r="264" spans="1:2" x14ac:dyDescent="0.25">
      <c r="A264" s="8" t="s">
        <v>5910</v>
      </c>
      <c r="B264" s="11">
        <v>23.774999999999999</v>
      </c>
    </row>
    <row r="265" spans="1:2" x14ac:dyDescent="0.25">
      <c r="A265" s="8" t="s">
        <v>3041</v>
      </c>
      <c r="B265" s="11">
        <v>11.654999999999999</v>
      </c>
    </row>
    <row r="266" spans="1:2" x14ac:dyDescent="0.25">
      <c r="A266" s="8" t="s">
        <v>4741</v>
      </c>
      <c r="B266" s="11">
        <v>27.5</v>
      </c>
    </row>
    <row r="267" spans="1:2" x14ac:dyDescent="0.25">
      <c r="A267" s="8" t="s">
        <v>3300</v>
      </c>
      <c r="B267" s="11">
        <v>39.799999999999997</v>
      </c>
    </row>
    <row r="268" spans="1:2" x14ac:dyDescent="0.25">
      <c r="A268" s="8" t="s">
        <v>2573</v>
      </c>
      <c r="B268" s="11">
        <v>24.3</v>
      </c>
    </row>
    <row r="269" spans="1:2" x14ac:dyDescent="0.25">
      <c r="A269" s="8" t="s">
        <v>5062</v>
      </c>
      <c r="B269" s="11">
        <v>8.0549999999999997</v>
      </c>
    </row>
    <row r="270" spans="1:2" x14ac:dyDescent="0.25">
      <c r="A270" s="8" t="s">
        <v>5666</v>
      </c>
      <c r="B270" s="11">
        <v>83.835000000000008</v>
      </c>
    </row>
    <row r="271" spans="1:2" x14ac:dyDescent="0.25">
      <c r="A271" s="8" t="s">
        <v>1430</v>
      </c>
      <c r="B271" s="11">
        <v>41.25</v>
      </c>
    </row>
    <row r="272" spans="1:2" x14ac:dyDescent="0.25">
      <c r="A272" s="8" t="s">
        <v>705</v>
      </c>
      <c r="B272" s="11">
        <v>114.42499999999998</v>
      </c>
    </row>
    <row r="273" spans="1:2" x14ac:dyDescent="0.25">
      <c r="A273" s="8" t="s">
        <v>2543</v>
      </c>
      <c r="B273" s="11">
        <v>72.900000000000006</v>
      </c>
    </row>
    <row r="274" spans="1:2" x14ac:dyDescent="0.25">
      <c r="A274" s="8" t="s">
        <v>5884</v>
      </c>
      <c r="B274" s="11">
        <v>27.945</v>
      </c>
    </row>
    <row r="275" spans="1:2" x14ac:dyDescent="0.25">
      <c r="A275" s="8" t="s">
        <v>2911</v>
      </c>
      <c r="B275" s="11">
        <v>5.3699999999999992</v>
      </c>
    </row>
    <row r="276" spans="1:2" x14ac:dyDescent="0.25">
      <c r="A276" s="8" t="s">
        <v>5240</v>
      </c>
      <c r="B276" s="11">
        <v>28.679999999999996</v>
      </c>
    </row>
    <row r="277" spans="1:2" x14ac:dyDescent="0.25">
      <c r="A277" s="8" t="s">
        <v>2385</v>
      </c>
      <c r="B277" s="11">
        <v>45</v>
      </c>
    </row>
    <row r="278" spans="1:2" x14ac:dyDescent="0.25">
      <c r="A278" s="8" t="s">
        <v>5170</v>
      </c>
      <c r="B278" s="11">
        <v>137.31</v>
      </c>
    </row>
    <row r="279" spans="1:2" x14ac:dyDescent="0.25">
      <c r="A279" s="8" t="s">
        <v>5391</v>
      </c>
      <c r="B279" s="11">
        <v>29.784999999999997</v>
      </c>
    </row>
    <row r="280" spans="1:2" x14ac:dyDescent="0.25">
      <c r="A280" s="8" t="s">
        <v>5989</v>
      </c>
      <c r="B280" s="11">
        <v>87.300000000000011</v>
      </c>
    </row>
    <row r="281" spans="1:2" x14ac:dyDescent="0.25">
      <c r="A281" s="8" t="s">
        <v>3706</v>
      </c>
      <c r="B281" s="11">
        <v>137.31</v>
      </c>
    </row>
    <row r="282" spans="1:2" x14ac:dyDescent="0.25">
      <c r="A282" s="8" t="s">
        <v>2866</v>
      </c>
      <c r="B282" s="11">
        <v>29.849999999999998</v>
      </c>
    </row>
    <row r="283" spans="1:2" x14ac:dyDescent="0.25">
      <c r="A283" s="8" t="s">
        <v>2068</v>
      </c>
      <c r="B283" s="11">
        <v>33.464999999999996</v>
      </c>
    </row>
    <row r="284" spans="1:2" x14ac:dyDescent="0.25">
      <c r="A284" s="8" t="s">
        <v>738</v>
      </c>
      <c r="B284" s="11">
        <v>16.5</v>
      </c>
    </row>
    <row r="285" spans="1:2" x14ac:dyDescent="0.25">
      <c r="A285" s="8" t="s">
        <v>5345</v>
      </c>
      <c r="B285" s="11">
        <v>178.70999999999998</v>
      </c>
    </row>
    <row r="286" spans="1:2" x14ac:dyDescent="0.25">
      <c r="A286" s="8" t="s">
        <v>1053</v>
      </c>
      <c r="B286" s="11">
        <v>148.92499999999998</v>
      </c>
    </row>
    <row r="287" spans="1:2" x14ac:dyDescent="0.25">
      <c r="A287" s="8" t="s">
        <v>5495</v>
      </c>
      <c r="B287" s="11">
        <v>123.50999999999999</v>
      </c>
    </row>
    <row r="288" spans="1:2" x14ac:dyDescent="0.25">
      <c r="A288" s="8" t="s">
        <v>4179</v>
      </c>
      <c r="B288" s="11">
        <v>103.49999999999999</v>
      </c>
    </row>
    <row r="289" spans="1:2" x14ac:dyDescent="0.25">
      <c r="A289" s="8" t="s">
        <v>3164</v>
      </c>
      <c r="B289" s="11">
        <v>25.9</v>
      </c>
    </row>
    <row r="290" spans="1:2" x14ac:dyDescent="0.25">
      <c r="A290" s="8" t="s">
        <v>2829</v>
      </c>
      <c r="B290" s="11">
        <v>8.9550000000000001</v>
      </c>
    </row>
    <row r="291" spans="1:2" x14ac:dyDescent="0.25">
      <c r="A291" s="8" t="s">
        <v>5944</v>
      </c>
      <c r="B291" s="11">
        <v>29.849999999999998</v>
      </c>
    </row>
    <row r="292" spans="1:2" x14ac:dyDescent="0.25">
      <c r="A292" s="8" t="s">
        <v>822</v>
      </c>
      <c r="B292" s="11">
        <v>26.19</v>
      </c>
    </row>
    <row r="293" spans="1:2" x14ac:dyDescent="0.25">
      <c r="A293" s="8" t="s">
        <v>4250</v>
      </c>
      <c r="B293" s="11">
        <v>91.539999999999992</v>
      </c>
    </row>
    <row r="294" spans="1:2" x14ac:dyDescent="0.25">
      <c r="A294" s="8" t="s">
        <v>930</v>
      </c>
      <c r="B294" s="11">
        <v>40.5</v>
      </c>
    </row>
    <row r="295" spans="1:2" x14ac:dyDescent="0.25">
      <c r="A295" s="8" t="s">
        <v>2050</v>
      </c>
      <c r="B295" s="11">
        <v>109.93999999999998</v>
      </c>
    </row>
    <row r="296" spans="1:2" x14ac:dyDescent="0.25">
      <c r="A296" s="8" t="s">
        <v>1872</v>
      </c>
      <c r="B296" s="11">
        <v>23.774999999999999</v>
      </c>
    </row>
    <row r="297" spans="1:2" x14ac:dyDescent="0.25">
      <c r="A297" s="8" t="s">
        <v>4211</v>
      </c>
      <c r="B297" s="11">
        <v>45.769999999999996</v>
      </c>
    </row>
    <row r="298" spans="1:2" x14ac:dyDescent="0.25">
      <c r="A298" s="8" t="s">
        <v>1590</v>
      </c>
      <c r="B298" s="11">
        <v>38.849999999999994</v>
      </c>
    </row>
    <row r="299" spans="1:2" x14ac:dyDescent="0.25">
      <c r="A299" s="8" t="s">
        <v>965</v>
      </c>
      <c r="B299" s="11">
        <v>9.51</v>
      </c>
    </row>
    <row r="300" spans="1:2" x14ac:dyDescent="0.25">
      <c r="A300" s="8" t="s">
        <v>4239</v>
      </c>
      <c r="B300" s="11">
        <v>80.67</v>
      </c>
    </row>
    <row r="301" spans="1:2" x14ac:dyDescent="0.25">
      <c r="A301" s="8" t="s">
        <v>2324</v>
      </c>
      <c r="B301" s="11">
        <v>29.784999999999997</v>
      </c>
    </row>
    <row r="302" spans="1:2" x14ac:dyDescent="0.25">
      <c r="A302" s="8" t="s">
        <v>3648</v>
      </c>
      <c r="B302" s="11">
        <v>38.849999999999994</v>
      </c>
    </row>
    <row r="303" spans="1:2" x14ac:dyDescent="0.25">
      <c r="A303" s="8" t="s">
        <v>2818</v>
      </c>
      <c r="B303" s="11">
        <v>36.454999999999998</v>
      </c>
    </row>
    <row r="304" spans="1:2" x14ac:dyDescent="0.25">
      <c r="A304" s="8" t="s">
        <v>3933</v>
      </c>
      <c r="B304" s="11">
        <v>39.799999999999997</v>
      </c>
    </row>
    <row r="305" spans="1:2" x14ac:dyDescent="0.25">
      <c r="A305" s="8" t="s">
        <v>2751</v>
      </c>
      <c r="B305" s="11">
        <v>8.73</v>
      </c>
    </row>
    <row r="306" spans="1:2" x14ac:dyDescent="0.25">
      <c r="A306" s="8" t="s">
        <v>598</v>
      </c>
      <c r="B306" s="11">
        <v>31.454999999999998</v>
      </c>
    </row>
    <row r="307" spans="1:2" x14ac:dyDescent="0.25">
      <c r="A307" s="8" t="s">
        <v>3260</v>
      </c>
      <c r="B307" s="11">
        <v>15.54</v>
      </c>
    </row>
    <row r="308" spans="1:2" x14ac:dyDescent="0.25">
      <c r="A308" s="8" t="s">
        <v>1928</v>
      </c>
      <c r="B308" s="11">
        <v>21.509999999999998</v>
      </c>
    </row>
    <row r="309" spans="1:2" x14ac:dyDescent="0.25">
      <c r="A309" s="8" t="s">
        <v>4098</v>
      </c>
      <c r="B309" s="11">
        <v>3.8849999999999998</v>
      </c>
    </row>
    <row r="310" spans="1:2" x14ac:dyDescent="0.25">
      <c r="A310" s="8" t="s">
        <v>985</v>
      </c>
      <c r="B310" s="11">
        <v>35.849999999999994</v>
      </c>
    </row>
    <row r="311" spans="1:2" x14ac:dyDescent="0.25">
      <c r="A311" s="8" t="s">
        <v>1998</v>
      </c>
      <c r="B311" s="11">
        <v>21.87</v>
      </c>
    </row>
    <row r="312" spans="1:2" x14ac:dyDescent="0.25">
      <c r="A312" s="8" t="s">
        <v>5558</v>
      </c>
      <c r="B312" s="11">
        <v>32.22</v>
      </c>
    </row>
    <row r="313" spans="1:2" x14ac:dyDescent="0.25">
      <c r="A313" s="8" t="s">
        <v>5609</v>
      </c>
      <c r="B313" s="11">
        <v>40.5</v>
      </c>
    </row>
    <row r="314" spans="1:2" x14ac:dyDescent="0.25">
      <c r="A314" s="8" t="s">
        <v>5543</v>
      </c>
      <c r="B314" s="11">
        <v>57.06</v>
      </c>
    </row>
    <row r="315" spans="1:2" x14ac:dyDescent="0.25">
      <c r="A315" s="8" t="s">
        <v>2923</v>
      </c>
      <c r="B315" s="11">
        <v>22.5</v>
      </c>
    </row>
    <row r="316" spans="1:2" x14ac:dyDescent="0.25">
      <c r="A316" s="8" t="s">
        <v>5193</v>
      </c>
      <c r="B316" s="11">
        <v>59.699999999999996</v>
      </c>
    </row>
    <row r="317" spans="1:2" x14ac:dyDescent="0.25">
      <c r="A317" s="8" t="s">
        <v>1573</v>
      </c>
      <c r="B317" s="11">
        <v>72.900000000000006</v>
      </c>
    </row>
    <row r="318" spans="1:2" x14ac:dyDescent="0.25">
      <c r="A318" s="8" t="s">
        <v>5283</v>
      </c>
      <c r="B318" s="11">
        <v>53.46</v>
      </c>
    </row>
    <row r="319" spans="1:2" x14ac:dyDescent="0.25">
      <c r="A319" s="8" t="s">
        <v>2440</v>
      </c>
      <c r="B319" s="11">
        <v>23.31</v>
      </c>
    </row>
    <row r="320" spans="1:2" x14ac:dyDescent="0.25">
      <c r="A320" s="8" t="s">
        <v>1912</v>
      </c>
      <c r="B320" s="11">
        <v>29.849999999999998</v>
      </c>
    </row>
    <row r="321" spans="1:2" x14ac:dyDescent="0.25">
      <c r="A321" s="8" t="s">
        <v>3728</v>
      </c>
      <c r="B321" s="11">
        <v>67.5</v>
      </c>
    </row>
    <row r="322" spans="1:2" x14ac:dyDescent="0.25">
      <c r="A322" s="8" t="s">
        <v>3373</v>
      </c>
      <c r="B322" s="11">
        <v>10.754999999999999</v>
      </c>
    </row>
    <row r="323" spans="1:2" x14ac:dyDescent="0.25">
      <c r="A323" s="8" t="s">
        <v>524</v>
      </c>
      <c r="B323" s="11">
        <v>21.87</v>
      </c>
    </row>
    <row r="324" spans="1:2" x14ac:dyDescent="0.25">
      <c r="A324" s="8" t="s">
        <v>1453</v>
      </c>
      <c r="B324" s="11">
        <v>63.249999999999993</v>
      </c>
    </row>
    <row r="325" spans="1:2" x14ac:dyDescent="0.25">
      <c r="A325" s="8" t="s">
        <v>6133</v>
      </c>
      <c r="B325" s="11">
        <v>12.375</v>
      </c>
    </row>
    <row r="326" spans="1:2" x14ac:dyDescent="0.25">
      <c r="A326" s="8" t="s">
        <v>6001</v>
      </c>
      <c r="B326" s="11">
        <v>8.9550000000000001</v>
      </c>
    </row>
    <row r="327" spans="1:2" x14ac:dyDescent="0.25">
      <c r="A327" s="8" t="s">
        <v>3225</v>
      </c>
      <c r="B327" s="11">
        <v>57.06</v>
      </c>
    </row>
    <row r="328" spans="1:2" x14ac:dyDescent="0.25">
      <c r="A328" s="8" t="s">
        <v>1854</v>
      </c>
      <c r="B328" s="11">
        <v>36.450000000000003</v>
      </c>
    </row>
    <row r="329" spans="1:2" x14ac:dyDescent="0.25">
      <c r="A329" s="8" t="s">
        <v>1018</v>
      </c>
      <c r="B329" s="11">
        <v>17.91</v>
      </c>
    </row>
    <row r="330" spans="1:2" x14ac:dyDescent="0.25">
      <c r="A330" s="8" t="s">
        <v>565</v>
      </c>
      <c r="B330" s="11">
        <v>41.169999999999995</v>
      </c>
    </row>
    <row r="331" spans="1:2" x14ac:dyDescent="0.25">
      <c r="A331" s="8" t="s">
        <v>4792</v>
      </c>
      <c r="B331" s="11">
        <v>89.1</v>
      </c>
    </row>
    <row r="332" spans="1:2" x14ac:dyDescent="0.25">
      <c r="A332" s="8" t="s">
        <v>3458</v>
      </c>
      <c r="B332" s="11">
        <v>13.424999999999997</v>
      </c>
    </row>
    <row r="333" spans="1:2" x14ac:dyDescent="0.25">
      <c r="A333" s="8" t="s">
        <v>4093</v>
      </c>
      <c r="B333" s="11">
        <v>77.624999999999986</v>
      </c>
    </row>
    <row r="334" spans="1:2" x14ac:dyDescent="0.25">
      <c r="A334" s="8" t="s">
        <v>4522</v>
      </c>
      <c r="B334" s="11">
        <v>14.58</v>
      </c>
    </row>
    <row r="335" spans="1:2" x14ac:dyDescent="0.25">
      <c r="A335" s="8" t="s">
        <v>5002</v>
      </c>
      <c r="B335" s="11">
        <v>8.0549999999999997</v>
      </c>
    </row>
    <row r="336" spans="1:2" x14ac:dyDescent="0.25">
      <c r="A336" s="8" t="s">
        <v>2999</v>
      </c>
      <c r="B336" s="11">
        <v>66.929999999999993</v>
      </c>
    </row>
    <row r="337" spans="1:2" x14ac:dyDescent="0.25">
      <c r="A337" s="8" t="s">
        <v>4787</v>
      </c>
      <c r="B337" s="11">
        <v>44.55</v>
      </c>
    </row>
    <row r="338" spans="1:2" x14ac:dyDescent="0.25">
      <c r="A338" s="8" t="s">
        <v>3960</v>
      </c>
      <c r="B338" s="11">
        <v>72.91</v>
      </c>
    </row>
    <row r="339" spans="1:2" x14ac:dyDescent="0.25">
      <c r="A339" s="8" t="s">
        <v>2097</v>
      </c>
      <c r="B339" s="11">
        <v>94.874999999999986</v>
      </c>
    </row>
    <row r="340" spans="1:2" x14ac:dyDescent="0.25">
      <c r="A340" s="8" t="s">
        <v>1753</v>
      </c>
      <c r="B340" s="11">
        <v>119.13999999999999</v>
      </c>
    </row>
    <row r="341" spans="1:2" x14ac:dyDescent="0.25">
      <c r="A341" s="8" t="s">
        <v>2181</v>
      </c>
      <c r="B341" s="11">
        <v>38.849999999999994</v>
      </c>
    </row>
    <row r="342" spans="1:2" x14ac:dyDescent="0.25">
      <c r="A342" s="8" t="s">
        <v>1379</v>
      </c>
      <c r="B342" s="11">
        <v>123.50999999999999</v>
      </c>
    </row>
    <row r="343" spans="1:2" x14ac:dyDescent="0.25">
      <c r="A343" s="8" t="s">
        <v>3418</v>
      </c>
      <c r="B343" s="11">
        <v>139.72499999999999</v>
      </c>
    </row>
    <row r="344" spans="1:2" x14ac:dyDescent="0.25">
      <c r="A344" s="8" t="s">
        <v>2244</v>
      </c>
      <c r="B344" s="11">
        <v>189.74999999999997</v>
      </c>
    </row>
    <row r="345" spans="1:2" x14ac:dyDescent="0.25">
      <c r="A345" s="8" t="s">
        <v>1289</v>
      </c>
      <c r="B345" s="11">
        <v>136.61999999999998</v>
      </c>
    </row>
    <row r="346" spans="1:2" x14ac:dyDescent="0.25">
      <c r="A346" s="8" t="s">
        <v>4331</v>
      </c>
      <c r="B346" s="11">
        <v>56.25</v>
      </c>
    </row>
    <row r="347" spans="1:2" x14ac:dyDescent="0.25">
      <c r="A347" s="8" t="s">
        <v>2256</v>
      </c>
      <c r="B347" s="11">
        <v>29.849999999999998</v>
      </c>
    </row>
    <row r="348" spans="1:2" x14ac:dyDescent="0.25">
      <c r="A348" s="8" t="s">
        <v>2074</v>
      </c>
      <c r="B348" s="11">
        <v>41.25</v>
      </c>
    </row>
    <row r="349" spans="1:2" x14ac:dyDescent="0.25">
      <c r="A349" s="8" t="s">
        <v>2621</v>
      </c>
      <c r="B349" s="11">
        <v>23.31</v>
      </c>
    </row>
    <row r="350" spans="1:2" x14ac:dyDescent="0.25">
      <c r="A350" s="8" t="s">
        <v>5797</v>
      </c>
      <c r="B350" s="11">
        <v>28.53</v>
      </c>
    </row>
    <row r="351" spans="1:2" x14ac:dyDescent="0.25">
      <c r="A351" s="8" t="s">
        <v>878</v>
      </c>
      <c r="B351" s="11">
        <v>59.699999999999996</v>
      </c>
    </row>
    <row r="352" spans="1:2" x14ac:dyDescent="0.25">
      <c r="A352" s="8" t="s">
        <v>3318</v>
      </c>
      <c r="B352" s="11">
        <v>47.8</v>
      </c>
    </row>
    <row r="353" spans="1:2" x14ac:dyDescent="0.25">
      <c r="A353" s="8" t="s">
        <v>1828</v>
      </c>
      <c r="B353" s="11">
        <v>3.5849999999999995</v>
      </c>
    </row>
    <row r="354" spans="1:2" x14ac:dyDescent="0.25">
      <c r="A354" s="8" t="s">
        <v>4280</v>
      </c>
      <c r="B354" s="11">
        <v>59.75</v>
      </c>
    </row>
    <row r="355" spans="1:2" x14ac:dyDescent="0.25">
      <c r="A355" s="8" t="s">
        <v>5273</v>
      </c>
      <c r="B355" s="11">
        <v>51.749999999999993</v>
      </c>
    </row>
    <row r="356" spans="1:2" x14ac:dyDescent="0.25">
      <c r="A356" s="8" t="s">
        <v>2905</v>
      </c>
      <c r="B356" s="11">
        <v>77.699999999999989</v>
      </c>
    </row>
    <row r="357" spans="1:2" x14ac:dyDescent="0.25">
      <c r="A357" s="8" t="s">
        <v>1800</v>
      </c>
      <c r="B357" s="11">
        <v>23.774999999999999</v>
      </c>
    </row>
    <row r="358" spans="1:2" x14ac:dyDescent="0.25">
      <c r="A358" s="8" t="s">
        <v>5921</v>
      </c>
      <c r="B358" s="11">
        <v>45.769999999999996</v>
      </c>
    </row>
    <row r="359" spans="1:2" x14ac:dyDescent="0.25">
      <c r="A359" s="8" t="s">
        <v>5152</v>
      </c>
      <c r="B359" s="11">
        <v>29.849999999999998</v>
      </c>
    </row>
    <row r="360" spans="1:2" x14ac:dyDescent="0.25">
      <c r="A360" s="8" t="s">
        <v>1204</v>
      </c>
      <c r="B360" s="11">
        <v>77.699999999999989</v>
      </c>
    </row>
    <row r="361" spans="1:2" x14ac:dyDescent="0.25">
      <c r="A361" s="8" t="s">
        <v>2458</v>
      </c>
      <c r="B361" s="11">
        <v>14.339999999999998</v>
      </c>
    </row>
    <row r="362" spans="1:2" x14ac:dyDescent="0.25">
      <c r="A362" s="8" t="s">
        <v>1344</v>
      </c>
      <c r="B362" s="11">
        <v>68.655000000000001</v>
      </c>
    </row>
    <row r="363" spans="1:2" x14ac:dyDescent="0.25">
      <c r="A363" s="8" t="s">
        <v>4776</v>
      </c>
      <c r="B363" s="11">
        <v>8.9499999999999993</v>
      </c>
    </row>
    <row r="364" spans="1:2" x14ac:dyDescent="0.25">
      <c r="A364" s="8" t="s">
        <v>2849</v>
      </c>
      <c r="B364" s="11">
        <v>8.73</v>
      </c>
    </row>
    <row r="365" spans="1:2" x14ac:dyDescent="0.25">
      <c r="A365" s="8" t="s">
        <v>3430</v>
      </c>
      <c r="B365" s="11">
        <v>43.684999999999995</v>
      </c>
    </row>
    <row r="366" spans="1:2" x14ac:dyDescent="0.25">
      <c r="A366" s="8" t="s">
        <v>2215</v>
      </c>
      <c r="B366" s="11">
        <v>14.924999999999999</v>
      </c>
    </row>
    <row r="367" spans="1:2" x14ac:dyDescent="0.25">
      <c r="A367" s="8" t="s">
        <v>2888</v>
      </c>
      <c r="B367" s="11">
        <v>14.339999999999998</v>
      </c>
    </row>
    <row r="368" spans="1:2" x14ac:dyDescent="0.25">
      <c r="A368" s="8" t="s">
        <v>1271</v>
      </c>
      <c r="B368" s="11">
        <v>77.699999999999989</v>
      </c>
    </row>
    <row r="369" spans="1:2" x14ac:dyDescent="0.25">
      <c r="A369" s="8" t="s">
        <v>4133</v>
      </c>
      <c r="B369" s="11">
        <v>68.655000000000001</v>
      </c>
    </row>
    <row r="370" spans="1:2" x14ac:dyDescent="0.25">
      <c r="A370" s="8" t="s">
        <v>1806</v>
      </c>
      <c r="B370" s="11">
        <v>20.625</v>
      </c>
    </row>
    <row r="371" spans="1:2" x14ac:dyDescent="0.25">
      <c r="A371" s="8" t="s">
        <v>2492</v>
      </c>
      <c r="B371" s="11">
        <v>114.42499999999998</v>
      </c>
    </row>
    <row r="372" spans="1:2" x14ac:dyDescent="0.25">
      <c r="A372" s="8" t="s">
        <v>4201</v>
      </c>
      <c r="B372" s="11">
        <v>13.5</v>
      </c>
    </row>
    <row r="373" spans="1:2" x14ac:dyDescent="0.25">
      <c r="A373" s="8" t="s">
        <v>3972</v>
      </c>
      <c r="B373" s="11">
        <v>33.464999999999996</v>
      </c>
    </row>
    <row r="374" spans="1:2" x14ac:dyDescent="0.25">
      <c r="A374" s="8" t="s">
        <v>2813</v>
      </c>
      <c r="B374" s="11">
        <v>56.25</v>
      </c>
    </row>
    <row r="375" spans="1:2" x14ac:dyDescent="0.25">
      <c r="A375" s="8" t="s">
        <v>512</v>
      </c>
      <c r="B375" s="11">
        <v>82.47</v>
      </c>
    </row>
    <row r="376" spans="1:2" x14ac:dyDescent="0.25">
      <c r="A376" s="8" t="s">
        <v>3481</v>
      </c>
      <c r="B376" s="11">
        <v>59.699999999999996</v>
      </c>
    </row>
    <row r="377" spans="1:2" x14ac:dyDescent="0.25">
      <c r="A377" s="8" t="s">
        <v>5548</v>
      </c>
      <c r="B377" s="11">
        <v>82.339999999999989</v>
      </c>
    </row>
    <row r="378" spans="1:2" x14ac:dyDescent="0.25">
      <c r="A378" s="8" t="s">
        <v>3220</v>
      </c>
      <c r="B378" s="11">
        <v>59.569999999999993</v>
      </c>
    </row>
    <row r="379" spans="1:2" x14ac:dyDescent="0.25">
      <c r="A379" s="8" t="s">
        <v>5791</v>
      </c>
      <c r="B379" s="11">
        <v>74.25</v>
      </c>
    </row>
    <row r="380" spans="1:2" x14ac:dyDescent="0.25">
      <c r="A380" s="8" t="s">
        <v>4483</v>
      </c>
      <c r="B380" s="11">
        <v>25.9</v>
      </c>
    </row>
    <row r="381" spans="1:2" x14ac:dyDescent="0.25">
      <c r="A381" s="8" t="s">
        <v>4494</v>
      </c>
      <c r="B381" s="11">
        <v>17.82</v>
      </c>
    </row>
    <row r="382" spans="1:2" x14ac:dyDescent="0.25">
      <c r="A382" s="8" t="s">
        <v>4405</v>
      </c>
      <c r="B382" s="11">
        <v>51.749999999999993</v>
      </c>
    </row>
    <row r="383" spans="1:2" x14ac:dyDescent="0.25">
      <c r="A383" s="8" t="s">
        <v>3130</v>
      </c>
      <c r="B383" s="11">
        <v>5.97</v>
      </c>
    </row>
    <row r="384" spans="1:2" x14ac:dyDescent="0.25">
      <c r="A384" s="8" t="s">
        <v>5050</v>
      </c>
      <c r="B384" s="11">
        <v>23.31</v>
      </c>
    </row>
    <row r="385" spans="1:2" x14ac:dyDescent="0.25">
      <c r="A385" s="8" t="s">
        <v>5705</v>
      </c>
      <c r="B385" s="11">
        <v>67.5</v>
      </c>
    </row>
    <row r="386" spans="1:2" x14ac:dyDescent="0.25">
      <c r="A386" s="8" t="s">
        <v>5073</v>
      </c>
      <c r="B386" s="11">
        <v>246.20999999999998</v>
      </c>
    </row>
    <row r="387" spans="1:2" x14ac:dyDescent="0.25">
      <c r="A387" s="8" t="s">
        <v>4758</v>
      </c>
      <c r="B387" s="11">
        <v>28.53</v>
      </c>
    </row>
    <row r="388" spans="1:2" x14ac:dyDescent="0.25">
      <c r="A388" s="8" t="s">
        <v>1986</v>
      </c>
      <c r="B388" s="11">
        <v>5.97</v>
      </c>
    </row>
    <row r="389" spans="1:2" x14ac:dyDescent="0.25">
      <c r="A389" s="8" t="s">
        <v>5915</v>
      </c>
      <c r="B389" s="11">
        <v>79.25</v>
      </c>
    </row>
    <row r="390" spans="1:2" x14ac:dyDescent="0.25">
      <c r="A390" s="8" t="s">
        <v>2839</v>
      </c>
      <c r="B390" s="11">
        <v>29.784999999999997</v>
      </c>
    </row>
    <row r="391" spans="1:2" x14ac:dyDescent="0.25">
      <c r="A391" s="8" t="s">
        <v>4653</v>
      </c>
      <c r="B391" s="11">
        <v>56.25</v>
      </c>
    </row>
    <row r="392" spans="1:2" x14ac:dyDescent="0.25">
      <c r="A392" s="8" t="s">
        <v>5199</v>
      </c>
      <c r="B392" s="11">
        <v>82.339999999999989</v>
      </c>
    </row>
    <row r="393" spans="1:2" x14ac:dyDescent="0.25">
      <c r="A393" s="8" t="s">
        <v>5135</v>
      </c>
      <c r="B393" s="11">
        <v>136.61999999999998</v>
      </c>
    </row>
    <row r="394" spans="1:2" x14ac:dyDescent="0.25">
      <c r="A394" s="8" t="s">
        <v>6096</v>
      </c>
      <c r="B394" s="11">
        <v>109.36499999999999</v>
      </c>
    </row>
    <row r="395" spans="1:2" x14ac:dyDescent="0.25">
      <c r="A395" s="8" t="s">
        <v>794</v>
      </c>
      <c r="B395" s="11">
        <v>72.75</v>
      </c>
    </row>
    <row r="396" spans="1:2" x14ac:dyDescent="0.25">
      <c r="A396" s="8" t="s">
        <v>3402</v>
      </c>
      <c r="B396" s="11">
        <v>21.509999999999998</v>
      </c>
    </row>
    <row r="397" spans="1:2" x14ac:dyDescent="0.25">
      <c r="A397" s="8" t="s">
        <v>1579</v>
      </c>
      <c r="B397" s="11">
        <v>44.55</v>
      </c>
    </row>
    <row r="398" spans="1:2" x14ac:dyDescent="0.25">
      <c r="A398" s="8" t="s">
        <v>4068</v>
      </c>
      <c r="B398" s="11">
        <v>43.650000000000006</v>
      </c>
    </row>
    <row r="399" spans="1:2" x14ac:dyDescent="0.25">
      <c r="A399" s="8" t="s">
        <v>5466</v>
      </c>
      <c r="B399" s="11">
        <v>7.169999999999999</v>
      </c>
    </row>
    <row r="400" spans="1:2" x14ac:dyDescent="0.25">
      <c r="A400" s="8" t="s">
        <v>2204</v>
      </c>
      <c r="B400" s="11">
        <v>3.8849999999999998</v>
      </c>
    </row>
    <row r="401" spans="1:2" x14ac:dyDescent="0.25">
      <c r="A401" s="8" t="s">
        <v>6035</v>
      </c>
      <c r="B401" s="11">
        <v>21.87</v>
      </c>
    </row>
    <row r="402" spans="1:2" x14ac:dyDescent="0.25">
      <c r="A402" s="8" t="s">
        <v>5570</v>
      </c>
      <c r="B402" s="11">
        <v>35.849999999999994</v>
      </c>
    </row>
    <row r="403" spans="1:2" x14ac:dyDescent="0.25">
      <c r="A403" s="8" t="s">
        <v>954</v>
      </c>
      <c r="B403" s="11">
        <v>100.39499999999998</v>
      </c>
    </row>
    <row r="404" spans="1:2" x14ac:dyDescent="0.25">
      <c r="A404" s="8" t="s">
        <v>3170</v>
      </c>
      <c r="B404" s="11">
        <v>31.624999999999996</v>
      </c>
    </row>
    <row r="405" spans="1:2" x14ac:dyDescent="0.25">
      <c r="A405" s="8" t="s">
        <v>885</v>
      </c>
      <c r="B405" s="11">
        <v>136.61999999999998</v>
      </c>
    </row>
    <row r="406" spans="1:2" x14ac:dyDescent="0.25">
      <c r="A406" s="8" t="s">
        <v>2148</v>
      </c>
      <c r="B406" s="11">
        <v>44.55</v>
      </c>
    </row>
    <row r="407" spans="1:2" x14ac:dyDescent="0.25">
      <c r="A407" s="8" t="s">
        <v>1812</v>
      </c>
      <c r="B407" s="11">
        <v>36.454999999999998</v>
      </c>
    </row>
    <row r="408" spans="1:2" x14ac:dyDescent="0.25">
      <c r="A408" s="8" t="s">
        <v>2787</v>
      </c>
      <c r="B408" s="11">
        <v>49.5</v>
      </c>
    </row>
    <row r="409" spans="1:2" x14ac:dyDescent="0.25">
      <c r="A409" s="8" t="s">
        <v>1719</v>
      </c>
      <c r="B409" s="11">
        <v>56.25</v>
      </c>
    </row>
    <row r="410" spans="1:2" x14ac:dyDescent="0.25">
      <c r="A410" s="8" t="s">
        <v>1022</v>
      </c>
      <c r="B410" s="11">
        <v>155.24999999999997</v>
      </c>
    </row>
    <row r="411" spans="1:2" x14ac:dyDescent="0.25">
      <c r="A411" s="8" t="s">
        <v>2733</v>
      </c>
      <c r="B411" s="11">
        <v>17.91</v>
      </c>
    </row>
    <row r="412" spans="1:2" x14ac:dyDescent="0.25">
      <c r="A412" s="8" t="s">
        <v>5519</v>
      </c>
      <c r="B412" s="11">
        <v>2.6849999999999996</v>
      </c>
    </row>
    <row r="413" spans="1:2" x14ac:dyDescent="0.25">
      <c r="A413" s="8" t="s">
        <v>5456</v>
      </c>
      <c r="B413" s="11">
        <v>27.484999999999996</v>
      </c>
    </row>
    <row r="414" spans="1:2" x14ac:dyDescent="0.25">
      <c r="A414" s="8" t="s">
        <v>4614</v>
      </c>
      <c r="B414" s="11">
        <v>36.454999999999998</v>
      </c>
    </row>
    <row r="415" spans="1:2" x14ac:dyDescent="0.25">
      <c r="A415" s="8" t="s">
        <v>902</v>
      </c>
      <c r="B415" s="11">
        <v>21.825000000000003</v>
      </c>
    </row>
    <row r="416" spans="1:2" x14ac:dyDescent="0.25">
      <c r="A416" s="8" t="s">
        <v>699</v>
      </c>
      <c r="B416" s="11">
        <v>28.53</v>
      </c>
    </row>
    <row r="417" spans="1:2" x14ac:dyDescent="0.25">
      <c r="A417" s="8" t="s">
        <v>3872</v>
      </c>
      <c r="B417" s="11">
        <v>11.94</v>
      </c>
    </row>
    <row r="418" spans="1:2" x14ac:dyDescent="0.25">
      <c r="A418" s="8" t="s">
        <v>849</v>
      </c>
      <c r="B418" s="11">
        <v>35.82</v>
      </c>
    </row>
    <row r="419" spans="1:2" x14ac:dyDescent="0.25">
      <c r="A419" s="8" t="s">
        <v>6058</v>
      </c>
      <c r="B419" s="11">
        <v>47.8</v>
      </c>
    </row>
    <row r="420" spans="1:2" x14ac:dyDescent="0.25">
      <c r="A420" s="8" t="s">
        <v>4670</v>
      </c>
      <c r="B420" s="11">
        <v>28.679999999999996</v>
      </c>
    </row>
    <row r="421" spans="1:2" x14ac:dyDescent="0.25">
      <c r="A421" s="8" t="s">
        <v>3112</v>
      </c>
      <c r="B421" s="11">
        <v>119.13999999999999</v>
      </c>
    </row>
    <row r="422" spans="1:2" x14ac:dyDescent="0.25">
      <c r="A422" s="8" t="s">
        <v>4104</v>
      </c>
      <c r="B422" s="11">
        <v>137.42499999999998</v>
      </c>
    </row>
    <row r="423" spans="1:2" x14ac:dyDescent="0.25">
      <c r="A423" s="8" t="s">
        <v>3248</v>
      </c>
      <c r="B423" s="11">
        <v>14.924999999999999</v>
      </c>
    </row>
    <row r="424" spans="1:2" x14ac:dyDescent="0.25">
      <c r="A424" s="8" t="s">
        <v>1283</v>
      </c>
      <c r="B424" s="11">
        <v>15.54</v>
      </c>
    </row>
    <row r="425" spans="1:2" x14ac:dyDescent="0.25">
      <c r="A425" s="8" t="s">
        <v>4864</v>
      </c>
      <c r="B425" s="11">
        <v>19.899999999999999</v>
      </c>
    </row>
    <row r="426" spans="1:2" x14ac:dyDescent="0.25">
      <c r="A426" s="8" t="s">
        <v>2335</v>
      </c>
      <c r="B426" s="11">
        <v>44.75</v>
      </c>
    </row>
    <row r="427" spans="1:2" x14ac:dyDescent="0.25">
      <c r="A427" s="8" t="s">
        <v>1059</v>
      </c>
      <c r="B427" s="11">
        <v>38.849999999999994</v>
      </c>
    </row>
    <row r="428" spans="1:2" x14ac:dyDescent="0.25">
      <c r="A428" s="8" t="s">
        <v>800</v>
      </c>
      <c r="B428" s="11">
        <v>47.55</v>
      </c>
    </row>
    <row r="429" spans="1:2" x14ac:dyDescent="0.25">
      <c r="A429" s="8" t="s">
        <v>3254</v>
      </c>
      <c r="B429" s="11">
        <v>95.1</v>
      </c>
    </row>
    <row r="430" spans="1:2" x14ac:dyDescent="0.25">
      <c r="A430" s="8" t="s">
        <v>2085</v>
      </c>
      <c r="B430" s="11">
        <v>7.77</v>
      </c>
    </row>
    <row r="431" spans="1:2" x14ac:dyDescent="0.25">
      <c r="A431" s="8" t="s">
        <v>4389</v>
      </c>
      <c r="B431" s="11">
        <v>178.70999999999998</v>
      </c>
    </row>
    <row r="432" spans="1:2" x14ac:dyDescent="0.25">
      <c r="A432" s="8" t="s">
        <v>6007</v>
      </c>
      <c r="B432" s="11">
        <v>137.42499999999998</v>
      </c>
    </row>
    <row r="433" spans="1:2" x14ac:dyDescent="0.25">
      <c r="A433" s="8" t="s">
        <v>1923</v>
      </c>
      <c r="B433" s="11">
        <v>28.679999999999996</v>
      </c>
    </row>
    <row r="434" spans="1:2" x14ac:dyDescent="0.25">
      <c r="A434" s="8" t="s">
        <v>4803</v>
      </c>
      <c r="B434" s="11">
        <v>23.31</v>
      </c>
    </row>
    <row r="435" spans="1:2" x14ac:dyDescent="0.25">
      <c r="A435" s="8" t="s">
        <v>3905</v>
      </c>
      <c r="B435" s="11">
        <v>148.92499999999998</v>
      </c>
    </row>
    <row r="436" spans="1:2" x14ac:dyDescent="0.25">
      <c r="A436" s="8" t="s">
        <v>715</v>
      </c>
      <c r="B436" s="11">
        <v>43.650000000000006</v>
      </c>
    </row>
    <row r="437" spans="1:2" x14ac:dyDescent="0.25">
      <c r="A437" s="8" t="s">
        <v>3510</v>
      </c>
      <c r="B437" s="11">
        <v>45.769999999999996</v>
      </c>
    </row>
    <row r="438" spans="1:2" x14ac:dyDescent="0.25">
      <c r="A438" s="8" t="s">
        <v>4770</v>
      </c>
      <c r="B438" s="11">
        <v>17.91</v>
      </c>
    </row>
    <row r="439" spans="1:2" x14ac:dyDescent="0.25">
      <c r="A439" s="8" t="s">
        <v>5774</v>
      </c>
      <c r="B439" s="11">
        <v>155.24999999999997</v>
      </c>
    </row>
    <row r="440" spans="1:2" x14ac:dyDescent="0.25">
      <c r="A440" s="8" t="s">
        <v>4533</v>
      </c>
      <c r="B440" s="11">
        <v>35.849999999999994</v>
      </c>
    </row>
    <row r="441" spans="1:2" x14ac:dyDescent="0.25">
      <c r="A441" s="8" t="s">
        <v>5018</v>
      </c>
      <c r="B441" s="11">
        <v>41.169999999999995</v>
      </c>
    </row>
    <row r="442" spans="1:2" x14ac:dyDescent="0.25">
      <c r="A442" s="8" t="s">
        <v>5803</v>
      </c>
      <c r="B442" s="11">
        <v>14.339999999999998</v>
      </c>
    </row>
    <row r="443" spans="1:2" x14ac:dyDescent="0.25">
      <c r="A443" s="8" t="s">
        <v>2118</v>
      </c>
      <c r="B443" s="11">
        <v>8.25</v>
      </c>
    </row>
    <row r="444" spans="1:2" x14ac:dyDescent="0.25">
      <c r="A444" s="8" t="s">
        <v>4580</v>
      </c>
      <c r="B444" s="11">
        <v>6.75</v>
      </c>
    </row>
    <row r="445" spans="1:2" x14ac:dyDescent="0.25">
      <c r="A445" s="8" t="s">
        <v>3289</v>
      </c>
      <c r="B445" s="11">
        <v>79.25</v>
      </c>
    </row>
    <row r="446" spans="1:2" x14ac:dyDescent="0.25">
      <c r="A446" s="8" t="s">
        <v>2683</v>
      </c>
      <c r="B446" s="11">
        <v>23.31</v>
      </c>
    </row>
    <row r="447" spans="1:2" x14ac:dyDescent="0.25">
      <c r="A447" s="8" t="s">
        <v>3391</v>
      </c>
      <c r="B447" s="11">
        <v>79.25</v>
      </c>
    </row>
    <row r="448" spans="1:2" x14ac:dyDescent="0.25">
      <c r="A448" s="8" t="s">
        <v>2032</v>
      </c>
      <c r="B448" s="11">
        <v>7.77</v>
      </c>
    </row>
    <row r="449" spans="1:2" x14ac:dyDescent="0.25">
      <c r="A449" s="8" t="s">
        <v>3553</v>
      </c>
      <c r="B449" s="11">
        <v>103.49999999999999</v>
      </c>
    </row>
    <row r="450" spans="1:2" x14ac:dyDescent="0.25">
      <c r="A450" s="8" t="s">
        <v>1373</v>
      </c>
      <c r="B450" s="11">
        <v>61.754999999999995</v>
      </c>
    </row>
    <row r="451" spans="1:2" x14ac:dyDescent="0.25">
      <c r="A451" s="8" t="s">
        <v>5632</v>
      </c>
      <c r="B451" s="11">
        <v>10.754999999999999</v>
      </c>
    </row>
    <row r="452" spans="1:2" x14ac:dyDescent="0.25">
      <c r="A452" s="8" t="s">
        <v>3617</v>
      </c>
      <c r="B452" s="11">
        <v>68.75</v>
      </c>
    </row>
    <row r="453" spans="1:2" x14ac:dyDescent="0.25">
      <c r="A453" s="8" t="s">
        <v>3812</v>
      </c>
      <c r="B453" s="11">
        <v>11.94</v>
      </c>
    </row>
    <row r="454" spans="1:2" x14ac:dyDescent="0.25">
      <c r="A454" s="8" t="s">
        <v>1146</v>
      </c>
      <c r="B454" s="11">
        <v>38.04</v>
      </c>
    </row>
    <row r="455" spans="1:2" x14ac:dyDescent="0.25">
      <c r="A455" s="8" t="s">
        <v>5056</v>
      </c>
      <c r="B455" s="11">
        <v>137.42499999999998</v>
      </c>
    </row>
    <row r="456" spans="1:2" x14ac:dyDescent="0.25">
      <c r="A456" s="8" t="s">
        <v>4399</v>
      </c>
      <c r="B456" s="11">
        <v>12.95</v>
      </c>
    </row>
    <row r="457" spans="1:2" x14ac:dyDescent="0.25">
      <c r="A457" s="8" t="s">
        <v>3230</v>
      </c>
      <c r="B457" s="11">
        <v>21.509999999999998</v>
      </c>
    </row>
    <row r="458" spans="1:2" x14ac:dyDescent="0.25">
      <c r="A458" s="8" t="s">
        <v>5433</v>
      </c>
      <c r="B458" s="11">
        <v>25.9</v>
      </c>
    </row>
    <row r="459" spans="1:2" x14ac:dyDescent="0.25">
      <c r="A459" s="8" t="s">
        <v>4450</v>
      </c>
      <c r="B459" s="11">
        <v>29.849999999999998</v>
      </c>
    </row>
    <row r="460" spans="1:2" x14ac:dyDescent="0.25">
      <c r="A460" s="8" t="s">
        <v>4814</v>
      </c>
      <c r="B460" s="11">
        <v>75.239999999999995</v>
      </c>
    </row>
    <row r="461" spans="1:2" x14ac:dyDescent="0.25">
      <c r="A461" s="8" t="s">
        <v>4217</v>
      </c>
      <c r="B461" s="11">
        <v>53.46</v>
      </c>
    </row>
    <row r="462" spans="1:2" x14ac:dyDescent="0.25">
      <c r="A462" s="8" t="s">
        <v>3917</v>
      </c>
      <c r="B462" s="11">
        <v>3.645</v>
      </c>
    </row>
    <row r="463" spans="1:2" x14ac:dyDescent="0.25">
      <c r="A463" s="8" t="s">
        <v>2227</v>
      </c>
      <c r="B463" s="11">
        <v>33.75</v>
      </c>
    </row>
    <row r="464" spans="1:2" x14ac:dyDescent="0.25">
      <c r="A464" s="8" t="s">
        <v>1071</v>
      </c>
      <c r="B464" s="11">
        <v>87.300000000000011</v>
      </c>
    </row>
    <row r="465" spans="1:2" x14ac:dyDescent="0.25">
      <c r="A465" s="8" t="s">
        <v>2464</v>
      </c>
      <c r="B465" s="11">
        <v>23.88</v>
      </c>
    </row>
    <row r="466" spans="1:2" x14ac:dyDescent="0.25">
      <c r="A466" s="8" t="s">
        <v>5158</v>
      </c>
      <c r="B466" s="11">
        <v>41.25</v>
      </c>
    </row>
    <row r="467" spans="1:2" x14ac:dyDescent="0.25">
      <c r="A467" s="8" t="s">
        <v>2091</v>
      </c>
      <c r="B467" s="11">
        <v>5.3699999999999992</v>
      </c>
    </row>
    <row r="468" spans="1:2" x14ac:dyDescent="0.25">
      <c r="A468" s="8" t="s">
        <v>2341</v>
      </c>
      <c r="B468" s="11">
        <v>38.04</v>
      </c>
    </row>
    <row r="469" spans="1:2" x14ac:dyDescent="0.25">
      <c r="A469" s="8" t="s">
        <v>1129</v>
      </c>
      <c r="B469" s="11">
        <v>14.339999999999998</v>
      </c>
    </row>
    <row r="470" spans="1:2" x14ac:dyDescent="0.25">
      <c r="A470" s="8" t="s">
        <v>1946</v>
      </c>
      <c r="B470" s="11">
        <v>139.72499999999999</v>
      </c>
    </row>
    <row r="471" spans="1:2" x14ac:dyDescent="0.25">
      <c r="A471" s="8" t="s">
        <v>1878</v>
      </c>
      <c r="B471" s="11">
        <v>38.849999999999994</v>
      </c>
    </row>
    <row r="472" spans="1:2" x14ac:dyDescent="0.25">
      <c r="A472" s="8" t="s">
        <v>4139</v>
      </c>
      <c r="B472" s="11">
        <v>9.9499999999999993</v>
      </c>
    </row>
    <row r="473" spans="1:2" x14ac:dyDescent="0.25">
      <c r="A473" s="8" t="s">
        <v>3850</v>
      </c>
      <c r="B473" s="11">
        <v>14.85</v>
      </c>
    </row>
    <row r="474" spans="1:2" x14ac:dyDescent="0.25">
      <c r="A474" s="8" t="s">
        <v>5439</v>
      </c>
      <c r="B474" s="11">
        <v>90.27000000000001</v>
      </c>
    </row>
    <row r="475" spans="1:2" x14ac:dyDescent="0.25">
      <c r="A475" s="8" t="s">
        <v>6030</v>
      </c>
      <c r="B475" s="11">
        <v>167.67000000000002</v>
      </c>
    </row>
    <row r="476" spans="1:2" x14ac:dyDescent="0.25">
      <c r="A476" s="8" t="s">
        <v>1186</v>
      </c>
      <c r="B476" s="11">
        <v>21.825000000000003</v>
      </c>
    </row>
    <row r="477" spans="1:2" x14ac:dyDescent="0.25">
      <c r="A477" s="8" t="s">
        <v>1140</v>
      </c>
      <c r="B477" s="11">
        <v>19.02</v>
      </c>
    </row>
    <row r="478" spans="1:2" x14ac:dyDescent="0.25">
      <c r="A478" s="8" t="s">
        <v>3889</v>
      </c>
      <c r="B478" s="11">
        <v>22.274999999999999</v>
      </c>
    </row>
    <row r="479" spans="1:2" x14ac:dyDescent="0.25">
      <c r="A479" s="8" t="s">
        <v>5288</v>
      </c>
      <c r="B479" s="11">
        <v>30.06</v>
      </c>
    </row>
    <row r="480" spans="1:2" x14ac:dyDescent="0.25">
      <c r="A480" s="8" t="s">
        <v>4196</v>
      </c>
      <c r="B480" s="11">
        <v>51.8</v>
      </c>
    </row>
    <row r="481" spans="1:2" x14ac:dyDescent="0.25">
      <c r="A481" s="8" t="s">
        <v>3587</v>
      </c>
      <c r="B481" s="11">
        <v>13.365</v>
      </c>
    </row>
    <row r="482" spans="1:2" x14ac:dyDescent="0.25">
      <c r="A482" s="8" t="s">
        <v>5890</v>
      </c>
      <c r="B482" s="11">
        <v>248.36499999999998</v>
      </c>
    </row>
    <row r="483" spans="1:2" x14ac:dyDescent="0.25">
      <c r="A483" s="8" t="s">
        <v>1407</v>
      </c>
      <c r="B483" s="11">
        <v>16.11</v>
      </c>
    </row>
    <row r="484" spans="1:2" x14ac:dyDescent="0.25">
      <c r="A484" s="8" t="s">
        <v>3677</v>
      </c>
      <c r="B484" s="11">
        <v>14.339999999999998</v>
      </c>
    </row>
    <row r="485" spans="1:2" x14ac:dyDescent="0.25">
      <c r="A485" s="8" t="s">
        <v>3565</v>
      </c>
      <c r="B485" s="11">
        <v>15.54</v>
      </c>
    </row>
    <row r="486" spans="1:2" x14ac:dyDescent="0.25">
      <c r="A486" s="8" t="s">
        <v>5637</v>
      </c>
      <c r="B486" s="11">
        <v>91.539999999999992</v>
      </c>
    </row>
    <row r="487" spans="1:2" x14ac:dyDescent="0.25">
      <c r="A487" s="8" t="s">
        <v>1339</v>
      </c>
      <c r="B487" s="11">
        <v>33.75</v>
      </c>
    </row>
    <row r="488" spans="1:2" x14ac:dyDescent="0.25">
      <c r="A488" s="8" t="s">
        <v>3966</v>
      </c>
      <c r="B488" s="11">
        <v>126.49999999999999</v>
      </c>
    </row>
    <row r="489" spans="1:2" x14ac:dyDescent="0.25">
      <c r="A489" s="8" t="s">
        <v>5753</v>
      </c>
      <c r="B489" s="11">
        <v>23.88</v>
      </c>
    </row>
    <row r="490" spans="1:2" x14ac:dyDescent="0.25">
      <c r="A490" s="8" t="s">
        <v>996</v>
      </c>
      <c r="B490" s="11">
        <v>51.8</v>
      </c>
    </row>
    <row r="491" spans="1:2" x14ac:dyDescent="0.25">
      <c r="A491" s="8" t="s">
        <v>3021</v>
      </c>
      <c r="B491" s="11">
        <v>5.3699999999999992</v>
      </c>
    </row>
    <row r="492" spans="1:2" x14ac:dyDescent="0.25">
      <c r="A492" s="8" t="s">
        <v>5709</v>
      </c>
      <c r="B492" s="11">
        <v>27.945</v>
      </c>
    </row>
    <row r="493" spans="1:2" x14ac:dyDescent="0.25">
      <c r="A493" s="8" t="s">
        <v>1355</v>
      </c>
      <c r="B493" s="11">
        <v>114.42499999999998</v>
      </c>
    </row>
    <row r="494" spans="1:2" x14ac:dyDescent="0.25">
      <c r="A494" s="8" t="s">
        <v>5164</v>
      </c>
      <c r="B494" s="11">
        <v>20.625</v>
      </c>
    </row>
    <row r="495" spans="1:2" x14ac:dyDescent="0.25">
      <c r="A495" s="8" t="s">
        <v>3176</v>
      </c>
      <c r="B495" s="11">
        <v>8.73</v>
      </c>
    </row>
    <row r="496" spans="1:2" x14ac:dyDescent="0.25">
      <c r="A496" s="8" t="s">
        <v>4909</v>
      </c>
      <c r="B496" s="11">
        <v>26.73</v>
      </c>
    </row>
    <row r="497" spans="1:2" x14ac:dyDescent="0.25">
      <c r="A497" s="8" t="s">
        <v>2079</v>
      </c>
      <c r="B497" s="11">
        <v>59.4</v>
      </c>
    </row>
    <row r="498" spans="1:2" x14ac:dyDescent="0.25">
      <c r="A498" s="8" t="s">
        <v>5129</v>
      </c>
      <c r="B498" s="11">
        <v>26.849999999999994</v>
      </c>
    </row>
    <row r="499" spans="1:2" x14ac:dyDescent="0.25">
      <c r="A499" s="8" t="s">
        <v>2163</v>
      </c>
      <c r="B499" s="11">
        <v>16.11</v>
      </c>
    </row>
    <row r="500" spans="1:2" x14ac:dyDescent="0.25">
      <c r="A500" s="8" t="s">
        <v>4291</v>
      </c>
      <c r="B500" s="11">
        <v>82.5</v>
      </c>
    </row>
    <row r="501" spans="1:2" x14ac:dyDescent="0.25">
      <c r="A501" s="8" t="s">
        <v>1596</v>
      </c>
      <c r="B501" s="11">
        <v>281.67499999999995</v>
      </c>
    </row>
    <row r="502" spans="1:2" x14ac:dyDescent="0.25">
      <c r="A502" s="8" t="s">
        <v>3622</v>
      </c>
      <c r="B502" s="11">
        <v>54.969999999999992</v>
      </c>
    </row>
    <row r="503" spans="1:2" x14ac:dyDescent="0.25">
      <c r="A503" s="8" t="s">
        <v>3807</v>
      </c>
      <c r="B503" s="11">
        <v>7.77</v>
      </c>
    </row>
    <row r="504" spans="1:2" x14ac:dyDescent="0.25">
      <c r="A504" s="8" t="s">
        <v>4325</v>
      </c>
      <c r="B504" s="11">
        <v>27.484999999999996</v>
      </c>
    </row>
    <row r="505" spans="1:2" x14ac:dyDescent="0.25">
      <c r="A505" s="8" t="s">
        <v>3689</v>
      </c>
      <c r="B505" s="11">
        <v>20.25</v>
      </c>
    </row>
    <row r="506" spans="1:2" x14ac:dyDescent="0.25">
      <c r="A506" s="8" t="s">
        <v>5450</v>
      </c>
      <c r="B506" s="11">
        <v>28.53</v>
      </c>
    </row>
    <row r="507" spans="1:2" x14ac:dyDescent="0.25">
      <c r="A507" s="8" t="s">
        <v>1095</v>
      </c>
      <c r="B507" s="11">
        <v>27</v>
      </c>
    </row>
    <row r="508" spans="1:2" x14ac:dyDescent="0.25">
      <c r="A508" s="8" t="s">
        <v>608</v>
      </c>
      <c r="B508" s="11">
        <v>17.91</v>
      </c>
    </row>
    <row r="509" spans="1:2" x14ac:dyDescent="0.25">
      <c r="A509" s="8" t="s">
        <v>4735</v>
      </c>
      <c r="B509" s="11">
        <v>19.02</v>
      </c>
    </row>
    <row r="510" spans="1:2" x14ac:dyDescent="0.25">
      <c r="A510" s="8" t="s">
        <v>2882</v>
      </c>
      <c r="B510" s="11">
        <v>17.899999999999999</v>
      </c>
    </row>
    <row r="511" spans="1:2" x14ac:dyDescent="0.25">
      <c r="A511" s="8" t="s">
        <v>541</v>
      </c>
      <c r="B511" s="11">
        <v>5.97</v>
      </c>
    </row>
    <row r="512" spans="1:2" x14ac:dyDescent="0.25">
      <c r="A512" s="8" t="s">
        <v>1498</v>
      </c>
      <c r="B512" s="11">
        <v>2.9849999999999999</v>
      </c>
    </row>
    <row r="513" spans="1:2" x14ac:dyDescent="0.25">
      <c r="A513" s="8" t="s">
        <v>6025</v>
      </c>
      <c r="B513" s="11">
        <v>10.739999999999998</v>
      </c>
    </row>
    <row r="514" spans="1:2" x14ac:dyDescent="0.25">
      <c r="A514" s="8" t="s">
        <v>5748</v>
      </c>
      <c r="B514" s="11">
        <v>12.15</v>
      </c>
    </row>
    <row r="515" spans="1:2" x14ac:dyDescent="0.25">
      <c r="A515" s="8" t="s">
        <v>1975</v>
      </c>
      <c r="B515" s="11">
        <v>133.85999999999999</v>
      </c>
    </row>
    <row r="516" spans="1:2" x14ac:dyDescent="0.25">
      <c r="A516" s="8" t="s">
        <v>4423</v>
      </c>
      <c r="B516" s="11">
        <v>31.08</v>
      </c>
    </row>
    <row r="517" spans="1:2" x14ac:dyDescent="0.25">
      <c r="A517" s="8" t="s">
        <v>2424</v>
      </c>
      <c r="B517" s="11">
        <v>32.22</v>
      </c>
    </row>
    <row r="518" spans="1:2" x14ac:dyDescent="0.25">
      <c r="A518" s="8" t="s">
        <v>4297</v>
      </c>
      <c r="B518" s="11">
        <v>178.70999999999998</v>
      </c>
    </row>
    <row r="519" spans="1:2" x14ac:dyDescent="0.25">
      <c r="A519" s="8" t="s">
        <v>5008</v>
      </c>
      <c r="B519" s="11">
        <v>36.450000000000003</v>
      </c>
    </row>
    <row r="520" spans="1:2" x14ac:dyDescent="0.25">
      <c r="A520" s="8" t="s">
        <v>4151</v>
      </c>
      <c r="B520" s="11">
        <v>16.11</v>
      </c>
    </row>
    <row r="521" spans="1:2" x14ac:dyDescent="0.25">
      <c r="A521" s="8" t="s">
        <v>5742</v>
      </c>
      <c r="B521" s="11">
        <v>8.91</v>
      </c>
    </row>
    <row r="522" spans="1:2" x14ac:dyDescent="0.25">
      <c r="A522" s="8" t="s">
        <v>5472</v>
      </c>
      <c r="B522" s="11">
        <v>23.31</v>
      </c>
    </row>
    <row r="523" spans="1:2" x14ac:dyDescent="0.25">
      <c r="A523" s="8" t="s">
        <v>3559</v>
      </c>
      <c r="B523" s="11">
        <v>54.969999999999992</v>
      </c>
    </row>
    <row r="524" spans="1:2" x14ac:dyDescent="0.25">
      <c r="A524" s="8" t="s">
        <v>711</v>
      </c>
      <c r="B524" s="11">
        <v>59.699999999999996</v>
      </c>
    </row>
    <row r="525" spans="1:2" x14ac:dyDescent="0.25">
      <c r="A525" s="8" t="s">
        <v>1900</v>
      </c>
      <c r="B525" s="11">
        <v>2.9849999999999999</v>
      </c>
    </row>
    <row r="526" spans="1:2" x14ac:dyDescent="0.25">
      <c r="A526" s="8" t="s">
        <v>2585</v>
      </c>
      <c r="B526" s="11">
        <v>43.019999999999996</v>
      </c>
    </row>
    <row r="527" spans="1:2" x14ac:dyDescent="0.25">
      <c r="A527" s="8" t="s">
        <v>3527</v>
      </c>
      <c r="B527" s="11">
        <v>111.78</v>
      </c>
    </row>
    <row r="528" spans="1:2" x14ac:dyDescent="0.25">
      <c r="A528" s="8" t="s">
        <v>2015</v>
      </c>
      <c r="B528" s="11">
        <v>7.29</v>
      </c>
    </row>
    <row r="529" spans="1:2" x14ac:dyDescent="0.25">
      <c r="A529" s="8" t="s">
        <v>3939</v>
      </c>
      <c r="B529" s="11">
        <v>68.309999999999988</v>
      </c>
    </row>
    <row r="530" spans="1:2" x14ac:dyDescent="0.25">
      <c r="A530" s="8" t="s">
        <v>5872</v>
      </c>
      <c r="B530" s="11">
        <v>22.5</v>
      </c>
    </row>
    <row r="531" spans="1:2" x14ac:dyDescent="0.25">
      <c r="A531" s="8" t="s">
        <v>3773</v>
      </c>
      <c r="B531" s="11">
        <v>44.55</v>
      </c>
    </row>
    <row r="532" spans="1:2" x14ac:dyDescent="0.25">
      <c r="A532" s="8" t="s">
        <v>1210</v>
      </c>
      <c r="B532" s="11">
        <v>6.75</v>
      </c>
    </row>
    <row r="533" spans="1:2" x14ac:dyDescent="0.25">
      <c r="A533" s="8" t="s">
        <v>4961</v>
      </c>
      <c r="B533" s="11">
        <v>23.774999999999999</v>
      </c>
    </row>
    <row r="534" spans="1:2" x14ac:dyDescent="0.25">
      <c r="A534" s="8" t="s">
        <v>2569</v>
      </c>
      <c r="B534" s="11">
        <v>8.91</v>
      </c>
    </row>
    <row r="535" spans="1:2" x14ac:dyDescent="0.25">
      <c r="A535" s="8" t="s">
        <v>3955</v>
      </c>
      <c r="B535" s="11">
        <v>29.849999999999998</v>
      </c>
    </row>
    <row r="536" spans="1:2" x14ac:dyDescent="0.25">
      <c r="A536" s="8" t="s">
        <v>3611</v>
      </c>
      <c r="B536" s="11">
        <v>17.82</v>
      </c>
    </row>
    <row r="537" spans="1:2" x14ac:dyDescent="0.25">
      <c r="A537" s="8" t="s">
        <v>5725</v>
      </c>
      <c r="B537" s="11">
        <v>33.75</v>
      </c>
    </row>
    <row r="538" spans="1:2" x14ac:dyDescent="0.25">
      <c r="A538" s="8" t="s">
        <v>3844</v>
      </c>
      <c r="B538" s="11">
        <v>59.569999999999993</v>
      </c>
    </row>
    <row r="539" spans="1:2" x14ac:dyDescent="0.25">
      <c r="A539" s="8" t="s">
        <v>5780</v>
      </c>
      <c r="B539" s="11">
        <v>114.85</v>
      </c>
    </row>
    <row r="540" spans="1:2" x14ac:dyDescent="0.25">
      <c r="A540" s="8" t="s">
        <v>5421</v>
      </c>
      <c r="B540" s="11">
        <v>22.5</v>
      </c>
    </row>
    <row r="541" spans="1:2" x14ac:dyDescent="0.25">
      <c r="A541" s="8" t="s">
        <v>1648</v>
      </c>
      <c r="B541" s="11">
        <v>22.5</v>
      </c>
    </row>
    <row r="542" spans="1:2" x14ac:dyDescent="0.25">
      <c r="A542" s="8" t="s">
        <v>1038</v>
      </c>
      <c r="B542" s="11">
        <v>2.9849999999999999</v>
      </c>
    </row>
    <row r="543" spans="1:2" x14ac:dyDescent="0.25">
      <c r="A543" s="8" t="s">
        <v>6081</v>
      </c>
      <c r="B543" s="11">
        <v>155.24999999999997</v>
      </c>
    </row>
    <row r="544" spans="1:2" x14ac:dyDescent="0.25">
      <c r="A544" s="8" t="s">
        <v>2319</v>
      </c>
      <c r="B544" s="11">
        <v>13.75</v>
      </c>
    </row>
    <row r="545" spans="1:2" x14ac:dyDescent="0.25">
      <c r="A545" s="8" t="s">
        <v>5849</v>
      </c>
      <c r="B545" s="11">
        <v>83.835000000000008</v>
      </c>
    </row>
    <row r="546" spans="1:2" x14ac:dyDescent="0.25">
      <c r="A546" s="8" t="s">
        <v>2487</v>
      </c>
      <c r="B546" s="11">
        <v>155.24999999999997</v>
      </c>
    </row>
    <row r="547" spans="1:2" x14ac:dyDescent="0.25">
      <c r="A547" s="8" t="s">
        <v>1963</v>
      </c>
      <c r="B547" s="11">
        <v>59.75</v>
      </c>
    </row>
    <row r="548" spans="1:2" x14ac:dyDescent="0.25">
      <c r="A548" s="8" t="s">
        <v>3866</v>
      </c>
      <c r="B548" s="11">
        <v>11.94</v>
      </c>
    </row>
    <row r="549" spans="1:2" x14ac:dyDescent="0.25">
      <c r="A549" s="8" t="s">
        <v>2351</v>
      </c>
      <c r="B549" s="11">
        <v>16.11</v>
      </c>
    </row>
    <row r="550" spans="1:2" x14ac:dyDescent="0.25">
      <c r="A550" s="8" t="s">
        <v>4359</v>
      </c>
      <c r="B550" s="11">
        <v>72.91</v>
      </c>
    </row>
    <row r="551" spans="1:2" x14ac:dyDescent="0.25">
      <c r="A551" s="8" t="s">
        <v>4268</v>
      </c>
      <c r="B551" s="11">
        <v>66.929999999999993</v>
      </c>
    </row>
    <row r="552" spans="1:2" x14ac:dyDescent="0.25">
      <c r="A552" s="8" t="s">
        <v>2301</v>
      </c>
      <c r="B552" s="11">
        <v>20.25</v>
      </c>
    </row>
    <row r="553" spans="1:2" x14ac:dyDescent="0.25">
      <c r="A553" s="8" t="s">
        <v>632</v>
      </c>
      <c r="B553" s="11">
        <v>12.375</v>
      </c>
    </row>
    <row r="554" spans="1:2" x14ac:dyDescent="0.25">
      <c r="A554" s="8" t="s">
        <v>2396</v>
      </c>
      <c r="B554" s="11">
        <v>59.4</v>
      </c>
    </row>
    <row r="555" spans="1:2" x14ac:dyDescent="0.25">
      <c r="A555" s="8" t="s">
        <v>3593</v>
      </c>
      <c r="B555" s="11">
        <v>17.82</v>
      </c>
    </row>
    <row r="556" spans="1:2" x14ac:dyDescent="0.25">
      <c r="A556" s="8" t="s">
        <v>4557</v>
      </c>
      <c r="B556" s="11">
        <v>36.450000000000003</v>
      </c>
    </row>
    <row r="557" spans="1:2" x14ac:dyDescent="0.25">
      <c r="A557" s="8" t="s">
        <v>3751</v>
      </c>
      <c r="B557" s="11">
        <v>58.2</v>
      </c>
    </row>
    <row r="558" spans="1:2" x14ac:dyDescent="0.25">
      <c r="A558" s="8" t="s">
        <v>4973</v>
      </c>
      <c r="B558" s="11">
        <v>17.924999999999997</v>
      </c>
    </row>
    <row r="559" spans="1:2" x14ac:dyDescent="0.25">
      <c r="A559" s="8" t="s">
        <v>5580</v>
      </c>
      <c r="B559" s="11">
        <v>47.55</v>
      </c>
    </row>
    <row r="560" spans="1:2" x14ac:dyDescent="0.25">
      <c r="A560" s="8" t="s">
        <v>3900</v>
      </c>
      <c r="B560" s="11">
        <v>119.13999999999999</v>
      </c>
    </row>
    <row r="561" spans="1:2" x14ac:dyDescent="0.25">
      <c r="A561" s="8" t="s">
        <v>5385</v>
      </c>
      <c r="B561" s="11">
        <v>17.91</v>
      </c>
    </row>
    <row r="562" spans="1:2" x14ac:dyDescent="0.25">
      <c r="A562" s="8" t="s">
        <v>5531</v>
      </c>
      <c r="B562" s="11">
        <v>114.42499999999998</v>
      </c>
    </row>
    <row r="563" spans="1:2" x14ac:dyDescent="0.25">
      <c r="A563" s="8" t="s">
        <v>5878</v>
      </c>
      <c r="B563" s="11">
        <v>3.8849999999999998</v>
      </c>
    </row>
    <row r="564" spans="1:2" x14ac:dyDescent="0.25">
      <c r="A564" s="8" t="s">
        <v>5715</v>
      </c>
      <c r="B564" s="11">
        <v>89.35499999999999</v>
      </c>
    </row>
    <row r="565" spans="1:2" x14ac:dyDescent="0.25">
      <c r="A565" s="8" t="s">
        <v>4699</v>
      </c>
      <c r="B565" s="11">
        <v>14.58</v>
      </c>
    </row>
    <row r="566" spans="1:2" x14ac:dyDescent="0.25">
      <c r="A566" s="8" t="s">
        <v>2980</v>
      </c>
      <c r="B566" s="11">
        <v>35.849999999999994</v>
      </c>
    </row>
    <row r="567" spans="1:2" x14ac:dyDescent="0.25">
      <c r="A567" s="8" t="s">
        <v>4035</v>
      </c>
      <c r="B567" s="11">
        <v>163.71999999999997</v>
      </c>
    </row>
    <row r="568" spans="1:2" x14ac:dyDescent="0.25">
      <c r="A568" s="8" t="s">
        <v>3010</v>
      </c>
      <c r="B568" s="11">
        <v>17.91</v>
      </c>
    </row>
    <row r="569" spans="1:2" x14ac:dyDescent="0.25">
      <c r="A569" s="8" t="s">
        <v>1549</v>
      </c>
      <c r="B569" s="11">
        <v>4.4550000000000001</v>
      </c>
    </row>
    <row r="570" spans="1:2" x14ac:dyDescent="0.25">
      <c r="A570" s="8" t="s">
        <v>2644</v>
      </c>
      <c r="B570" s="11">
        <v>21.87</v>
      </c>
    </row>
    <row r="571" spans="1:2" x14ac:dyDescent="0.25">
      <c r="A571" s="8" t="s">
        <v>4676</v>
      </c>
      <c r="B571" s="11">
        <v>8.73</v>
      </c>
    </row>
    <row r="572" spans="1:2" x14ac:dyDescent="0.25">
      <c r="A572" s="8" t="s">
        <v>3659</v>
      </c>
      <c r="B572" s="11">
        <v>17.91</v>
      </c>
    </row>
    <row r="573" spans="1:2" x14ac:dyDescent="0.25">
      <c r="A573" s="8" t="s">
        <v>5995</v>
      </c>
      <c r="B573" s="11">
        <v>5.3699999999999992</v>
      </c>
    </row>
    <row r="574" spans="1:2" x14ac:dyDescent="0.25">
      <c r="A574" s="8" t="s">
        <v>1266</v>
      </c>
      <c r="B574" s="11">
        <v>48.6</v>
      </c>
    </row>
    <row r="575" spans="1:2" x14ac:dyDescent="0.25">
      <c r="A575" s="8" t="s">
        <v>766</v>
      </c>
      <c r="B575" s="11">
        <v>38.849999999999994</v>
      </c>
    </row>
    <row r="576" spans="1:2" x14ac:dyDescent="0.25">
      <c r="A576" s="8" t="s">
        <v>1677</v>
      </c>
      <c r="B576" s="11">
        <v>53.46</v>
      </c>
    </row>
    <row r="577" spans="1:2" x14ac:dyDescent="0.25">
      <c r="A577" s="8" t="s">
        <v>2193</v>
      </c>
      <c r="B577" s="11">
        <v>6.75</v>
      </c>
    </row>
    <row r="578" spans="1:2" x14ac:dyDescent="0.25">
      <c r="A578" s="8" t="s">
        <v>1759</v>
      </c>
      <c r="B578" s="11">
        <v>14.339999999999998</v>
      </c>
    </row>
    <row r="579" spans="1:2" x14ac:dyDescent="0.25">
      <c r="A579" s="8" t="s">
        <v>3088</v>
      </c>
      <c r="B579" s="11">
        <v>16.11</v>
      </c>
    </row>
    <row r="580" spans="1:2" x14ac:dyDescent="0.25">
      <c r="A580" s="8" t="s">
        <v>4439</v>
      </c>
      <c r="B580" s="11">
        <v>23.88</v>
      </c>
    </row>
    <row r="581" spans="1:2" x14ac:dyDescent="0.25">
      <c r="A581" s="8" t="s">
        <v>5961</v>
      </c>
      <c r="B581" s="11">
        <v>5.97</v>
      </c>
    </row>
    <row r="582" spans="1:2" x14ac:dyDescent="0.25">
      <c r="A582" s="8" t="s">
        <v>1707</v>
      </c>
      <c r="B582" s="11">
        <v>58.2</v>
      </c>
    </row>
    <row r="583" spans="1:2" x14ac:dyDescent="0.25">
      <c r="A583" s="8" t="s">
        <v>1261</v>
      </c>
      <c r="B583" s="11">
        <v>102.46499999999997</v>
      </c>
    </row>
    <row r="584" spans="1:2" x14ac:dyDescent="0.25">
      <c r="A584" s="8" t="s">
        <v>4007</v>
      </c>
      <c r="B584" s="11">
        <v>12.15</v>
      </c>
    </row>
    <row r="585" spans="1:2" x14ac:dyDescent="0.25">
      <c r="A585" s="8" t="s">
        <v>5828</v>
      </c>
      <c r="B585" s="11">
        <v>35.849999999999994</v>
      </c>
    </row>
    <row r="586" spans="1:2" x14ac:dyDescent="0.25">
      <c r="A586" s="8" t="s">
        <v>2660</v>
      </c>
      <c r="B586" s="11">
        <v>43.650000000000006</v>
      </c>
    </row>
    <row r="587" spans="1:2" x14ac:dyDescent="0.25">
      <c r="A587" s="8" t="s">
        <v>2899</v>
      </c>
      <c r="B587" s="11">
        <v>59.75</v>
      </c>
    </row>
    <row r="588" spans="1:2" x14ac:dyDescent="0.25">
      <c r="A588" s="8" t="s">
        <v>5553</v>
      </c>
      <c r="B588" s="11">
        <v>158.12499999999997</v>
      </c>
    </row>
    <row r="589" spans="1:2" x14ac:dyDescent="0.25">
      <c r="A589" s="8" t="s">
        <v>2939</v>
      </c>
      <c r="B589" s="11">
        <v>8.25</v>
      </c>
    </row>
    <row r="590" spans="1:2" x14ac:dyDescent="0.25">
      <c r="A590" s="8" t="s">
        <v>1192</v>
      </c>
      <c r="B590" s="11">
        <v>26.19</v>
      </c>
    </row>
    <row r="591" spans="1:2" x14ac:dyDescent="0.25">
      <c r="A591" s="8" t="s">
        <v>490</v>
      </c>
      <c r="B591" s="11">
        <v>61.15</v>
      </c>
    </row>
    <row r="592" spans="1:2" x14ac:dyDescent="0.25">
      <c r="A592" s="8" t="s">
        <v>3082</v>
      </c>
      <c r="B592" s="11">
        <v>23.774999999999999</v>
      </c>
    </row>
    <row r="593" spans="1:2" x14ac:dyDescent="0.25">
      <c r="A593" s="8" t="s">
        <v>2429</v>
      </c>
      <c r="B593" s="11">
        <v>19.899999999999999</v>
      </c>
    </row>
    <row r="594" spans="1:2" x14ac:dyDescent="0.25">
      <c r="A594" s="8" t="s">
        <v>4445</v>
      </c>
      <c r="B594" s="11">
        <v>19.02</v>
      </c>
    </row>
    <row r="595" spans="1:2" x14ac:dyDescent="0.25">
      <c r="A595" s="8" t="s">
        <v>1180</v>
      </c>
      <c r="B595" s="11">
        <v>145.82</v>
      </c>
    </row>
    <row r="596" spans="1:2" x14ac:dyDescent="0.25">
      <c r="A596" s="8" t="s">
        <v>2133</v>
      </c>
      <c r="B596" s="11">
        <v>16.5</v>
      </c>
    </row>
    <row r="597" spans="1:2" x14ac:dyDescent="0.25">
      <c r="A597" s="8" t="s">
        <v>4461</v>
      </c>
      <c r="B597" s="11">
        <v>119.13999999999999</v>
      </c>
    </row>
    <row r="598" spans="1:2" x14ac:dyDescent="0.25">
      <c r="A598" s="8" t="s">
        <v>924</v>
      </c>
      <c r="B598" s="11">
        <v>7.29</v>
      </c>
    </row>
    <row r="599" spans="1:2" x14ac:dyDescent="0.25">
      <c r="A599" s="8" t="s">
        <v>1305</v>
      </c>
      <c r="B599" s="11">
        <v>17.46</v>
      </c>
    </row>
    <row r="600" spans="1:2" x14ac:dyDescent="0.25">
      <c r="A600" s="8" t="s">
        <v>2375</v>
      </c>
      <c r="B600" s="11">
        <v>59.75</v>
      </c>
    </row>
    <row r="601" spans="1:2" x14ac:dyDescent="0.25">
      <c r="A601" s="8" t="s">
        <v>5591</v>
      </c>
      <c r="B601" s="11">
        <v>158.12499999999997</v>
      </c>
    </row>
    <row r="602" spans="1:2" x14ac:dyDescent="0.25">
      <c r="A602" s="8" t="s">
        <v>1538</v>
      </c>
      <c r="B602" s="11">
        <v>68.655000000000001</v>
      </c>
    </row>
    <row r="603" spans="1:2" x14ac:dyDescent="0.25">
      <c r="A603" s="8" t="s">
        <v>1694</v>
      </c>
      <c r="B603" s="11">
        <v>31.7</v>
      </c>
    </row>
    <row r="604" spans="1:2" x14ac:dyDescent="0.25">
      <c r="A604" s="8" t="s">
        <v>1526</v>
      </c>
      <c r="B604" s="11">
        <v>31.08</v>
      </c>
    </row>
    <row r="605" spans="1:2" x14ac:dyDescent="0.25">
      <c r="A605" s="8" t="s">
        <v>2803</v>
      </c>
      <c r="B605" s="11">
        <v>15.54</v>
      </c>
    </row>
    <row r="606" spans="1:2" x14ac:dyDescent="0.25">
      <c r="A606" s="8" t="s">
        <v>5676</v>
      </c>
      <c r="B606" s="11">
        <v>28.62</v>
      </c>
    </row>
    <row r="607" spans="1:2" x14ac:dyDescent="0.25">
      <c r="A607" s="8" t="s">
        <v>2004</v>
      </c>
      <c r="B607" s="11">
        <v>19.899999999999999</v>
      </c>
    </row>
    <row r="608" spans="1:2" x14ac:dyDescent="0.25">
      <c r="A608" s="8" t="s">
        <v>693</v>
      </c>
      <c r="B608" s="11">
        <v>8.73</v>
      </c>
    </row>
    <row r="609" spans="1:2" x14ac:dyDescent="0.25">
      <c r="A609" s="8" t="s">
        <v>1255</v>
      </c>
      <c r="B609" s="11">
        <v>11.94</v>
      </c>
    </row>
    <row r="610" spans="1:2" x14ac:dyDescent="0.25">
      <c r="A610" s="8" t="s">
        <v>4383</v>
      </c>
      <c r="B610" s="11">
        <v>33.75</v>
      </c>
    </row>
    <row r="611" spans="1:2" x14ac:dyDescent="0.25">
      <c r="A611" s="8" t="s">
        <v>5205</v>
      </c>
      <c r="B611" s="11">
        <v>22.884999999999998</v>
      </c>
    </row>
    <row r="612" spans="1:2" x14ac:dyDescent="0.25">
      <c r="A612" s="8" t="s">
        <v>5024</v>
      </c>
      <c r="B612" s="11">
        <v>10.739999999999998</v>
      </c>
    </row>
    <row r="613" spans="1:2" x14ac:dyDescent="0.25">
      <c r="A613" s="8" t="s">
        <v>3767</v>
      </c>
      <c r="B613" s="11">
        <v>44.55</v>
      </c>
    </row>
    <row r="614" spans="1:2" x14ac:dyDescent="0.25">
      <c r="A614" s="8" t="s">
        <v>5117</v>
      </c>
      <c r="B614" s="11">
        <v>4.7549999999999999</v>
      </c>
    </row>
    <row r="615" spans="1:2" x14ac:dyDescent="0.25">
      <c r="A615" s="8" t="s">
        <v>1448</v>
      </c>
      <c r="B615" s="11">
        <v>68.309999999999988</v>
      </c>
    </row>
    <row r="616" spans="1:2" x14ac:dyDescent="0.25">
      <c r="A616" s="8" t="s">
        <v>2209</v>
      </c>
      <c r="B616" s="11">
        <v>21.825000000000003</v>
      </c>
    </row>
    <row r="617" spans="1:2" x14ac:dyDescent="0.25">
      <c r="A617" s="8" t="s">
        <v>587</v>
      </c>
      <c r="B617" s="11">
        <v>77.699999999999989</v>
      </c>
    </row>
    <row r="618" spans="1:2" x14ac:dyDescent="0.25">
      <c r="A618" s="8" t="s">
        <v>1765</v>
      </c>
      <c r="B618" s="11">
        <v>129.37499999999997</v>
      </c>
    </row>
    <row r="619" spans="1:2" x14ac:dyDescent="0.25">
      <c r="A619" s="8" t="s">
        <v>5822</v>
      </c>
      <c r="B619" s="11">
        <v>46.62</v>
      </c>
    </row>
    <row r="620" spans="1:2" x14ac:dyDescent="0.25">
      <c r="A620" s="8" t="s">
        <v>1152</v>
      </c>
      <c r="B620" s="11">
        <v>21.87</v>
      </c>
    </row>
    <row r="621" spans="1:2" x14ac:dyDescent="0.25">
      <c r="A621" s="8" t="s">
        <v>1822</v>
      </c>
      <c r="B621" s="11">
        <v>89.35499999999999</v>
      </c>
    </row>
    <row r="622" spans="1:2" x14ac:dyDescent="0.25">
      <c r="A622" s="8" t="s">
        <v>4642</v>
      </c>
      <c r="B622" s="11">
        <v>21.87</v>
      </c>
    </row>
    <row r="623" spans="1:2" x14ac:dyDescent="0.25">
      <c r="A623" s="8" t="s">
        <v>2844</v>
      </c>
      <c r="B623" s="11">
        <v>148.92499999999998</v>
      </c>
    </row>
    <row r="624" spans="1:2" x14ac:dyDescent="0.25">
      <c r="A624" s="8" t="s">
        <v>3927</v>
      </c>
      <c r="B624" s="11">
        <v>26.19</v>
      </c>
    </row>
    <row r="625" spans="1:2" x14ac:dyDescent="0.25">
      <c r="A625" s="8" t="s">
        <v>5315</v>
      </c>
      <c r="B625" s="11">
        <v>35.849999999999994</v>
      </c>
    </row>
    <row r="626" spans="1:2" x14ac:dyDescent="0.25">
      <c r="A626" s="8" t="s">
        <v>4915</v>
      </c>
      <c r="B626" s="11">
        <v>43.650000000000006</v>
      </c>
    </row>
    <row r="627" spans="1:2" x14ac:dyDescent="0.25">
      <c r="A627" s="8" t="s">
        <v>2279</v>
      </c>
      <c r="B627" s="11">
        <v>21.87</v>
      </c>
    </row>
    <row r="628" spans="1:2" x14ac:dyDescent="0.25">
      <c r="A628" s="8" t="s">
        <v>2638</v>
      </c>
      <c r="B628" s="11">
        <v>14.924999999999999</v>
      </c>
    </row>
    <row r="629" spans="1:2" x14ac:dyDescent="0.25">
      <c r="A629" s="8" t="s">
        <v>3385</v>
      </c>
      <c r="B629" s="11">
        <v>47.55</v>
      </c>
    </row>
    <row r="630" spans="1:2" x14ac:dyDescent="0.25">
      <c r="A630" s="8" t="s">
        <v>6111</v>
      </c>
      <c r="B630" s="11">
        <v>27.484999999999996</v>
      </c>
    </row>
    <row r="631" spans="1:2" x14ac:dyDescent="0.25">
      <c r="A631" s="8" t="s">
        <v>1653</v>
      </c>
      <c r="B631" s="11">
        <v>40.5</v>
      </c>
    </row>
    <row r="632" spans="1:2" x14ac:dyDescent="0.25">
      <c r="A632" s="8" t="s">
        <v>1487</v>
      </c>
      <c r="B632" s="11">
        <v>109.93999999999998</v>
      </c>
    </row>
    <row r="633" spans="1:2" x14ac:dyDescent="0.25">
      <c r="A633" s="8" t="s">
        <v>2250</v>
      </c>
      <c r="B633" s="11">
        <v>5.97</v>
      </c>
    </row>
    <row r="634" spans="1:2" x14ac:dyDescent="0.25">
      <c r="A634" s="8" t="s">
        <v>1001</v>
      </c>
      <c r="B634" s="11">
        <v>103.49999999999999</v>
      </c>
    </row>
    <row r="635" spans="1:2" x14ac:dyDescent="0.25">
      <c r="A635" s="8" t="s">
        <v>897</v>
      </c>
      <c r="B635" s="11">
        <v>77.624999999999986</v>
      </c>
    </row>
    <row r="636" spans="1:2" x14ac:dyDescent="0.25">
      <c r="A636" s="8" t="s">
        <v>907</v>
      </c>
      <c r="B636" s="11">
        <v>17.82</v>
      </c>
    </row>
    <row r="637" spans="1:2" x14ac:dyDescent="0.25">
      <c r="A637" s="8" t="s">
        <v>2974</v>
      </c>
      <c r="B637" s="11">
        <v>36.450000000000003</v>
      </c>
    </row>
    <row r="638" spans="1:2" x14ac:dyDescent="0.25">
      <c r="A638" s="8" t="s">
        <v>4853</v>
      </c>
      <c r="B638" s="11">
        <v>82.5</v>
      </c>
    </row>
    <row r="639" spans="1:2" x14ac:dyDescent="0.25">
      <c r="A639" s="8" t="s">
        <v>3147</v>
      </c>
      <c r="B639" s="11">
        <v>6.75</v>
      </c>
    </row>
    <row r="640" spans="1:2" x14ac:dyDescent="0.25">
      <c r="A640" s="8" t="s">
        <v>2945</v>
      </c>
      <c r="B640" s="11">
        <v>9.51</v>
      </c>
    </row>
    <row r="641" spans="1:2" x14ac:dyDescent="0.25">
      <c r="A641" s="8" t="s">
        <v>5699</v>
      </c>
      <c r="B641" s="11">
        <v>7.77</v>
      </c>
    </row>
    <row r="642" spans="1:2" x14ac:dyDescent="0.25">
      <c r="A642" s="8" t="s">
        <v>5305</v>
      </c>
      <c r="B642" s="11">
        <v>119.13999999999999</v>
      </c>
    </row>
    <row r="643" spans="1:2" x14ac:dyDescent="0.25">
      <c r="A643" s="8" t="s">
        <v>3035</v>
      </c>
      <c r="B643" s="11">
        <v>41.169999999999995</v>
      </c>
    </row>
    <row r="644" spans="1:2" x14ac:dyDescent="0.25">
      <c r="A644" s="8" t="s">
        <v>843</v>
      </c>
      <c r="B644" s="11">
        <v>6.75</v>
      </c>
    </row>
    <row r="645" spans="1:2" x14ac:dyDescent="0.25">
      <c r="A645" s="8" t="s">
        <v>860</v>
      </c>
      <c r="B645" s="11">
        <v>7.169999999999999</v>
      </c>
    </row>
    <row r="646" spans="1:2" x14ac:dyDescent="0.25">
      <c r="A646" s="8" t="s">
        <v>3242</v>
      </c>
      <c r="B646" s="11">
        <v>72.900000000000006</v>
      </c>
    </row>
    <row r="647" spans="1:2" x14ac:dyDescent="0.25">
      <c r="A647" s="8" t="s">
        <v>5374</v>
      </c>
      <c r="B647" s="11">
        <v>21.509999999999998</v>
      </c>
    </row>
    <row r="648" spans="1:2" x14ac:dyDescent="0.25">
      <c r="A648" s="8" t="s">
        <v>2521</v>
      </c>
      <c r="B648" s="11">
        <v>47.139999999999993</v>
      </c>
    </row>
    <row r="649" spans="1:2" x14ac:dyDescent="0.25">
      <c r="A649" s="8" t="s">
        <v>3990</v>
      </c>
      <c r="B649" s="11">
        <v>20.25</v>
      </c>
    </row>
    <row r="650" spans="1:2" x14ac:dyDescent="0.25">
      <c r="A650" s="8" t="s">
        <v>655</v>
      </c>
      <c r="B650" s="11">
        <v>39.799999999999997</v>
      </c>
    </row>
    <row r="651" spans="1:2" x14ac:dyDescent="0.25">
      <c r="A651" s="8" t="s">
        <v>4411</v>
      </c>
      <c r="B651" s="11">
        <v>36.450000000000003</v>
      </c>
    </row>
    <row r="652" spans="1:2" x14ac:dyDescent="0.25">
      <c r="A652" s="8" t="s">
        <v>2538</v>
      </c>
      <c r="B652" s="11">
        <v>87.300000000000011</v>
      </c>
    </row>
    <row r="653" spans="1:2" x14ac:dyDescent="0.25">
      <c r="A653" s="8" t="s">
        <v>4115</v>
      </c>
      <c r="B653" s="11">
        <v>8.25</v>
      </c>
    </row>
    <row r="654" spans="1:2" x14ac:dyDescent="0.25">
      <c r="A654" s="8" t="s">
        <v>1520</v>
      </c>
      <c r="B654" s="11">
        <v>8.25</v>
      </c>
    </row>
    <row r="655" spans="1:2" x14ac:dyDescent="0.25">
      <c r="A655" s="8" t="s">
        <v>5176</v>
      </c>
      <c r="B655" s="11">
        <v>2.9849999999999999</v>
      </c>
    </row>
    <row r="656" spans="1:2" x14ac:dyDescent="0.25">
      <c r="A656" s="8" t="s">
        <v>2044</v>
      </c>
      <c r="B656" s="11">
        <v>204.92999999999995</v>
      </c>
    </row>
    <row r="657" spans="1:2" x14ac:dyDescent="0.25">
      <c r="A657" s="8" t="s">
        <v>3047</v>
      </c>
      <c r="B657" s="11">
        <v>38.04</v>
      </c>
    </row>
    <row r="658" spans="1:2" x14ac:dyDescent="0.25">
      <c r="A658" s="8" t="s">
        <v>4979</v>
      </c>
      <c r="B658" s="11">
        <v>148.92499999999998</v>
      </c>
    </row>
    <row r="659" spans="1:2" x14ac:dyDescent="0.25">
      <c r="A659" s="8" t="s">
        <v>676</v>
      </c>
      <c r="B659" s="11">
        <v>23.774999999999999</v>
      </c>
    </row>
    <row r="660" spans="1:2" x14ac:dyDescent="0.25">
      <c r="A660" s="8" t="s">
        <v>2532</v>
      </c>
      <c r="B660" s="11">
        <v>74.25</v>
      </c>
    </row>
    <row r="661" spans="1:2" x14ac:dyDescent="0.25">
      <c r="A661" s="8" t="s">
        <v>4393</v>
      </c>
      <c r="B661" s="11">
        <v>22.5</v>
      </c>
    </row>
    <row r="662" spans="1:2" x14ac:dyDescent="0.25">
      <c r="A662" s="8" t="s">
        <v>4563</v>
      </c>
      <c r="B662" s="11">
        <v>8.9550000000000001</v>
      </c>
    </row>
    <row r="663" spans="1:2" x14ac:dyDescent="0.25">
      <c r="A663" s="8" t="s">
        <v>1659</v>
      </c>
      <c r="B663" s="11">
        <v>29.16</v>
      </c>
    </row>
    <row r="664" spans="1:2" x14ac:dyDescent="0.25">
      <c r="A664" s="8" t="s">
        <v>5102</v>
      </c>
      <c r="B664" s="11">
        <v>38.04</v>
      </c>
    </row>
    <row r="665" spans="1:2" x14ac:dyDescent="0.25">
      <c r="A665" s="8" t="s">
        <v>5327</v>
      </c>
      <c r="B665" s="11">
        <v>8.73</v>
      </c>
    </row>
    <row r="666" spans="1:2" x14ac:dyDescent="0.25">
      <c r="A666" s="8" t="s">
        <v>2038</v>
      </c>
      <c r="B666" s="11">
        <v>25.874999999999996</v>
      </c>
    </row>
    <row r="667" spans="1:2" x14ac:dyDescent="0.25">
      <c r="A667" s="8" t="s">
        <v>6070</v>
      </c>
      <c r="B667" s="11">
        <v>29.849999999999998</v>
      </c>
    </row>
    <row r="668" spans="1:2" x14ac:dyDescent="0.25">
      <c r="A668" s="8" t="s">
        <v>1845</v>
      </c>
      <c r="B668" s="11">
        <v>155.24999999999997</v>
      </c>
    </row>
    <row r="669" spans="1:2" x14ac:dyDescent="0.25">
      <c r="A669" s="8" t="s">
        <v>3778</v>
      </c>
      <c r="B669" s="11">
        <v>60.75</v>
      </c>
    </row>
    <row r="670" spans="1:2" x14ac:dyDescent="0.25">
      <c r="A670" s="8" t="s">
        <v>2357</v>
      </c>
      <c r="B670" s="11">
        <v>22.884999999999998</v>
      </c>
    </row>
    <row r="671" spans="1:2" x14ac:dyDescent="0.25">
      <c r="A671" s="8" t="s">
        <v>4234</v>
      </c>
      <c r="B671" s="11">
        <v>67.5</v>
      </c>
    </row>
    <row r="672" spans="1:2" x14ac:dyDescent="0.25">
      <c r="A672" s="8" t="s">
        <v>5861</v>
      </c>
      <c r="B672" s="11">
        <v>14.339999999999998</v>
      </c>
    </row>
    <row r="673" spans="1:2" x14ac:dyDescent="0.25">
      <c r="A673" s="8" t="s">
        <v>2157</v>
      </c>
      <c r="B673" s="11">
        <v>35.82</v>
      </c>
    </row>
    <row r="674" spans="1:2" x14ac:dyDescent="0.25">
      <c r="A674" s="8" t="s">
        <v>4682</v>
      </c>
      <c r="B674" s="11">
        <v>58.2</v>
      </c>
    </row>
    <row r="675" spans="1:2" x14ac:dyDescent="0.25">
      <c r="A675" s="8" t="s">
        <v>1934</v>
      </c>
      <c r="B675" s="11">
        <v>17.46</v>
      </c>
    </row>
    <row r="676" spans="1:2" x14ac:dyDescent="0.25">
      <c r="A676" s="8" t="s">
        <v>3343</v>
      </c>
      <c r="B676" s="11">
        <v>26.19</v>
      </c>
    </row>
    <row r="677" spans="1:2" x14ac:dyDescent="0.25">
      <c r="A677" s="8" t="s">
        <v>2554</v>
      </c>
      <c r="B677" s="11">
        <v>43.74</v>
      </c>
    </row>
    <row r="678" spans="1:2" x14ac:dyDescent="0.25">
      <c r="A678" s="8" t="s">
        <v>4631</v>
      </c>
      <c r="B678" s="11">
        <v>100.39499999999998</v>
      </c>
    </row>
    <row r="679" spans="1:2" x14ac:dyDescent="0.25">
      <c r="A679" s="8" t="s">
        <v>6041</v>
      </c>
      <c r="B679" s="11">
        <v>23.9</v>
      </c>
    </row>
    <row r="680" spans="1:2" x14ac:dyDescent="0.25">
      <c r="A680" s="8" t="s">
        <v>530</v>
      </c>
      <c r="B680" s="11">
        <v>4.7549999999999999</v>
      </c>
    </row>
    <row r="681" spans="1:2" x14ac:dyDescent="0.25">
      <c r="A681" s="8" t="s">
        <v>4499</v>
      </c>
      <c r="B681" s="11">
        <v>24.75</v>
      </c>
    </row>
    <row r="682" spans="1:2" x14ac:dyDescent="0.25">
      <c r="A682" s="8" t="s">
        <v>4545</v>
      </c>
      <c r="B682" s="11">
        <v>38.849999999999994</v>
      </c>
    </row>
    <row r="683" spans="1:2" x14ac:dyDescent="0.25">
      <c r="A683" s="8" t="s">
        <v>3671</v>
      </c>
      <c r="B683" s="11">
        <v>82.5</v>
      </c>
    </row>
    <row r="684" spans="1:2" x14ac:dyDescent="0.25">
      <c r="A684" s="8" t="s">
        <v>2934</v>
      </c>
      <c r="B684" s="11">
        <v>67.5</v>
      </c>
    </row>
    <row r="685" spans="1:2" x14ac:dyDescent="0.25">
      <c r="A685" s="8" t="s">
        <v>5211</v>
      </c>
      <c r="B685" s="11">
        <v>8.91</v>
      </c>
    </row>
    <row r="686" spans="1:2" x14ac:dyDescent="0.25">
      <c r="A686" s="8" t="s">
        <v>6101</v>
      </c>
      <c r="B686" s="11">
        <v>77.699999999999989</v>
      </c>
    </row>
    <row r="687" spans="1:2" x14ac:dyDescent="0.25">
      <c r="A687" s="8" t="s">
        <v>942</v>
      </c>
      <c r="B687" s="11">
        <v>38.849999999999994</v>
      </c>
    </row>
    <row r="688" spans="1:2" x14ac:dyDescent="0.25">
      <c r="A688" s="8" t="s">
        <v>4637</v>
      </c>
      <c r="B688" s="11">
        <v>13.424999999999997</v>
      </c>
    </row>
    <row r="689" spans="1:2" x14ac:dyDescent="0.25">
      <c r="A689" s="8" t="s">
        <v>2876</v>
      </c>
      <c r="B689" s="11">
        <v>26.73</v>
      </c>
    </row>
    <row r="690" spans="1:2" x14ac:dyDescent="0.25">
      <c r="A690" s="8" t="s">
        <v>3027</v>
      </c>
      <c r="B690" s="11">
        <v>23.774999999999999</v>
      </c>
    </row>
    <row r="691" spans="1:2" x14ac:dyDescent="0.25">
      <c r="A691" s="8" t="s">
        <v>4591</v>
      </c>
      <c r="B691" s="11">
        <v>145.82</v>
      </c>
    </row>
    <row r="692" spans="1:2" x14ac:dyDescent="0.25">
      <c r="A692" s="8" t="s">
        <v>5333</v>
      </c>
      <c r="B692" s="11">
        <v>137.42499999999998</v>
      </c>
    </row>
    <row r="693" spans="1:2" x14ac:dyDescent="0.25">
      <c r="A693" s="8" t="s">
        <v>5585</v>
      </c>
      <c r="B693" s="11">
        <v>3.5849999999999995</v>
      </c>
    </row>
    <row r="694" spans="1:2" x14ac:dyDescent="0.25">
      <c r="A694" s="8" t="s">
        <v>2262</v>
      </c>
      <c r="B694" s="11">
        <v>44.75</v>
      </c>
    </row>
    <row r="695" spans="1:2" x14ac:dyDescent="0.25">
      <c r="A695" s="8" t="s">
        <v>2917</v>
      </c>
      <c r="B695" s="11">
        <v>83.835000000000008</v>
      </c>
    </row>
    <row r="696" spans="1:2" x14ac:dyDescent="0.25">
      <c r="A696" s="8" t="s">
        <v>559</v>
      </c>
      <c r="B696" s="11">
        <v>49.75</v>
      </c>
    </row>
    <row r="697" spans="1:2" x14ac:dyDescent="0.25">
      <c r="A697" s="8" t="s">
        <v>5513</v>
      </c>
      <c r="B697" s="11">
        <v>7.77</v>
      </c>
    </row>
    <row r="698" spans="1:2" x14ac:dyDescent="0.25">
      <c r="A698" s="8" t="s">
        <v>4456</v>
      </c>
      <c r="B698" s="11">
        <v>7.77</v>
      </c>
    </row>
    <row r="699" spans="1:2" x14ac:dyDescent="0.25">
      <c r="A699" s="8" t="s">
        <v>4938</v>
      </c>
      <c r="B699" s="11">
        <v>82.5</v>
      </c>
    </row>
    <row r="700" spans="1:2" x14ac:dyDescent="0.25">
      <c r="A700" s="8" t="s">
        <v>4569</v>
      </c>
      <c r="B700" s="11">
        <v>24.3</v>
      </c>
    </row>
    <row r="701" spans="1:2" x14ac:dyDescent="0.25">
      <c r="A701" s="8" t="s">
        <v>3877</v>
      </c>
      <c r="B701" s="11">
        <v>7.77</v>
      </c>
    </row>
    <row r="702" spans="1:2" x14ac:dyDescent="0.25">
      <c r="A702" s="8" t="s">
        <v>3627</v>
      </c>
      <c r="B702" s="11">
        <v>82.5</v>
      </c>
    </row>
    <row r="703" spans="1:2" x14ac:dyDescent="0.25">
      <c r="A703" s="8" t="s">
        <v>4665</v>
      </c>
      <c r="B703" s="11">
        <v>18.225000000000001</v>
      </c>
    </row>
    <row r="704" spans="1:2" x14ac:dyDescent="0.25">
      <c r="A704" s="8" t="s">
        <v>2721</v>
      </c>
      <c r="B704" s="11">
        <v>38.849999999999994</v>
      </c>
    </row>
    <row r="705" spans="1:2" x14ac:dyDescent="0.25">
      <c r="A705" s="8" t="s">
        <v>593</v>
      </c>
      <c r="B705" s="11">
        <v>82.339999999999989</v>
      </c>
    </row>
    <row r="706" spans="1:2" x14ac:dyDescent="0.25">
      <c r="A706" s="8" t="s">
        <v>5978</v>
      </c>
      <c r="B706" s="11">
        <v>148.92499999999998</v>
      </c>
    </row>
    <row r="707" spans="1:2" x14ac:dyDescent="0.25">
      <c r="A707" s="8" t="s">
        <v>4574</v>
      </c>
      <c r="B707" s="11">
        <v>63.249999999999993</v>
      </c>
    </row>
    <row r="708" spans="1:2" x14ac:dyDescent="0.25">
      <c r="A708" s="8" t="s">
        <v>2414</v>
      </c>
      <c r="B708" s="11">
        <v>56.669999999999995</v>
      </c>
    </row>
    <row r="709" spans="1:2" x14ac:dyDescent="0.25">
      <c r="A709" s="8" t="s">
        <v>5597</v>
      </c>
      <c r="B709" s="11">
        <v>17.46</v>
      </c>
    </row>
    <row r="710" spans="1:2" x14ac:dyDescent="0.25">
      <c r="A710" s="8" t="s">
        <v>1367</v>
      </c>
      <c r="B710" s="11">
        <v>77.624999999999986</v>
      </c>
    </row>
    <row r="711" spans="1:2" x14ac:dyDescent="0.25">
      <c r="A711" s="8" t="s">
        <v>4433</v>
      </c>
      <c r="B711" s="11">
        <v>25.9</v>
      </c>
    </row>
    <row r="712" spans="1:2" x14ac:dyDescent="0.25">
      <c r="A712" s="8" t="s">
        <v>4847</v>
      </c>
      <c r="B712" s="11">
        <v>21.509999999999998</v>
      </c>
    </row>
    <row r="713" spans="1:2" x14ac:dyDescent="0.25">
      <c r="A713" s="8" t="s">
        <v>854</v>
      </c>
      <c r="B713" s="11">
        <v>82.339999999999989</v>
      </c>
    </row>
    <row r="714" spans="1:2" x14ac:dyDescent="0.25">
      <c r="A714" s="8" t="s">
        <v>3106</v>
      </c>
      <c r="B714" s="11">
        <v>27.5</v>
      </c>
    </row>
    <row r="715" spans="1:2" x14ac:dyDescent="0.25">
      <c r="A715" s="8" t="s">
        <v>1643</v>
      </c>
      <c r="B715" s="11">
        <v>8.0549999999999997</v>
      </c>
    </row>
    <row r="716" spans="1:2" x14ac:dyDescent="0.25">
      <c r="A716" s="8" t="s">
        <v>4688</v>
      </c>
      <c r="B716" s="11">
        <v>17.91</v>
      </c>
    </row>
    <row r="717" spans="1:2" x14ac:dyDescent="0.25">
      <c r="A717" s="8" t="s">
        <v>1158</v>
      </c>
      <c r="B717" s="11">
        <v>76.760000000000005</v>
      </c>
    </row>
    <row r="718" spans="1:2" x14ac:dyDescent="0.25">
      <c r="A718" s="8" t="s">
        <v>1441</v>
      </c>
      <c r="B718" s="11">
        <v>17.899999999999999</v>
      </c>
    </row>
    <row r="719" spans="1:2" x14ac:dyDescent="0.25">
      <c r="A719" s="8" t="s">
        <v>626</v>
      </c>
      <c r="B719" s="11">
        <v>11.25</v>
      </c>
    </row>
    <row r="720" spans="1:2" x14ac:dyDescent="0.25">
      <c r="A720" s="8" t="s">
        <v>1384</v>
      </c>
      <c r="B720" s="11">
        <v>218.73</v>
      </c>
    </row>
    <row r="721" spans="1:2" x14ac:dyDescent="0.25">
      <c r="A721" s="8" t="s">
        <v>1638</v>
      </c>
      <c r="B721" s="11">
        <v>82.5</v>
      </c>
    </row>
    <row r="722" spans="1:2" x14ac:dyDescent="0.25">
      <c r="A722" s="8" t="s">
        <v>1748</v>
      </c>
      <c r="B722" s="11">
        <v>59.4</v>
      </c>
    </row>
    <row r="723" spans="1:2" x14ac:dyDescent="0.25">
      <c r="A723" s="8" t="s">
        <v>5731</v>
      </c>
      <c r="B723" s="11">
        <v>111.78</v>
      </c>
    </row>
    <row r="724" spans="1:2" x14ac:dyDescent="0.25">
      <c r="A724" s="8" t="s">
        <v>3307</v>
      </c>
      <c r="B724" s="11">
        <v>49.75</v>
      </c>
    </row>
    <row r="725" spans="1:2" x14ac:dyDescent="0.25">
      <c r="A725" s="8" t="s">
        <v>2808</v>
      </c>
      <c r="B725" s="11">
        <v>87.300000000000011</v>
      </c>
    </row>
    <row r="726" spans="1:2" x14ac:dyDescent="0.25">
      <c r="A726" s="8" t="s">
        <v>2689</v>
      </c>
      <c r="B726" s="11">
        <v>14.58</v>
      </c>
    </row>
    <row r="727" spans="1:2" x14ac:dyDescent="0.25">
      <c r="A727" s="8" t="s">
        <v>3883</v>
      </c>
      <c r="B727" s="11">
        <v>109.93999999999998</v>
      </c>
    </row>
    <row r="728" spans="1:2" x14ac:dyDescent="0.25">
      <c r="A728" s="8" t="s">
        <v>4711</v>
      </c>
      <c r="B728" s="11">
        <v>34.92</v>
      </c>
    </row>
    <row r="729" spans="1:2" x14ac:dyDescent="0.25">
      <c r="A729" s="8" t="s">
        <v>5299</v>
      </c>
      <c r="B729" s="11">
        <v>7.77</v>
      </c>
    </row>
    <row r="730" spans="1:2" x14ac:dyDescent="0.25">
      <c r="A730" s="8" t="s">
        <v>3945</v>
      </c>
      <c r="B730" s="11">
        <v>13.5</v>
      </c>
    </row>
    <row r="731" spans="1:2" x14ac:dyDescent="0.25">
      <c r="A731" s="8" t="s">
        <v>5356</v>
      </c>
      <c r="B731" s="11">
        <v>77.699999999999989</v>
      </c>
    </row>
    <row r="732" spans="1:2" x14ac:dyDescent="0.25">
      <c r="A732" s="8" t="s">
        <v>3283</v>
      </c>
      <c r="B732" s="11">
        <v>31.7</v>
      </c>
    </row>
    <row r="733" spans="1:2" x14ac:dyDescent="0.25">
      <c r="A733" s="8" t="s">
        <v>6013</v>
      </c>
      <c r="B733" s="11">
        <v>59.75</v>
      </c>
    </row>
    <row r="734" spans="1:2" x14ac:dyDescent="0.25">
      <c r="A734" s="8" t="s">
        <v>4365</v>
      </c>
      <c r="B734" s="11">
        <v>8.0549999999999997</v>
      </c>
    </row>
    <row r="735" spans="1:2" x14ac:dyDescent="0.25">
      <c r="A735" s="8" t="s">
        <v>5938</v>
      </c>
      <c r="B735" s="11">
        <v>22.274999999999999</v>
      </c>
    </row>
    <row r="736" spans="1:2" x14ac:dyDescent="0.25">
      <c r="A736" s="8" t="s">
        <v>4943</v>
      </c>
      <c r="B736" s="11">
        <v>45.769999999999996</v>
      </c>
    </row>
    <row r="737" spans="1:2" x14ac:dyDescent="0.25">
      <c r="A737" s="8" t="s">
        <v>4932</v>
      </c>
      <c r="B737" s="11">
        <v>27.945</v>
      </c>
    </row>
    <row r="738" spans="1:2" x14ac:dyDescent="0.25">
      <c r="A738" s="8" t="s">
        <v>4128</v>
      </c>
      <c r="B738" s="11">
        <v>41.169999999999995</v>
      </c>
    </row>
    <row r="739" spans="1:2" x14ac:dyDescent="0.25">
      <c r="A739" s="8" t="s">
        <v>2739</v>
      </c>
      <c r="B739" s="11">
        <v>167.67000000000002</v>
      </c>
    </row>
    <row r="740" spans="1:2" x14ac:dyDescent="0.25">
      <c r="A740" s="8" t="s">
        <v>5839</v>
      </c>
      <c r="B740" s="11">
        <v>23.31</v>
      </c>
    </row>
    <row r="741" spans="1:2" x14ac:dyDescent="0.25">
      <c r="A741" s="8" t="s">
        <v>3208</v>
      </c>
      <c r="B741" s="11">
        <v>23.9</v>
      </c>
    </row>
    <row r="742" spans="1:2" x14ac:dyDescent="0.25">
      <c r="A742" s="8" t="s">
        <v>2655</v>
      </c>
      <c r="B742" s="11">
        <v>119.13999999999999</v>
      </c>
    </row>
    <row r="743" spans="1:2" x14ac:dyDescent="0.25">
      <c r="A743" s="8" t="s">
        <v>1514</v>
      </c>
      <c r="B743" s="11">
        <v>32.22</v>
      </c>
    </row>
    <row r="744" spans="1:2" x14ac:dyDescent="0.25">
      <c r="A744" s="8" t="s">
        <v>817</v>
      </c>
      <c r="B744" s="11">
        <v>89.35499999999999</v>
      </c>
    </row>
    <row r="745" spans="1:2" x14ac:dyDescent="0.25">
      <c r="A745" s="8" t="s">
        <v>4717</v>
      </c>
      <c r="B745" s="11">
        <v>14.58</v>
      </c>
    </row>
    <row r="746" spans="1:2" x14ac:dyDescent="0.25">
      <c r="A746" s="8" t="s">
        <v>1389</v>
      </c>
      <c r="B746" s="11">
        <v>33</v>
      </c>
    </row>
    <row r="747" spans="1:2" x14ac:dyDescent="0.25">
      <c r="A747" s="8" t="s">
        <v>2745</v>
      </c>
      <c r="B747" s="11">
        <v>63.4</v>
      </c>
    </row>
    <row r="748" spans="1:2" x14ac:dyDescent="0.25">
      <c r="A748" s="8" t="s">
        <v>4017</v>
      </c>
      <c r="B748" s="11">
        <v>35.849999999999994</v>
      </c>
    </row>
    <row r="749" spans="1:2" x14ac:dyDescent="0.25">
      <c r="A749" s="8" t="s">
        <v>5107</v>
      </c>
      <c r="B749" s="11">
        <v>15.54</v>
      </c>
    </row>
    <row r="750" spans="1:2" x14ac:dyDescent="0.25">
      <c r="A750" s="8" t="s">
        <v>4825</v>
      </c>
      <c r="B750" s="11">
        <v>89.35499999999999</v>
      </c>
    </row>
    <row r="751" spans="1:2" x14ac:dyDescent="0.25">
      <c r="A751" s="8" t="s">
        <v>2482</v>
      </c>
      <c r="B751" s="11">
        <v>27</v>
      </c>
    </row>
    <row r="752" spans="1:2" x14ac:dyDescent="0.25">
      <c r="A752" s="8" t="s">
        <v>5222</v>
      </c>
      <c r="B752" s="11">
        <v>100.39499999999998</v>
      </c>
    </row>
    <row r="753" spans="1:2" x14ac:dyDescent="0.25">
      <c r="A753" s="8" t="s">
        <v>5720</v>
      </c>
      <c r="B753" s="11">
        <v>20.25</v>
      </c>
    </row>
    <row r="754" spans="1:2" x14ac:dyDescent="0.25">
      <c r="A754" s="8" t="s">
        <v>5380</v>
      </c>
      <c r="B754" s="11">
        <v>6.75</v>
      </c>
    </row>
    <row r="755" spans="1:2" x14ac:dyDescent="0.25">
      <c r="A755" s="8" t="s">
        <v>5660</v>
      </c>
      <c r="B755" s="11">
        <v>45</v>
      </c>
    </row>
    <row r="756" spans="1:2" x14ac:dyDescent="0.25">
      <c r="A756" s="8" t="s">
        <v>3923</v>
      </c>
      <c r="B756" s="11">
        <v>55.89</v>
      </c>
    </row>
    <row r="757" spans="1:2" x14ac:dyDescent="0.25">
      <c r="A757" s="8" t="s">
        <v>5351</v>
      </c>
      <c r="B757" s="11">
        <v>25.874999999999996</v>
      </c>
    </row>
    <row r="758" spans="1:2" x14ac:dyDescent="0.25">
      <c r="A758" s="8" t="s">
        <v>2291</v>
      </c>
      <c r="B758" s="11">
        <v>27.674999999999997</v>
      </c>
    </row>
    <row r="759" spans="1:2" x14ac:dyDescent="0.25">
      <c r="A759" s="8" t="s">
        <v>4991</v>
      </c>
      <c r="B759" s="11">
        <v>9.51</v>
      </c>
    </row>
    <row r="760" spans="1:2" x14ac:dyDescent="0.25">
      <c r="A760" s="8" t="s">
        <v>5228</v>
      </c>
      <c r="B760" s="11">
        <v>114.42499999999998</v>
      </c>
    </row>
    <row r="761" spans="1:2" x14ac:dyDescent="0.25">
      <c r="A761" s="8" t="s">
        <v>3053</v>
      </c>
      <c r="B761" s="11">
        <v>82.339999999999989</v>
      </c>
    </row>
    <row r="762" spans="1:2" x14ac:dyDescent="0.25">
      <c r="A762" s="8" t="s">
        <v>2153</v>
      </c>
      <c r="B762" s="11">
        <v>27.5</v>
      </c>
    </row>
    <row r="763" spans="1:2" x14ac:dyDescent="0.25">
      <c r="A763" s="8" t="s">
        <v>733</v>
      </c>
      <c r="B763" s="11">
        <v>72.91</v>
      </c>
    </row>
    <row r="764" spans="1:2" x14ac:dyDescent="0.25">
      <c r="A764" s="8" t="s">
        <v>4286</v>
      </c>
      <c r="B764" s="11">
        <v>43.650000000000006</v>
      </c>
    </row>
    <row r="765" spans="1:2" x14ac:dyDescent="0.25">
      <c r="A765" s="8" t="s">
        <v>5012</v>
      </c>
      <c r="B765" s="11">
        <v>16.11</v>
      </c>
    </row>
    <row r="766" spans="1:2" x14ac:dyDescent="0.25">
      <c r="A766" s="8" t="s">
        <v>6122</v>
      </c>
      <c r="B766" s="11">
        <v>27</v>
      </c>
    </row>
    <row r="767" spans="1:2" x14ac:dyDescent="0.25">
      <c r="A767" s="8" t="s">
        <v>3911</v>
      </c>
      <c r="B767" s="11">
        <v>109.36499999999999</v>
      </c>
    </row>
    <row r="768" spans="1:2" x14ac:dyDescent="0.25">
      <c r="A768" s="8" t="s">
        <v>4274</v>
      </c>
      <c r="B768" s="11">
        <v>13.095000000000001</v>
      </c>
    </row>
    <row r="769" spans="1:2" x14ac:dyDescent="0.25">
      <c r="A769" s="8" t="s">
        <v>1077</v>
      </c>
      <c r="B769" s="11">
        <v>40.5</v>
      </c>
    </row>
    <row r="770" spans="1:2" x14ac:dyDescent="0.25">
      <c r="A770" s="8" t="s">
        <v>3854</v>
      </c>
      <c r="B770" s="11">
        <v>33.75</v>
      </c>
    </row>
    <row r="771" spans="1:2" x14ac:dyDescent="0.25">
      <c r="A771" s="8" t="s">
        <v>3790</v>
      </c>
      <c r="B771" s="11">
        <v>21.509999999999998</v>
      </c>
    </row>
    <row r="772" spans="1:2" x14ac:dyDescent="0.25">
      <c r="A772" s="8" t="s">
        <v>5525</v>
      </c>
      <c r="B772" s="11">
        <v>20.584999999999997</v>
      </c>
    </row>
    <row r="773" spans="1:2" x14ac:dyDescent="0.25">
      <c r="A773" s="8" t="s">
        <v>3802</v>
      </c>
      <c r="B773" s="11">
        <v>82.454999999999984</v>
      </c>
    </row>
    <row r="774" spans="1:2" x14ac:dyDescent="0.25">
      <c r="A774" s="8" t="s">
        <v>5620</v>
      </c>
      <c r="B774" s="11">
        <v>38.849999999999994</v>
      </c>
    </row>
    <row r="775" spans="1:2" x14ac:dyDescent="0.25">
      <c r="A775" s="8" t="s">
        <v>5866</v>
      </c>
      <c r="B775" s="11">
        <v>21.509999999999998</v>
      </c>
    </row>
    <row r="776" spans="1:2" x14ac:dyDescent="0.25">
      <c r="A776" s="8" t="s">
        <v>614</v>
      </c>
      <c r="B776" s="11">
        <v>91.539999999999992</v>
      </c>
    </row>
    <row r="777" spans="1:2" x14ac:dyDescent="0.25">
      <c r="A777" s="8" t="s">
        <v>4625</v>
      </c>
      <c r="B777" s="11">
        <v>8.91</v>
      </c>
    </row>
    <row r="778" spans="1:2" x14ac:dyDescent="0.25">
      <c r="A778" s="8" t="s">
        <v>4169</v>
      </c>
      <c r="B778" s="11">
        <v>47.8</v>
      </c>
    </row>
    <row r="779" spans="1:2" x14ac:dyDescent="0.25">
      <c r="A779" s="8" t="s">
        <v>2992</v>
      </c>
      <c r="B779" s="11">
        <v>24.75</v>
      </c>
    </row>
    <row r="780" spans="1:2" x14ac:dyDescent="0.25">
      <c r="A780" s="8" t="s">
        <v>3818</v>
      </c>
      <c r="B780" s="11">
        <v>204.92999999999995</v>
      </c>
    </row>
    <row r="781" spans="1:2" x14ac:dyDescent="0.25">
      <c r="A781" s="8" t="s">
        <v>4921</v>
      </c>
      <c r="B781" s="11">
        <v>31.7</v>
      </c>
    </row>
    <row r="782" spans="1:2" x14ac:dyDescent="0.25">
      <c r="A782" s="8" t="s">
        <v>1884</v>
      </c>
      <c r="B782" s="11">
        <v>21.509999999999998</v>
      </c>
    </row>
    <row r="783" spans="1:2" x14ac:dyDescent="0.25">
      <c r="A783" s="8" t="s">
        <v>581</v>
      </c>
      <c r="B783" s="11">
        <v>20.25</v>
      </c>
    </row>
    <row r="784" spans="1:2" x14ac:dyDescent="0.25">
      <c r="A784" s="8" t="s">
        <v>4596</v>
      </c>
      <c r="B784" s="11">
        <v>29.849999999999998</v>
      </c>
    </row>
    <row r="785" spans="1:2" x14ac:dyDescent="0.25">
      <c r="A785" s="8" t="s">
        <v>1227</v>
      </c>
      <c r="B785" s="11">
        <v>14.58</v>
      </c>
    </row>
    <row r="786" spans="1:2" x14ac:dyDescent="0.25">
      <c r="A786" s="8" t="s">
        <v>1459</v>
      </c>
      <c r="B786" s="11">
        <v>21.87</v>
      </c>
    </row>
    <row r="787" spans="1:2" x14ac:dyDescent="0.25">
      <c r="A787" s="8" t="s">
        <v>4262</v>
      </c>
      <c r="B787" s="11">
        <v>137.42499999999998</v>
      </c>
    </row>
    <row r="788" spans="1:2" x14ac:dyDescent="0.25">
      <c r="A788" s="8" t="s">
        <v>3823</v>
      </c>
      <c r="B788" s="11">
        <v>63.249999999999993</v>
      </c>
    </row>
    <row r="789" spans="1:2" x14ac:dyDescent="0.25">
      <c r="A789" s="8" t="s">
        <v>1736</v>
      </c>
      <c r="B789" s="11">
        <v>77.699999999999989</v>
      </c>
    </row>
    <row r="790" spans="1:2" x14ac:dyDescent="0.25">
      <c r="A790" s="8" t="s">
        <v>4967</v>
      </c>
      <c r="B790" s="11">
        <v>52.38</v>
      </c>
    </row>
    <row r="791" spans="1:2" x14ac:dyDescent="0.25">
      <c r="A791" s="8" t="s">
        <v>4029</v>
      </c>
      <c r="B791" s="11">
        <v>63.249999999999993</v>
      </c>
    </row>
    <row r="792" spans="1:2" x14ac:dyDescent="0.25">
      <c r="A792" s="8" t="s">
        <v>3214</v>
      </c>
      <c r="B792" s="11">
        <v>139.72499999999999</v>
      </c>
    </row>
    <row r="793" spans="1:2" x14ac:dyDescent="0.25">
      <c r="A793" s="8" t="s">
        <v>3118</v>
      </c>
      <c r="B793" s="11">
        <v>20.584999999999997</v>
      </c>
    </row>
    <row r="794" spans="1:2" x14ac:dyDescent="0.25">
      <c r="A794" s="8" t="s">
        <v>2956</v>
      </c>
      <c r="B794" s="11">
        <v>15.54</v>
      </c>
    </row>
    <row r="795" spans="1:2" x14ac:dyDescent="0.25">
      <c r="A795" s="8" t="s">
        <v>1361</v>
      </c>
      <c r="B795" s="11">
        <v>155.24999999999997</v>
      </c>
    </row>
    <row r="796" spans="1:2" x14ac:dyDescent="0.25">
      <c r="A796" s="8" t="s">
        <v>5575</v>
      </c>
      <c r="B796" s="11">
        <v>72.75</v>
      </c>
    </row>
    <row r="797" spans="1:2" x14ac:dyDescent="0.25">
      <c r="A797" s="8" t="s">
        <v>990</v>
      </c>
      <c r="B797" s="11">
        <v>77.699999999999989</v>
      </c>
    </row>
    <row r="798" spans="1:2" x14ac:dyDescent="0.25">
      <c r="A798" s="8" t="s">
        <v>755</v>
      </c>
      <c r="B798" s="11">
        <v>7.77</v>
      </c>
    </row>
    <row r="799" spans="1:2" x14ac:dyDescent="0.25">
      <c r="A799" s="8" t="s">
        <v>1895</v>
      </c>
      <c r="B799" s="11">
        <v>15.85</v>
      </c>
    </row>
    <row r="800" spans="1:2" x14ac:dyDescent="0.25">
      <c r="A800" s="8" t="s">
        <v>4551</v>
      </c>
      <c r="B800" s="11">
        <v>79.25</v>
      </c>
    </row>
    <row r="801" spans="1:2" x14ac:dyDescent="0.25">
      <c r="A801" s="8" t="s">
        <v>3441</v>
      </c>
      <c r="B801" s="11">
        <v>29.849999999999998</v>
      </c>
    </row>
    <row r="802" spans="1:2" x14ac:dyDescent="0.25">
      <c r="A802" s="8" t="s">
        <v>553</v>
      </c>
      <c r="B802" s="11">
        <v>170.77499999999998</v>
      </c>
    </row>
    <row r="803" spans="1:2" x14ac:dyDescent="0.25">
      <c r="A803" s="8" t="s">
        <v>2615</v>
      </c>
      <c r="B803" s="11">
        <v>8.0549999999999997</v>
      </c>
    </row>
    <row r="804" spans="1:2" x14ac:dyDescent="0.25">
      <c r="A804" s="8" t="s">
        <v>3839</v>
      </c>
      <c r="B804" s="11">
        <v>27.945</v>
      </c>
    </row>
    <row r="805" spans="1:2" x14ac:dyDescent="0.25">
      <c r="A805" s="8" t="s">
        <v>1584</v>
      </c>
      <c r="B805" s="11">
        <v>36.450000000000003</v>
      </c>
    </row>
    <row r="806" spans="1:2" x14ac:dyDescent="0.25">
      <c r="A806" s="8" t="s">
        <v>2798</v>
      </c>
      <c r="B806" s="11">
        <v>47.55</v>
      </c>
    </row>
    <row r="807" spans="1:2" x14ac:dyDescent="0.25">
      <c r="A807" s="8" t="s">
        <v>5216</v>
      </c>
      <c r="B807" s="11">
        <v>11.94</v>
      </c>
    </row>
    <row r="808" spans="1:2" x14ac:dyDescent="0.25">
      <c r="A808" s="8" t="s">
        <v>3665</v>
      </c>
      <c r="B808" s="11">
        <v>28.53</v>
      </c>
    </row>
    <row r="809" spans="1:2" x14ac:dyDescent="0.25">
      <c r="A809" s="8" t="s">
        <v>1866</v>
      </c>
      <c r="B809" s="11">
        <v>133.85999999999999</v>
      </c>
    </row>
    <row r="810" spans="1:2" x14ac:dyDescent="0.25">
      <c r="A810" s="8" t="s">
        <v>3447</v>
      </c>
      <c r="B810" s="11">
        <v>29.784999999999997</v>
      </c>
    </row>
    <row r="811" spans="1:2" x14ac:dyDescent="0.25">
      <c r="A811" s="8" t="s">
        <v>1233</v>
      </c>
      <c r="B811" s="11">
        <v>148.92499999999998</v>
      </c>
    </row>
    <row r="812" spans="1:2" x14ac:dyDescent="0.25">
      <c r="A812" s="8" t="s">
        <v>5262</v>
      </c>
      <c r="B812" s="11">
        <v>35.82</v>
      </c>
    </row>
    <row r="813" spans="1:2" x14ac:dyDescent="0.25">
      <c r="A813" s="8" t="s">
        <v>5096</v>
      </c>
      <c r="B813" s="11">
        <v>35.82</v>
      </c>
    </row>
    <row r="814" spans="1:2" x14ac:dyDescent="0.25">
      <c r="A814" s="8" t="s">
        <v>5090</v>
      </c>
      <c r="B814" s="11">
        <v>8.91</v>
      </c>
    </row>
    <row r="815" spans="1:2" x14ac:dyDescent="0.25">
      <c r="A815" s="8" t="s">
        <v>2627</v>
      </c>
      <c r="B815" s="11">
        <v>43.019999999999996</v>
      </c>
    </row>
    <row r="816" spans="1:2" x14ac:dyDescent="0.25">
      <c r="A816" s="8" t="s">
        <v>1328</v>
      </c>
      <c r="B816" s="11">
        <v>51.749999999999993</v>
      </c>
    </row>
    <row r="817" spans="1:2" x14ac:dyDescent="0.25">
      <c r="A817" s="8" t="s">
        <v>1980</v>
      </c>
      <c r="B817" s="11">
        <v>59.75</v>
      </c>
    </row>
    <row r="818" spans="1:2" x14ac:dyDescent="0.25">
      <c r="A818" s="8" t="s">
        <v>1065</v>
      </c>
      <c r="B818" s="11">
        <v>11.94</v>
      </c>
    </row>
    <row r="819" spans="1:2" x14ac:dyDescent="0.25">
      <c r="A819" s="8" t="s">
        <v>643</v>
      </c>
      <c r="B819" s="11">
        <v>16.875</v>
      </c>
    </row>
    <row r="820" spans="1:2" x14ac:dyDescent="0.25">
      <c r="A820" s="8" t="s">
        <v>4955</v>
      </c>
      <c r="B820" s="11">
        <v>23.31</v>
      </c>
    </row>
    <row r="821" spans="1:2" x14ac:dyDescent="0.25">
      <c r="A821" s="8" t="s">
        <v>2142</v>
      </c>
      <c r="B821" s="11">
        <v>29.849999999999998</v>
      </c>
    </row>
    <row r="822" spans="1:2" x14ac:dyDescent="0.25">
      <c r="A822" s="8" t="s">
        <v>5246</v>
      </c>
      <c r="B822" s="11">
        <v>4.3650000000000002</v>
      </c>
    </row>
    <row r="823" spans="1:2" x14ac:dyDescent="0.25">
      <c r="A823" s="8" t="s">
        <v>2009</v>
      </c>
      <c r="B823" s="11">
        <v>5.97</v>
      </c>
    </row>
    <row r="824" spans="1:2" x14ac:dyDescent="0.25">
      <c r="A824" s="8" t="s">
        <v>3537</v>
      </c>
      <c r="B824" s="11">
        <v>26.849999999999994</v>
      </c>
    </row>
    <row r="825" spans="1:2" x14ac:dyDescent="0.25">
      <c r="A825" s="8" t="s">
        <v>2694</v>
      </c>
      <c r="B825" s="11">
        <v>13.5</v>
      </c>
    </row>
    <row r="826" spans="1:2" x14ac:dyDescent="0.25">
      <c r="A826" s="8" t="s">
        <v>1134</v>
      </c>
      <c r="B826" s="11">
        <v>15.85</v>
      </c>
    </row>
    <row r="827" spans="1:2" x14ac:dyDescent="0.25">
      <c r="A827" s="8" t="s">
        <v>1544</v>
      </c>
      <c r="B827" s="11">
        <v>43.650000000000006</v>
      </c>
    </row>
    <row r="828" spans="1:2" x14ac:dyDescent="0.25">
      <c r="A828" s="8" t="s">
        <v>5489</v>
      </c>
      <c r="B828" s="11">
        <v>5.3699999999999992</v>
      </c>
    </row>
    <row r="829" spans="1:2" x14ac:dyDescent="0.25">
      <c r="A829" s="8" t="s">
        <v>5321</v>
      </c>
      <c r="B829" s="11">
        <v>89.35499999999999</v>
      </c>
    </row>
    <row r="830" spans="1:2" x14ac:dyDescent="0.25">
      <c r="A830" s="8" t="s">
        <v>5687</v>
      </c>
      <c r="B830" s="11">
        <v>13.424999999999997</v>
      </c>
    </row>
    <row r="831" spans="1:2" x14ac:dyDescent="0.25">
      <c r="A831" s="8" t="s">
        <v>5816</v>
      </c>
      <c r="B831" s="11">
        <v>35.849999999999994</v>
      </c>
    </row>
    <row r="832" spans="1:2" x14ac:dyDescent="0.25">
      <c r="A832" s="8" t="s">
        <v>3700</v>
      </c>
      <c r="B832" s="11">
        <v>19.02</v>
      </c>
    </row>
    <row r="833" spans="1:2" x14ac:dyDescent="0.25">
      <c r="A833" s="8" t="s">
        <v>2187</v>
      </c>
      <c r="B833" s="11">
        <v>15.54</v>
      </c>
    </row>
    <row r="834" spans="1:2" x14ac:dyDescent="0.25">
      <c r="A834" s="8" t="s">
        <v>5844</v>
      </c>
      <c r="B834" s="11">
        <v>11.25</v>
      </c>
    </row>
    <row r="835" spans="1:2" x14ac:dyDescent="0.25">
      <c r="A835" s="8" t="s">
        <v>4229</v>
      </c>
      <c r="B835" s="11">
        <v>148.92499999999998</v>
      </c>
    </row>
    <row r="836" spans="1:2" x14ac:dyDescent="0.25">
      <c r="A836" s="8" t="s">
        <v>4429</v>
      </c>
      <c r="B836" s="11">
        <v>20.25</v>
      </c>
    </row>
    <row r="837" spans="1:2" x14ac:dyDescent="0.25">
      <c r="A837" s="8" t="s">
        <v>1742</v>
      </c>
      <c r="B837" s="11">
        <v>23.31</v>
      </c>
    </row>
    <row r="838" spans="1:2" x14ac:dyDescent="0.25">
      <c r="A838" s="8" t="s">
        <v>2792</v>
      </c>
      <c r="B838" s="11">
        <v>51.749999999999993</v>
      </c>
    </row>
    <row r="839" spans="1:2" x14ac:dyDescent="0.25">
      <c r="A839" s="8" t="s">
        <v>913</v>
      </c>
      <c r="B839" s="11">
        <v>53.699999999999996</v>
      </c>
    </row>
    <row r="840" spans="1:2" x14ac:dyDescent="0.25">
      <c r="A840" s="8" t="s">
        <v>4303</v>
      </c>
      <c r="B840" s="11">
        <v>119.13999999999999</v>
      </c>
    </row>
    <row r="841" spans="1:2" x14ac:dyDescent="0.25">
      <c r="A841" s="8" t="s">
        <v>1632</v>
      </c>
      <c r="B841" s="11">
        <v>4.7549999999999999</v>
      </c>
    </row>
    <row r="842" spans="1:2" x14ac:dyDescent="0.25">
      <c r="A842" s="8" t="s">
        <v>4163</v>
      </c>
      <c r="B842" s="11">
        <v>5.3699999999999992</v>
      </c>
    </row>
    <row r="843" spans="1:2" x14ac:dyDescent="0.25">
      <c r="A843" s="8" t="s">
        <v>4348</v>
      </c>
      <c r="B843" s="11">
        <v>46.62</v>
      </c>
    </row>
    <row r="844" spans="1:2" x14ac:dyDescent="0.25">
      <c r="A844" s="8" t="s">
        <v>2855</v>
      </c>
      <c r="B844" s="11">
        <v>168.39</v>
      </c>
    </row>
    <row r="845" spans="1:2" x14ac:dyDescent="0.25">
      <c r="A845" s="8" t="s">
        <v>661</v>
      </c>
      <c r="B845" s="11">
        <v>110.02500000000001</v>
      </c>
    </row>
    <row r="846" spans="1:2" x14ac:dyDescent="0.25">
      <c r="A846" s="8" t="s">
        <v>1470</v>
      </c>
      <c r="B846" s="11">
        <v>204.92999999999995</v>
      </c>
    </row>
    <row r="847" spans="1:2" x14ac:dyDescent="0.25">
      <c r="A847" s="8" t="s">
        <v>5407</v>
      </c>
      <c r="B847" s="11">
        <v>7.29</v>
      </c>
    </row>
    <row r="848" spans="1:2" x14ac:dyDescent="0.25">
      <c r="A848" s="8" t="s">
        <v>4123</v>
      </c>
      <c r="B848" s="11">
        <v>102.46499999999997</v>
      </c>
    </row>
    <row r="849" spans="1:2" x14ac:dyDescent="0.25">
      <c r="A849" s="8" t="s">
        <v>1222</v>
      </c>
      <c r="B849" s="11">
        <v>148.92499999999998</v>
      </c>
    </row>
    <row r="850" spans="1:2" x14ac:dyDescent="0.25">
      <c r="A850" s="8" t="s">
        <v>936</v>
      </c>
      <c r="B850" s="11">
        <v>47.8</v>
      </c>
    </row>
    <row r="851" spans="1:2" x14ac:dyDescent="0.25">
      <c r="A851" s="8" t="s">
        <v>2951</v>
      </c>
      <c r="B851" s="11">
        <v>29.784999999999997</v>
      </c>
    </row>
    <row r="852" spans="1:2" x14ac:dyDescent="0.25">
      <c r="A852" s="8" t="s">
        <v>4705</v>
      </c>
      <c r="B852" s="11">
        <v>33.75</v>
      </c>
    </row>
    <row r="853" spans="1:2" x14ac:dyDescent="0.25">
      <c r="A853" s="8" t="s">
        <v>3577</v>
      </c>
      <c r="B853" s="11">
        <v>83.835000000000008</v>
      </c>
    </row>
    <row r="854" spans="1:2" x14ac:dyDescent="0.25">
      <c r="A854" s="8" t="s">
        <v>2632</v>
      </c>
      <c r="B854" s="11">
        <v>23.31</v>
      </c>
    </row>
    <row r="855" spans="1:2" x14ac:dyDescent="0.25">
      <c r="A855" s="8" t="s">
        <v>5030</v>
      </c>
      <c r="B855" s="11">
        <v>126.49999999999999</v>
      </c>
    </row>
    <row r="856" spans="1:2" x14ac:dyDescent="0.25">
      <c r="A856" s="8" t="s">
        <v>3367</v>
      </c>
      <c r="B856" s="11">
        <v>29.849999999999998</v>
      </c>
    </row>
    <row r="857" spans="1:2" x14ac:dyDescent="0.25">
      <c r="A857" s="8" t="s">
        <v>6053</v>
      </c>
      <c r="B857" s="11">
        <v>31.624999999999996</v>
      </c>
    </row>
    <row r="858" spans="1:2" x14ac:dyDescent="0.25">
      <c r="A858" s="8" t="s">
        <v>2498</v>
      </c>
      <c r="B858" s="11">
        <v>51.8</v>
      </c>
    </row>
    <row r="859" spans="1:2" x14ac:dyDescent="0.25">
      <c r="A859" s="8" t="s">
        <v>1299</v>
      </c>
      <c r="B859" s="11">
        <v>68.309999999999988</v>
      </c>
    </row>
    <row r="860" spans="1:2" x14ac:dyDescent="0.25">
      <c r="A860" s="8" t="s">
        <v>2369</v>
      </c>
      <c r="B860" s="11">
        <v>23.88</v>
      </c>
    </row>
    <row r="861" spans="1:2" x14ac:dyDescent="0.25">
      <c r="A861" s="8" t="s">
        <v>872</v>
      </c>
      <c r="B861" s="11">
        <v>2.9849999999999999</v>
      </c>
    </row>
    <row r="862" spans="1:2" x14ac:dyDescent="0.25">
      <c r="A862" s="8" t="s">
        <v>827</v>
      </c>
      <c r="B862" s="11">
        <v>114.42499999999998</v>
      </c>
    </row>
    <row r="863" spans="1:2" x14ac:dyDescent="0.25">
      <c r="A863" s="8" t="s">
        <v>2127</v>
      </c>
      <c r="B863" s="11">
        <v>49.75</v>
      </c>
    </row>
    <row r="864" spans="1:2" x14ac:dyDescent="0.25">
      <c r="A864" s="8" t="s">
        <v>6106</v>
      </c>
      <c r="B864" s="11">
        <v>8.9550000000000001</v>
      </c>
    </row>
    <row r="865" spans="1:2" x14ac:dyDescent="0.25">
      <c r="A865" s="8" t="s">
        <v>3599</v>
      </c>
      <c r="B865" s="11">
        <v>23.31</v>
      </c>
    </row>
    <row r="866" spans="1:2" x14ac:dyDescent="0.25">
      <c r="A866" s="8" t="s">
        <v>3015</v>
      </c>
      <c r="B866" s="11">
        <v>7.169999999999999</v>
      </c>
    </row>
    <row r="867" spans="1:2" x14ac:dyDescent="0.25">
      <c r="A867" s="8" t="s">
        <v>5537</v>
      </c>
      <c r="B867" s="11">
        <v>20.625</v>
      </c>
    </row>
    <row r="868" spans="1:2" x14ac:dyDescent="0.25">
      <c r="A868" s="8" t="s">
        <v>3355</v>
      </c>
      <c r="B868" s="11">
        <v>89.35499999999999</v>
      </c>
    </row>
    <row r="869" spans="1:2" x14ac:dyDescent="0.25">
      <c r="A869" s="8" t="s">
        <v>2928</v>
      </c>
      <c r="B869" s="11">
        <v>200.78999999999996</v>
      </c>
    </row>
    <row r="870" spans="1:2" x14ac:dyDescent="0.25">
      <c r="A870" s="8" t="s">
        <v>744</v>
      </c>
      <c r="B870" s="11">
        <v>178.70999999999998</v>
      </c>
    </row>
    <row r="871" spans="1:2" x14ac:dyDescent="0.25">
      <c r="A871" s="8" t="s">
        <v>5256</v>
      </c>
      <c r="B871" s="11">
        <v>8.25</v>
      </c>
    </row>
    <row r="872" spans="1:2" x14ac:dyDescent="0.25">
      <c r="A872" s="8" t="s">
        <v>1117</v>
      </c>
      <c r="B872" s="11">
        <v>11.25</v>
      </c>
    </row>
    <row r="873" spans="1:2" x14ac:dyDescent="0.25">
      <c r="A873" s="8" t="s">
        <v>772</v>
      </c>
      <c r="B873" s="11">
        <v>15.54</v>
      </c>
    </row>
    <row r="874" spans="1:2" x14ac:dyDescent="0.25">
      <c r="A874" s="8" t="s">
        <v>5763</v>
      </c>
      <c r="B874" s="11">
        <v>26.849999999999998</v>
      </c>
    </row>
    <row r="875" spans="1:2" x14ac:dyDescent="0.25">
      <c r="A875" s="8" t="s">
        <v>4207</v>
      </c>
      <c r="B875" s="11">
        <v>24.75</v>
      </c>
    </row>
    <row r="876" spans="1:2" x14ac:dyDescent="0.25">
      <c r="A876" s="8" t="s">
        <v>2650</v>
      </c>
      <c r="B876" s="11">
        <v>53.46</v>
      </c>
    </row>
    <row r="877" spans="1:2" x14ac:dyDescent="0.25">
      <c r="A877" s="8" t="s">
        <v>3499</v>
      </c>
      <c r="B877" s="11">
        <v>16.5</v>
      </c>
    </row>
    <row r="878" spans="1:2" x14ac:dyDescent="0.25">
      <c r="A878" s="8" t="s">
        <v>2452</v>
      </c>
      <c r="B878" s="11">
        <v>204.92999999999995</v>
      </c>
    </row>
    <row r="879" spans="1:2" x14ac:dyDescent="0.25">
      <c r="A879" s="8" t="s">
        <v>5040</v>
      </c>
      <c r="B879" s="11">
        <v>5.97</v>
      </c>
    </row>
    <row r="880" spans="1:2" x14ac:dyDescent="0.25">
      <c r="A880" s="8" t="s">
        <v>960</v>
      </c>
      <c r="B880" s="11">
        <v>82.339999999999989</v>
      </c>
    </row>
    <row r="881" spans="1:2" x14ac:dyDescent="0.25">
      <c r="A881" s="8" t="s">
        <v>3683</v>
      </c>
      <c r="B881" s="11">
        <v>82.339999999999989</v>
      </c>
    </row>
    <row r="882" spans="1:2" x14ac:dyDescent="0.25">
      <c r="A882" s="8" t="s">
        <v>3638</v>
      </c>
      <c r="B882" s="11">
        <v>59.4</v>
      </c>
    </row>
    <row r="883" spans="1:2" x14ac:dyDescent="0.25">
      <c r="A883" s="8" t="s">
        <v>3695</v>
      </c>
      <c r="B883" s="11">
        <v>164.90999999999997</v>
      </c>
    </row>
    <row r="884" spans="1:2" x14ac:dyDescent="0.25">
      <c r="A884" s="8" t="s">
        <v>4012</v>
      </c>
      <c r="B884" s="11">
        <v>63.249999999999993</v>
      </c>
    </row>
    <row r="885" spans="1:2" x14ac:dyDescent="0.25">
      <c r="A885" s="8" t="s">
        <v>1089</v>
      </c>
      <c r="B885" s="11">
        <v>17.91</v>
      </c>
    </row>
    <row r="886" spans="1:2" x14ac:dyDescent="0.25">
      <c r="A886" s="8" t="s">
        <v>4002</v>
      </c>
      <c r="B886" s="11">
        <v>133.85999999999999</v>
      </c>
    </row>
    <row r="887" spans="1:2" x14ac:dyDescent="0.25">
      <c r="A887" s="8" t="s">
        <v>3712</v>
      </c>
      <c r="B887" s="11">
        <v>27</v>
      </c>
    </row>
    <row r="888" spans="1:2" x14ac:dyDescent="0.25">
      <c r="A888" s="8" t="s">
        <v>4505</v>
      </c>
      <c r="B888" s="11">
        <v>17.91</v>
      </c>
    </row>
    <row r="889" spans="1:2" x14ac:dyDescent="0.25">
      <c r="A889" s="8" t="s">
        <v>2346</v>
      </c>
      <c r="B889" s="11">
        <v>21.479999999999997</v>
      </c>
    </row>
    <row r="890" spans="1:2" x14ac:dyDescent="0.25">
      <c r="A890" s="8" t="s">
        <v>2056</v>
      </c>
      <c r="B890" s="11">
        <v>89.1</v>
      </c>
    </row>
    <row r="891" spans="1:2" x14ac:dyDescent="0.25">
      <c r="A891" s="8" t="s">
        <v>720</v>
      </c>
      <c r="B891" s="11">
        <v>7.29</v>
      </c>
    </row>
    <row r="892" spans="1:2" x14ac:dyDescent="0.25">
      <c r="A892" s="8" t="s">
        <v>2062</v>
      </c>
      <c r="B892" s="11">
        <v>7.77</v>
      </c>
    </row>
    <row r="893" spans="1:2" x14ac:dyDescent="0.25">
      <c r="A893" s="8" t="s">
        <v>971</v>
      </c>
      <c r="B893" s="11">
        <v>101.29499999999999</v>
      </c>
    </row>
    <row r="894" spans="1:2" x14ac:dyDescent="0.25">
      <c r="A894" s="8" t="s">
        <v>3829</v>
      </c>
      <c r="B894" s="11">
        <v>8.0549999999999997</v>
      </c>
    </row>
    <row r="895" spans="1:2" x14ac:dyDescent="0.25">
      <c r="A895" s="8" t="s">
        <v>5182</v>
      </c>
      <c r="B895" s="11">
        <v>33.47</v>
      </c>
    </row>
    <row r="896" spans="1:2" x14ac:dyDescent="0.25">
      <c r="A896" s="8" t="s">
        <v>3475</v>
      </c>
      <c r="B896" s="11">
        <v>53.46</v>
      </c>
    </row>
    <row r="897" spans="1:2" x14ac:dyDescent="0.25">
      <c r="A897" s="8" t="s">
        <v>5084</v>
      </c>
      <c r="B897" s="11">
        <v>31.624999999999996</v>
      </c>
    </row>
    <row r="898" spans="1:2" x14ac:dyDescent="0.25">
      <c r="A898" s="8" t="s">
        <v>2446</v>
      </c>
      <c r="B898" s="11">
        <v>43.650000000000006</v>
      </c>
    </row>
    <row r="899" spans="1:2" x14ac:dyDescent="0.25">
      <c r="A899" s="8" t="s">
        <v>3463</v>
      </c>
      <c r="B899" s="11">
        <v>126.49999999999999</v>
      </c>
    </row>
    <row r="900" spans="1:2" x14ac:dyDescent="0.25">
      <c r="A900" s="8" t="s">
        <v>3718</v>
      </c>
      <c r="B900" s="11">
        <v>35.64</v>
      </c>
    </row>
    <row r="901" spans="1:2" x14ac:dyDescent="0.25">
      <c r="A901" s="8" t="s">
        <v>1350</v>
      </c>
      <c r="B901" s="11">
        <v>2.6849999999999996</v>
      </c>
    </row>
    <row r="902" spans="1:2" x14ac:dyDescent="0.25">
      <c r="A902" s="8" t="s">
        <v>1795</v>
      </c>
      <c r="B902" s="11">
        <v>8.73</v>
      </c>
    </row>
    <row r="903" spans="1:2" x14ac:dyDescent="0.25">
      <c r="A903" s="8" t="s">
        <v>1561</v>
      </c>
      <c r="B903" s="11">
        <v>33.464999999999996</v>
      </c>
    </row>
    <row r="904" spans="1:2" x14ac:dyDescent="0.25">
      <c r="A904" s="8" t="s">
        <v>1123</v>
      </c>
      <c r="B904" s="11">
        <v>14.55</v>
      </c>
    </row>
    <row r="905" spans="1:2" x14ac:dyDescent="0.25">
      <c r="A905" s="8" t="s">
        <v>784</v>
      </c>
      <c r="B905" s="11">
        <v>102.75999999999999</v>
      </c>
    </row>
    <row r="906" spans="1:2" x14ac:dyDescent="0.25">
      <c r="A906" s="8" t="s">
        <v>5339</v>
      </c>
      <c r="B906" s="11">
        <v>34.92</v>
      </c>
    </row>
    <row r="907" spans="1:2" x14ac:dyDescent="0.25">
      <c r="A907" s="8" t="s">
        <v>2169</v>
      </c>
      <c r="B907" s="11">
        <v>26.73</v>
      </c>
    </row>
    <row r="908" spans="1:2" x14ac:dyDescent="0.25">
      <c r="A908" s="8" t="s">
        <v>5926</v>
      </c>
      <c r="B908" s="11">
        <v>8.9499999999999993</v>
      </c>
    </row>
    <row r="909" spans="1:2" x14ac:dyDescent="0.25">
      <c r="A909" s="8" t="s">
        <v>1889</v>
      </c>
      <c r="B909" s="11">
        <v>9.9499999999999993</v>
      </c>
    </row>
    <row r="910" spans="1:2" x14ac:dyDescent="0.25">
      <c r="A910" s="8" t="s">
        <v>4881</v>
      </c>
      <c r="B910" s="11">
        <v>59.569999999999993</v>
      </c>
    </row>
    <row r="911" spans="1:2" x14ac:dyDescent="0.25">
      <c r="A911" s="8" t="s">
        <v>2834</v>
      </c>
      <c r="B911" s="11">
        <v>23.31</v>
      </c>
    </row>
    <row r="912" spans="1:2" x14ac:dyDescent="0.25">
      <c r="A912" s="8" t="s">
        <v>5649</v>
      </c>
      <c r="B912" s="11">
        <v>137.31</v>
      </c>
    </row>
    <row r="913" spans="1:2" x14ac:dyDescent="0.25">
      <c r="A913" s="8" t="s">
        <v>4747</v>
      </c>
      <c r="B913" s="11">
        <v>29.849999999999998</v>
      </c>
    </row>
    <row r="914" spans="1:2" x14ac:dyDescent="0.25">
      <c r="A914" s="8" t="s">
        <v>5046</v>
      </c>
      <c r="B914" s="11">
        <v>7.77</v>
      </c>
    </row>
    <row r="915" spans="1:2" x14ac:dyDescent="0.25">
      <c r="A915" s="8" t="s">
        <v>4528</v>
      </c>
      <c r="B915" s="11">
        <v>89.1</v>
      </c>
    </row>
    <row r="916" spans="1:2" x14ac:dyDescent="0.25">
      <c r="A916" s="8" t="s">
        <v>2775</v>
      </c>
      <c r="B916" s="11">
        <v>24.75</v>
      </c>
    </row>
    <row r="917" spans="1:2" x14ac:dyDescent="0.25">
      <c r="A917" s="8" t="s">
        <v>2391</v>
      </c>
      <c r="B917" s="11">
        <v>55.89</v>
      </c>
    </row>
    <row r="918" spans="1:2" x14ac:dyDescent="0.25">
      <c r="A918" s="8" t="s">
        <v>3379</v>
      </c>
      <c r="B918" s="11">
        <v>13.5</v>
      </c>
    </row>
    <row r="919" spans="1:2" x14ac:dyDescent="0.25">
      <c r="A919" s="8" t="s">
        <v>1688</v>
      </c>
      <c r="B919" s="11">
        <v>20.584999999999997</v>
      </c>
    </row>
    <row r="920" spans="1:2" x14ac:dyDescent="0.25">
      <c r="A920" s="8" t="s">
        <v>1671</v>
      </c>
      <c r="B920" s="11">
        <v>51.8</v>
      </c>
    </row>
    <row r="921" spans="1:2" x14ac:dyDescent="0.25">
      <c r="A921" s="8" t="s">
        <v>3633</v>
      </c>
      <c r="B921" s="11">
        <v>8.73</v>
      </c>
    </row>
    <row r="922" spans="1:2" x14ac:dyDescent="0.25">
      <c r="A922" s="8" t="s">
        <v>3745</v>
      </c>
      <c r="B922" s="11">
        <v>17.91</v>
      </c>
    </row>
    <row r="923" spans="1:2" x14ac:dyDescent="0.25">
      <c r="A923" s="8" t="s">
        <v>4903</v>
      </c>
      <c r="B923" s="11">
        <v>145.82</v>
      </c>
    </row>
    <row r="924" spans="1:2" x14ac:dyDescent="0.25">
      <c r="A924" s="8" t="s">
        <v>5932</v>
      </c>
      <c r="B924" s="11">
        <v>23.88</v>
      </c>
    </row>
    <row r="925" spans="1:2" x14ac:dyDescent="0.25">
      <c r="A925" s="8" t="s">
        <v>1012</v>
      </c>
      <c r="B925" s="11">
        <v>35.64</v>
      </c>
    </row>
    <row r="926" spans="1:2" x14ac:dyDescent="0.25">
      <c r="A926" s="8" t="s">
        <v>5396</v>
      </c>
      <c r="B926" s="11">
        <v>41.25</v>
      </c>
    </row>
    <row r="927" spans="1:2" x14ac:dyDescent="0.25">
      <c r="A927" s="8" t="s">
        <v>4694</v>
      </c>
      <c r="B927" s="11">
        <v>17.91</v>
      </c>
    </row>
    <row r="928" spans="1:2" x14ac:dyDescent="0.25">
      <c r="A928" s="8" t="s">
        <v>2549</v>
      </c>
      <c r="B928" s="11">
        <v>7.77</v>
      </c>
    </row>
    <row r="929" spans="1:2" x14ac:dyDescent="0.25">
      <c r="A929" s="8" t="s">
        <v>2609</v>
      </c>
      <c r="B929" s="11">
        <v>5.97</v>
      </c>
    </row>
    <row r="930" spans="1:2" x14ac:dyDescent="0.25">
      <c r="A930" s="8" t="s">
        <v>3605</v>
      </c>
      <c r="B930" s="11">
        <v>7.29</v>
      </c>
    </row>
    <row r="931" spans="1:2" x14ac:dyDescent="0.25">
      <c r="A931" s="8" t="s">
        <v>4174</v>
      </c>
      <c r="B931" s="11">
        <v>63.4</v>
      </c>
    </row>
    <row r="932" spans="1:2" x14ac:dyDescent="0.25">
      <c r="A932" s="8" t="s">
        <v>3266</v>
      </c>
      <c r="B932" s="11">
        <v>23.31</v>
      </c>
    </row>
    <row r="933" spans="1:2" x14ac:dyDescent="0.25">
      <c r="A933" s="8" t="s">
        <v>3076</v>
      </c>
      <c r="B933" s="11">
        <v>45</v>
      </c>
    </row>
    <row r="934" spans="1:2" x14ac:dyDescent="0.25">
      <c r="A934" s="8" t="s">
        <v>5973</v>
      </c>
      <c r="B934" s="11">
        <v>8.25</v>
      </c>
    </row>
    <row r="935" spans="1:2" x14ac:dyDescent="0.25">
      <c r="A935" s="8" t="s">
        <v>980</v>
      </c>
      <c r="B935" s="11">
        <v>33.75</v>
      </c>
    </row>
    <row r="936" spans="1:2" x14ac:dyDescent="0.25">
      <c r="A936" s="8" t="s">
        <v>2137</v>
      </c>
      <c r="B936" s="11">
        <v>17.91</v>
      </c>
    </row>
    <row r="937" spans="1:2" x14ac:dyDescent="0.25">
      <c r="A937" s="8" t="s">
        <v>4730</v>
      </c>
      <c r="B937" s="11">
        <v>5.97</v>
      </c>
    </row>
    <row r="938" spans="1:2" x14ac:dyDescent="0.25">
      <c r="A938" s="8" t="s">
        <v>1249</v>
      </c>
      <c r="B938" s="11">
        <v>38.849999999999994</v>
      </c>
    </row>
    <row r="939" spans="1:2" x14ac:dyDescent="0.25">
      <c r="A939" s="8" t="s">
        <v>2267</v>
      </c>
      <c r="B939" s="11">
        <v>34.154999999999994</v>
      </c>
    </row>
    <row r="940" spans="1:2" x14ac:dyDescent="0.25">
      <c r="A940" s="8" t="s">
        <v>1245</v>
      </c>
      <c r="B940" s="11">
        <v>94.874999999999986</v>
      </c>
    </row>
    <row r="941" spans="1:2" x14ac:dyDescent="0.25">
      <c r="A941" s="8" t="s">
        <v>2238</v>
      </c>
      <c r="B941" s="11">
        <v>14.85</v>
      </c>
    </row>
    <row r="942" spans="1:2" x14ac:dyDescent="0.25">
      <c r="A942" s="8" t="s">
        <v>4797</v>
      </c>
      <c r="B942" s="11">
        <v>43.650000000000006</v>
      </c>
    </row>
    <row r="943" spans="1:2" x14ac:dyDescent="0.25">
      <c r="A943" s="8" t="s">
        <v>3424</v>
      </c>
      <c r="B943" s="11">
        <v>11.94</v>
      </c>
    </row>
    <row r="944" spans="1:2" x14ac:dyDescent="0.25">
      <c r="A944" s="8" t="s">
        <v>1276</v>
      </c>
      <c r="B944" s="11">
        <v>29.784999999999997</v>
      </c>
    </row>
    <row r="945" spans="1:2" x14ac:dyDescent="0.25">
      <c r="A945" s="8" t="s">
        <v>5278</v>
      </c>
      <c r="B945" s="11">
        <v>8.9550000000000001</v>
      </c>
    </row>
    <row r="946" spans="1:2" x14ac:dyDescent="0.25">
      <c r="A946" s="8" t="s">
        <v>5614</v>
      </c>
      <c r="B946" s="11">
        <v>27</v>
      </c>
    </row>
    <row r="947" spans="1:2" x14ac:dyDescent="0.25">
      <c r="A947" s="8" t="s">
        <v>3978</v>
      </c>
      <c r="B947" s="11">
        <v>72.900000000000006</v>
      </c>
    </row>
    <row r="948" spans="1:2" x14ac:dyDescent="0.25">
      <c r="A948" s="8" t="s">
        <v>3193</v>
      </c>
      <c r="B948" s="11">
        <v>184.32499999999999</v>
      </c>
    </row>
    <row r="949" spans="1:2" x14ac:dyDescent="0.25">
      <c r="A949" s="8" t="s">
        <v>3070</v>
      </c>
      <c r="B949" s="11">
        <v>47.55</v>
      </c>
    </row>
    <row r="950" spans="1:2" x14ac:dyDescent="0.25">
      <c r="A950" s="8" t="s">
        <v>4342</v>
      </c>
      <c r="B950" s="11">
        <v>8.25</v>
      </c>
    </row>
    <row r="951" spans="1:2" x14ac:dyDescent="0.25">
      <c r="A951" s="8" t="s">
        <v>3505</v>
      </c>
      <c r="B951" s="11">
        <v>21.479999999999997</v>
      </c>
    </row>
    <row r="952" spans="1:2" x14ac:dyDescent="0.25">
      <c r="A952" s="8" t="s">
        <v>3361</v>
      </c>
      <c r="B952" s="11">
        <v>46.62</v>
      </c>
    </row>
    <row r="953" spans="1:2" x14ac:dyDescent="0.25">
      <c r="A953" s="8" t="s">
        <v>4892</v>
      </c>
      <c r="B953" s="11">
        <v>77.699999999999989</v>
      </c>
    </row>
    <row r="954" spans="1:2" x14ac:dyDescent="0.25">
      <c r="A954" s="8" t="s">
        <v>3124</v>
      </c>
      <c r="B954" s="11">
        <v>8.9550000000000001</v>
      </c>
    </row>
    <row r="955" spans="1:2" x14ac:dyDescent="0.25">
      <c r="A955" s="8" t="s">
        <v>4808</v>
      </c>
      <c r="B955" s="11">
        <v>178.70999999999998</v>
      </c>
    </row>
    <row r="956" spans="1:2" x14ac:dyDescent="0.25">
      <c r="A956" s="8" t="s">
        <v>1311</v>
      </c>
      <c r="B956" s="11">
        <v>71.150000000000006</v>
      </c>
    </row>
    <row r="957" spans="1:2" x14ac:dyDescent="0.25">
      <c r="A957" s="8" t="s">
        <v>1475</v>
      </c>
      <c r="B957" s="11">
        <v>63.249999999999993</v>
      </c>
    </row>
    <row r="958" spans="1:2" x14ac:dyDescent="0.25">
      <c r="A958" s="8" t="s">
        <v>833</v>
      </c>
      <c r="B958" s="11">
        <v>26.849999999999994</v>
      </c>
    </row>
    <row r="959" spans="1:2" x14ac:dyDescent="0.25">
      <c r="A959" s="8" t="s">
        <v>4313</v>
      </c>
      <c r="B959" s="11">
        <v>43.650000000000006</v>
      </c>
    </row>
    <row r="960" spans="1:2" x14ac:dyDescent="0.25">
      <c r="A960" s="8" t="s">
        <v>2710</v>
      </c>
      <c r="B960" s="11">
        <v>109.93999999999998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F513-B082-4D82-8E09-784CDE238C05}">
  <dimension ref="A1:AA37"/>
  <sheetViews>
    <sheetView showGridLines="0" zoomScale="85" zoomScaleNormal="85" workbookViewId="0">
      <selection activeCell="AB33" sqref="AB33"/>
    </sheetView>
  </sheetViews>
  <sheetFormatPr defaultRowHeight="15" x14ac:dyDescent="0.25"/>
  <cols>
    <col min="1" max="1" width="3.28515625" customWidth="1"/>
    <col min="6" max="8" width="3.28515625" customWidth="1"/>
    <col min="12" max="13" width="3.28515625" customWidth="1"/>
    <col min="15" max="15" width="3.28515625" customWidth="1"/>
    <col min="19" max="19" width="3.28515625" customWidth="1"/>
    <col min="27" max="27" width="3.28515625" customWidth="1"/>
  </cols>
  <sheetData>
    <row r="1" spans="1:2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19"/>
      <c r="B22" s="20"/>
      <c r="C22" s="19"/>
      <c r="D22" s="19"/>
      <c r="E22" s="19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</sheetData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1852-F8AF-4611-8BFA-86E416C2D961}">
  <dimension ref="B2:P37"/>
  <sheetViews>
    <sheetView workbookViewId="0">
      <selection activeCell="O33" sqref="O33"/>
    </sheetView>
  </sheetViews>
  <sheetFormatPr defaultRowHeight="15" x14ac:dyDescent="0.25"/>
  <cols>
    <col min="15" max="15" width="10.42578125" customWidth="1"/>
  </cols>
  <sheetData>
    <row r="2" spans="2:16" ht="26.25" x14ac:dyDescent="0.4">
      <c r="B2" s="17" t="s">
        <v>6232</v>
      </c>
    </row>
    <row r="4" spans="2:16" x14ac:dyDescent="0.25">
      <c r="B4" t="s">
        <v>6233</v>
      </c>
      <c r="P4" s="13" t="s">
        <v>6242</v>
      </c>
    </row>
    <row r="7" spans="2:16" ht="18.75" x14ac:dyDescent="0.3">
      <c r="B7" s="18" t="s">
        <v>6222</v>
      </c>
    </row>
    <row r="9" spans="2:16" x14ac:dyDescent="0.25">
      <c r="B9" s="14" t="s">
        <v>6234</v>
      </c>
    </row>
    <row r="10" spans="2:16" x14ac:dyDescent="0.25">
      <c r="B10" s="15" t="s">
        <v>6223</v>
      </c>
    </row>
    <row r="12" spans="2:16" x14ac:dyDescent="0.25">
      <c r="B12" s="14" t="s">
        <v>6235</v>
      </c>
    </row>
    <row r="13" spans="2:16" x14ac:dyDescent="0.25">
      <c r="B13" s="15" t="s">
        <v>6224</v>
      </c>
    </row>
    <row r="15" spans="2:16" x14ac:dyDescent="0.25">
      <c r="B15" s="14" t="s">
        <v>6236</v>
      </c>
    </row>
    <row r="16" spans="2:16" x14ac:dyDescent="0.25">
      <c r="B16" s="15" t="s">
        <v>6225</v>
      </c>
    </row>
    <row r="18" spans="2:2" x14ac:dyDescent="0.25">
      <c r="B18" s="14" t="s">
        <v>6237</v>
      </c>
    </row>
    <row r="19" spans="2:2" x14ac:dyDescent="0.25">
      <c r="B19" s="15" t="s">
        <v>6226</v>
      </c>
    </row>
    <row r="21" spans="2:2" x14ac:dyDescent="0.25">
      <c r="B21" s="14" t="s">
        <v>6238</v>
      </c>
    </row>
    <row r="22" spans="2:2" x14ac:dyDescent="0.25">
      <c r="B22" s="15" t="s">
        <v>6227</v>
      </c>
    </row>
    <row r="24" spans="2:2" x14ac:dyDescent="0.25">
      <c r="B24" s="14" t="s">
        <v>6243</v>
      </c>
    </row>
    <row r="25" spans="2:2" x14ac:dyDescent="0.25">
      <c r="B25" s="15" t="s">
        <v>6239</v>
      </c>
    </row>
    <row r="27" spans="2:2" x14ac:dyDescent="0.25">
      <c r="B27" s="16" t="s">
        <v>6244</v>
      </c>
    </row>
    <row r="28" spans="2:2" x14ac:dyDescent="0.25">
      <c r="B28" s="9" t="s">
        <v>6228</v>
      </c>
    </row>
    <row r="30" spans="2:2" x14ac:dyDescent="0.25">
      <c r="B30" s="16" t="s">
        <v>6245</v>
      </c>
    </row>
    <row r="31" spans="2:2" x14ac:dyDescent="0.25">
      <c r="B31" s="15" t="s">
        <v>6229</v>
      </c>
    </row>
    <row r="33" spans="2:2" x14ac:dyDescent="0.25">
      <c r="B33" s="14" t="s">
        <v>6240</v>
      </c>
    </row>
    <row r="34" spans="2:2" x14ac:dyDescent="0.25">
      <c r="B34" s="15" t="s">
        <v>6230</v>
      </c>
    </row>
    <row r="36" spans="2:2" x14ac:dyDescent="0.25">
      <c r="B36" s="14" t="s">
        <v>6241</v>
      </c>
    </row>
    <row r="37" spans="2:2" x14ac:dyDescent="0.25">
      <c r="B37" s="9" t="s">
        <v>6231</v>
      </c>
    </row>
  </sheetData>
  <hyperlinks>
    <hyperlink ref="P4" r:id="rId1" xr:uid="{011E46A3-F77C-4720-801D-1A2F339FB7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theme="7" tint="0.59999389629810485"/>
  </sheetPr>
  <dimension ref="A1:M1001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theme="7" tint="0.59999389629810485"/>
  </sheetPr>
  <dimension ref="A1:I1001"/>
  <sheetViews>
    <sheetView topLeftCell="A965"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theme="7" tint="0.59999389629810485"/>
  </sheetPr>
  <dimension ref="A1:G49"/>
  <sheetViews>
    <sheetView workbookViewId="0">
      <selection activeCell="E35" sqref="E3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610D-466A-479F-9FAE-B1AC50226D44}">
  <sheetPr>
    <tabColor theme="9" tint="0.59999389629810485"/>
  </sheetPr>
  <dimension ref="A1:M1001"/>
  <sheetViews>
    <sheetView tabSelected="1" zoomScale="115" zoomScaleNormal="115" workbookViewId="0">
      <selection activeCell="N13" sqref="N13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2.85546875" bestFit="1" customWidth="1"/>
    <col min="9" max="9" width="11.7109375" bestFit="1" customWidth="1"/>
    <col min="10" max="10" width="10.5703125" bestFit="1" customWidth="1"/>
    <col min="11" max="11" width="7" customWidth="1"/>
    <col min="12" max="12" width="9.5703125" bestFit="1" customWidth="1"/>
    <col min="13" max="13" width="8.42578125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_xlfn.XLOOKUP(C2,Customers!$A$1:$A$1001,Customers!$C$1:$C$1001,,0)</f>
        <v>aallner0@lulu.com</v>
      </c>
      <c r="H2" s="2" t="str">
        <f>VLOOKUP(C2,Customers!$A$1:$I$1001,7,FALSE)</f>
        <v>United States</v>
      </c>
      <c r="I2" t="str">
        <f>VLOOKUP(D2,Products!$A$1:$G$49,2,FALSE)</f>
        <v>Rob</v>
      </c>
      <c r="J2" t="str">
        <f>INDEX(Products!$A$1:$G$49, MATCH('Row Table'!$D2,Products!$A$1:$A$49,0),MATCH('Row Table'!J$1,Products!$A$1:$G$1,0))</f>
        <v>M</v>
      </c>
      <c r="K2">
        <f>INDEX(Products!$A$1:$G$49, MATCH('Row Table'!$D2,Products!$A$1:$A$49,0),MATCH('Row Table'!K$1,Products!$A$1:$G$1,0))</f>
        <v>1</v>
      </c>
      <c r="L2">
        <f>INDEX(Products!$A$1:$G$49, MATCH('Row Table'!$D2,Products!$A$1:$A$49,0),MATCH('Row Table'!L$1,Products!$A$1:$G$1,0))</f>
        <v>9.9499999999999993</v>
      </c>
      <c r="M2">
        <f t="shared" ref="M2:M65" si="0">L2*E2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_xlfn.XLOOKUP(C3,Customers!$A$1:$A$1001,Customers!$C$1:$C$1001,,0)</f>
        <v>aallner0@lulu.com</v>
      </c>
      <c r="H3" s="2" t="str">
        <f>VLOOKUP(C3,Customers!$A$1:$I$1001,7,FALSE)</f>
        <v>United States</v>
      </c>
      <c r="I3" t="str">
        <f>VLOOKUP(D3,Products!$A$1:$G$49,2,FALSE)</f>
        <v>Exc</v>
      </c>
      <c r="J3" t="str">
        <f>INDEX(Products!$A$1:$G$49, MATCH('Row Table'!$D3,Products!$A$1:$A$49,0),MATCH('Row Table'!J$1,Products!$A$1:$G$1,0))</f>
        <v>M</v>
      </c>
      <c r="K3">
        <f>INDEX(Products!$A$1:$G$49, MATCH('Row Table'!$D3,Products!$A$1:$A$49,0),MATCH('Row Table'!K$1,Products!$A$1:$G$1,0))</f>
        <v>0.5</v>
      </c>
      <c r="L3">
        <f>INDEX(Products!$A$1:$G$49, MATCH('Row Table'!$D3,Products!$A$1:$A$49,0),MATCH('Row Table'!L$1,Products!$A$1:$G$1,0))</f>
        <v>8.25</v>
      </c>
      <c r="M3">
        <f t="shared" si="0"/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_xlfn.XLOOKUP(C4,Customers!$A$1:$A$1001,Customers!$C$1:$C$1001,,0)</f>
        <v>jredholes2@tmall.com</v>
      </c>
      <c r="H4" s="2" t="str">
        <f>VLOOKUP(C4,Customers!$A$1:$I$1001,7,FALSE)</f>
        <v>United States</v>
      </c>
      <c r="I4" t="str">
        <f>VLOOKUP(D4,Products!$A$1:$G$49,2,FALSE)</f>
        <v>Ara</v>
      </c>
      <c r="J4" t="str">
        <f>INDEX(Products!$A$1:$G$49, MATCH('Row Table'!$D4,Products!$A$1:$A$49,0),MATCH('Row Table'!J$1,Products!$A$1:$G$1,0))</f>
        <v>L</v>
      </c>
      <c r="K4">
        <f>INDEX(Products!$A$1:$G$49, MATCH('Row Table'!$D4,Products!$A$1:$A$49,0),MATCH('Row Table'!K$1,Products!$A$1:$G$1,0))</f>
        <v>1</v>
      </c>
      <c r="L4">
        <f>INDEX(Products!$A$1:$G$49, MATCH('Row Table'!$D4,Products!$A$1:$A$49,0),MATCH('Row Table'!L$1,Products!$A$1:$G$1,0))</f>
        <v>12.95</v>
      </c>
      <c r="M4">
        <f t="shared" si="0"/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_xlfn.XLOOKUP(C5,Customers!$A$1:$A$1001,Customers!$C$1:$C$1001,,0)</f>
        <v>0</v>
      </c>
      <c r="H5" s="2" t="str">
        <f>VLOOKUP(C5,Customers!$A$1:$I$1001,7,FALSE)</f>
        <v>Ireland</v>
      </c>
      <c r="I5" t="str">
        <f>VLOOKUP(D5,Products!$A$1:$G$49,2,FALSE)</f>
        <v>Exc</v>
      </c>
      <c r="J5" t="str">
        <f>INDEX(Products!$A$1:$G$49, MATCH('Row Table'!$D5,Products!$A$1:$A$49,0),MATCH('Row Table'!J$1,Products!$A$1:$G$1,0))</f>
        <v>M</v>
      </c>
      <c r="K5">
        <f>INDEX(Products!$A$1:$G$49, MATCH('Row Table'!$D5,Products!$A$1:$A$49,0),MATCH('Row Table'!K$1,Products!$A$1:$G$1,0))</f>
        <v>1</v>
      </c>
      <c r="L5">
        <f>INDEX(Products!$A$1:$G$49, MATCH('Row Table'!$D5,Products!$A$1:$A$49,0),MATCH('Row Table'!L$1,Products!$A$1:$G$1,0))</f>
        <v>13.75</v>
      </c>
      <c r="M5">
        <f t="shared" si="0"/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_xlfn.XLOOKUP(C6,Customers!$A$1:$A$1001,Customers!$C$1:$C$1001,,0)</f>
        <v>0</v>
      </c>
      <c r="H6" s="2" t="str">
        <f>VLOOKUP(C6,Customers!$A$1:$I$1001,7,FALSE)</f>
        <v>Ireland</v>
      </c>
      <c r="I6" t="str">
        <f>VLOOKUP(D6,Products!$A$1:$G$49,2,FALSE)</f>
        <v>Rob</v>
      </c>
      <c r="J6" t="str">
        <f>INDEX(Products!$A$1:$G$49, MATCH('Row Table'!$D6,Products!$A$1:$A$49,0),MATCH('Row Table'!J$1,Products!$A$1:$G$1,0))</f>
        <v>L</v>
      </c>
      <c r="K6">
        <f>INDEX(Products!$A$1:$G$49, MATCH('Row Table'!$D6,Products!$A$1:$A$49,0),MATCH('Row Table'!K$1,Products!$A$1:$G$1,0))</f>
        <v>2.5</v>
      </c>
      <c r="L6">
        <f>INDEX(Products!$A$1:$G$49, MATCH('Row Table'!$D6,Products!$A$1:$A$49,0),MATCH('Row Table'!L$1,Products!$A$1:$G$1,0))</f>
        <v>27.484999999999996</v>
      </c>
      <c r="M6">
        <f t="shared" si="0"/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_xlfn.XLOOKUP(C7,Customers!$A$1:$A$1001,Customers!$C$1:$C$1001,,0)</f>
        <v>0</v>
      </c>
      <c r="H7" s="2" t="str">
        <f>VLOOKUP(C7,Customers!$A$1:$I$1001,7,FALSE)</f>
        <v>United States</v>
      </c>
      <c r="I7" t="str">
        <f>VLOOKUP(D7,Products!$A$1:$G$49,2,FALSE)</f>
        <v>Lib</v>
      </c>
      <c r="J7" t="str">
        <f>INDEX(Products!$A$1:$G$49, MATCH('Row Table'!$D7,Products!$A$1:$A$49,0),MATCH('Row Table'!J$1,Products!$A$1:$G$1,0))</f>
        <v>D</v>
      </c>
      <c r="K7">
        <f>INDEX(Products!$A$1:$G$49, MATCH('Row Table'!$D7,Products!$A$1:$A$49,0),MATCH('Row Table'!K$1,Products!$A$1:$G$1,0))</f>
        <v>1</v>
      </c>
      <c r="L7">
        <f>INDEX(Products!$A$1:$G$49, MATCH('Row Table'!$D7,Products!$A$1:$A$49,0),MATCH('Row Table'!L$1,Products!$A$1:$G$1,0))</f>
        <v>12.95</v>
      </c>
      <c r="M7">
        <f t="shared" si="0"/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_xlfn.XLOOKUP(C8,Customers!$A$1:$A$1001,Customers!$C$1:$C$1001,,0)</f>
        <v>slobe6@nifty.com</v>
      </c>
      <c r="H8" s="2" t="str">
        <f>VLOOKUP(C8,Customers!$A$1:$I$1001,7,FALSE)</f>
        <v>United States</v>
      </c>
      <c r="I8" t="str">
        <f>VLOOKUP(D8,Products!$A$1:$G$49,2,FALSE)</f>
        <v>Exc</v>
      </c>
      <c r="J8" t="str">
        <f>INDEX(Products!$A$1:$G$49, MATCH('Row Table'!$D8,Products!$A$1:$A$49,0),MATCH('Row Table'!J$1,Products!$A$1:$G$1,0))</f>
        <v>D</v>
      </c>
      <c r="K8">
        <f>INDEX(Products!$A$1:$G$49, MATCH('Row Table'!$D8,Products!$A$1:$A$49,0),MATCH('Row Table'!K$1,Products!$A$1:$G$1,0))</f>
        <v>0.5</v>
      </c>
      <c r="L8">
        <f>INDEX(Products!$A$1:$G$49, MATCH('Row Table'!$D8,Products!$A$1:$A$49,0),MATCH('Row Table'!L$1,Products!$A$1:$G$1,0))</f>
        <v>7.29</v>
      </c>
      <c r="M8">
        <f t="shared" si="0"/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_xlfn.XLOOKUP(C9,Customers!$A$1:$A$1001,Customers!$C$1:$C$1001,,0)</f>
        <v>0</v>
      </c>
      <c r="H9" s="2" t="str">
        <f>VLOOKUP(C9,Customers!$A$1:$I$1001,7,FALSE)</f>
        <v>Ireland</v>
      </c>
      <c r="I9" t="str">
        <f>VLOOKUP(D9,Products!$A$1:$G$49,2,FALSE)</f>
        <v>Lib</v>
      </c>
      <c r="J9" t="str">
        <f>INDEX(Products!$A$1:$G$49, MATCH('Row Table'!$D9,Products!$A$1:$A$49,0),MATCH('Row Table'!J$1,Products!$A$1:$G$1,0))</f>
        <v>L</v>
      </c>
      <c r="K9">
        <f>INDEX(Products!$A$1:$G$49, MATCH('Row Table'!$D9,Products!$A$1:$A$49,0),MATCH('Row Table'!K$1,Products!$A$1:$G$1,0))</f>
        <v>0.2</v>
      </c>
      <c r="L9">
        <f>INDEX(Products!$A$1:$G$49, MATCH('Row Table'!$D9,Products!$A$1:$A$49,0),MATCH('Row Table'!L$1,Products!$A$1:$G$1,0))</f>
        <v>4.7549999999999999</v>
      </c>
      <c r="M9">
        <f t="shared" si="0"/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_xlfn.XLOOKUP(C10,Customers!$A$1:$A$1001,Customers!$C$1:$C$1001,,0)</f>
        <v>gpetracci8@livejournal.com</v>
      </c>
      <c r="H10" s="2" t="str">
        <f>VLOOKUP(C10,Customers!$A$1:$I$1001,7,FALSE)</f>
        <v>United States</v>
      </c>
      <c r="I10" t="str">
        <f>VLOOKUP(D10,Products!$A$1:$G$49,2,FALSE)</f>
        <v>Rob</v>
      </c>
      <c r="J10" t="str">
        <f>INDEX(Products!$A$1:$G$49, MATCH('Row Table'!$D10,Products!$A$1:$A$49,0),MATCH('Row Table'!J$1,Products!$A$1:$G$1,0))</f>
        <v>M</v>
      </c>
      <c r="K10">
        <f>INDEX(Products!$A$1:$G$49, MATCH('Row Table'!$D10,Products!$A$1:$A$49,0),MATCH('Row Table'!K$1,Products!$A$1:$G$1,0))</f>
        <v>0.5</v>
      </c>
      <c r="L10">
        <f>INDEX(Products!$A$1:$G$49, MATCH('Row Table'!$D10,Products!$A$1:$A$49,0),MATCH('Row Table'!L$1,Products!$A$1:$G$1,0))</f>
        <v>5.97</v>
      </c>
      <c r="M10">
        <f t="shared" si="0"/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_xlfn.XLOOKUP(C11,Customers!$A$1:$A$1001,Customers!$C$1:$C$1001,,0)</f>
        <v>rraven9@ed.gov</v>
      </c>
      <c r="H11" s="2" t="str">
        <f>VLOOKUP(C11,Customers!$A$1:$I$1001,7,FALSE)</f>
        <v>United States</v>
      </c>
      <c r="I11" t="str">
        <f>VLOOKUP(D11,Products!$A$1:$G$49,2,FALSE)</f>
        <v>Rob</v>
      </c>
      <c r="J11" t="str">
        <f>INDEX(Products!$A$1:$G$49, MATCH('Row Table'!$D11,Products!$A$1:$A$49,0),MATCH('Row Table'!J$1,Products!$A$1:$G$1,0))</f>
        <v>M</v>
      </c>
      <c r="K11">
        <f>INDEX(Products!$A$1:$G$49, MATCH('Row Table'!$D11,Products!$A$1:$A$49,0),MATCH('Row Table'!K$1,Products!$A$1:$G$1,0))</f>
        <v>0.5</v>
      </c>
      <c r="L11">
        <f>INDEX(Products!$A$1:$G$49, MATCH('Row Table'!$D11,Products!$A$1:$A$49,0),MATCH('Row Table'!L$1,Products!$A$1:$G$1,0))</f>
        <v>5.97</v>
      </c>
      <c r="M11">
        <f t="shared" si="0"/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_xlfn.XLOOKUP(C12,Customers!$A$1:$A$1001,Customers!$C$1:$C$1001,,0)</f>
        <v>fferbera@businesswire.com</v>
      </c>
      <c r="H12" s="2" t="str">
        <f>VLOOKUP(C12,Customers!$A$1:$I$1001,7,FALSE)</f>
        <v>United States</v>
      </c>
      <c r="I12" t="str">
        <f>VLOOKUP(D12,Products!$A$1:$G$49,2,FALSE)</f>
        <v>Ara</v>
      </c>
      <c r="J12" t="str">
        <f>INDEX(Products!$A$1:$G$49, MATCH('Row Table'!$D12,Products!$A$1:$A$49,0),MATCH('Row Table'!J$1,Products!$A$1:$G$1,0))</f>
        <v>D</v>
      </c>
      <c r="K12">
        <f>INDEX(Products!$A$1:$G$49, MATCH('Row Table'!$D12,Products!$A$1:$A$49,0),MATCH('Row Table'!K$1,Products!$A$1:$G$1,0))</f>
        <v>1</v>
      </c>
      <c r="L12">
        <f>INDEX(Products!$A$1:$G$49, MATCH('Row Table'!$D12,Products!$A$1:$A$49,0),MATCH('Row Table'!L$1,Products!$A$1:$G$1,0))</f>
        <v>9.9499999999999993</v>
      </c>
      <c r="M12">
        <f t="shared" si="0"/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_xlfn.XLOOKUP(C13,Customers!$A$1:$A$1001,Customers!$C$1:$C$1001,,0)</f>
        <v>dphizackerlyb@utexas.edu</v>
      </c>
      <c r="H13" s="2" t="str">
        <f>VLOOKUP(C13,Customers!$A$1:$I$1001,7,FALSE)</f>
        <v>United States</v>
      </c>
      <c r="I13" t="str">
        <f>VLOOKUP(D13,Products!$A$1:$G$49,2,FALSE)</f>
        <v>Exc</v>
      </c>
      <c r="J13" t="str">
        <f>INDEX(Products!$A$1:$G$49, MATCH('Row Table'!$D13,Products!$A$1:$A$49,0),MATCH('Row Table'!J$1,Products!$A$1:$G$1,0))</f>
        <v>L</v>
      </c>
      <c r="K13">
        <f>INDEX(Products!$A$1:$G$49, MATCH('Row Table'!$D13,Products!$A$1:$A$49,0),MATCH('Row Table'!K$1,Products!$A$1:$G$1,0))</f>
        <v>2.5</v>
      </c>
      <c r="L13">
        <f>INDEX(Products!$A$1:$G$49, MATCH('Row Table'!$D13,Products!$A$1:$A$49,0),MATCH('Row Table'!L$1,Products!$A$1:$G$1,0))</f>
        <v>34.154999999999994</v>
      </c>
      <c r="M13">
        <f t="shared" si="0"/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_xlfn.XLOOKUP(C14,Customers!$A$1:$A$1001,Customers!$C$1:$C$1001,,0)</f>
        <v>rscholarc@nyu.edu</v>
      </c>
      <c r="H14" s="2" t="str">
        <f>VLOOKUP(C14,Customers!$A$1:$I$1001,7,FALSE)</f>
        <v>United States</v>
      </c>
      <c r="I14" t="str">
        <f>VLOOKUP(D14,Products!$A$1:$G$49,2,FALSE)</f>
        <v>Rob</v>
      </c>
      <c r="J14" t="str">
        <f>INDEX(Products!$A$1:$G$49, MATCH('Row Table'!$D14,Products!$A$1:$A$49,0),MATCH('Row Table'!J$1,Products!$A$1:$G$1,0))</f>
        <v>M</v>
      </c>
      <c r="K14">
        <f>INDEX(Products!$A$1:$G$49, MATCH('Row Table'!$D14,Products!$A$1:$A$49,0),MATCH('Row Table'!K$1,Products!$A$1:$G$1,0))</f>
        <v>1</v>
      </c>
      <c r="L14">
        <f>INDEX(Products!$A$1:$G$49, MATCH('Row Table'!$D14,Products!$A$1:$A$49,0),MATCH('Row Table'!L$1,Products!$A$1:$G$1,0))</f>
        <v>9.9499999999999993</v>
      </c>
      <c r="M14">
        <f t="shared" si="0"/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_xlfn.XLOOKUP(C15,Customers!$A$1:$A$1001,Customers!$C$1:$C$1001,,0)</f>
        <v>tvanyutind@wix.com</v>
      </c>
      <c r="H15" s="2" t="str">
        <f>VLOOKUP(C15,Customers!$A$1:$I$1001,7,FALSE)</f>
        <v>United States</v>
      </c>
      <c r="I15" t="str">
        <f>VLOOKUP(D15,Products!$A$1:$G$49,2,FALSE)</f>
        <v>Rob</v>
      </c>
      <c r="J15" t="str">
        <f>INDEX(Products!$A$1:$G$49, MATCH('Row Table'!$D15,Products!$A$1:$A$49,0),MATCH('Row Table'!J$1,Products!$A$1:$G$1,0))</f>
        <v>D</v>
      </c>
      <c r="K15">
        <f>INDEX(Products!$A$1:$G$49, MATCH('Row Table'!$D15,Products!$A$1:$A$49,0),MATCH('Row Table'!K$1,Products!$A$1:$G$1,0))</f>
        <v>2.5</v>
      </c>
      <c r="L15">
        <f>INDEX(Products!$A$1:$G$49, MATCH('Row Table'!$D15,Products!$A$1:$A$49,0),MATCH('Row Table'!L$1,Products!$A$1:$G$1,0))</f>
        <v>20.584999999999997</v>
      </c>
      <c r="M15">
        <f t="shared" si="0"/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_xlfn.XLOOKUP(C16,Customers!$A$1:$A$1001,Customers!$C$1:$C$1001,,0)</f>
        <v>ptrobee@wunderground.com</v>
      </c>
      <c r="H16" s="2" t="str">
        <f>VLOOKUP(C16,Customers!$A$1:$I$1001,7,FALSE)</f>
        <v>United States</v>
      </c>
      <c r="I16" t="str">
        <f>VLOOKUP(D16,Products!$A$1:$G$49,2,FALSE)</f>
        <v>Lib</v>
      </c>
      <c r="J16" t="str">
        <f>INDEX(Products!$A$1:$G$49, MATCH('Row Table'!$D16,Products!$A$1:$A$49,0),MATCH('Row Table'!J$1,Products!$A$1:$G$1,0))</f>
        <v>D</v>
      </c>
      <c r="K16">
        <f>INDEX(Products!$A$1:$G$49, MATCH('Row Table'!$D16,Products!$A$1:$A$49,0),MATCH('Row Table'!K$1,Products!$A$1:$G$1,0))</f>
        <v>0.2</v>
      </c>
      <c r="L16">
        <f>INDEX(Products!$A$1:$G$49, MATCH('Row Table'!$D16,Products!$A$1:$A$49,0),MATCH('Row Table'!L$1,Products!$A$1:$G$1,0))</f>
        <v>3.8849999999999998</v>
      </c>
      <c r="M16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_xlfn.XLOOKUP(C17,Customers!$A$1:$A$1001,Customers!$C$1:$C$1001,,0)</f>
        <v>loscroftf@ebay.co.uk</v>
      </c>
      <c r="H17" s="2" t="str">
        <f>VLOOKUP(C17,Customers!$A$1:$I$1001,7,FALSE)</f>
        <v>United States</v>
      </c>
      <c r="I17" t="str">
        <f>VLOOKUP(D17,Products!$A$1:$G$49,2,FALSE)</f>
        <v>Rob</v>
      </c>
      <c r="J17" t="str">
        <f>INDEX(Products!$A$1:$G$49, MATCH('Row Table'!$D17,Products!$A$1:$A$49,0),MATCH('Row Table'!J$1,Products!$A$1:$G$1,0))</f>
        <v>M</v>
      </c>
      <c r="K17">
        <f>INDEX(Products!$A$1:$G$49, MATCH('Row Table'!$D17,Products!$A$1:$A$49,0),MATCH('Row Table'!K$1,Products!$A$1:$G$1,0))</f>
        <v>2.5</v>
      </c>
      <c r="L17">
        <f>INDEX(Products!$A$1:$G$49, MATCH('Row Table'!$D17,Products!$A$1:$A$49,0),MATCH('Row Table'!L$1,Products!$A$1:$G$1,0))</f>
        <v>22.884999999999998</v>
      </c>
      <c r="M17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_xlfn.XLOOKUP(C18,Customers!$A$1:$A$1001,Customers!$C$1:$C$1001,,0)</f>
        <v>malabasterg@hexun.com</v>
      </c>
      <c r="H18" s="2" t="str">
        <f>VLOOKUP(C18,Customers!$A$1:$I$1001,7,FALSE)</f>
        <v>United States</v>
      </c>
      <c r="I18" t="str">
        <f>VLOOKUP(D18,Products!$A$1:$G$49,2,FALSE)</f>
        <v>Ara</v>
      </c>
      <c r="J18" t="str">
        <f>INDEX(Products!$A$1:$G$49, MATCH('Row Table'!$D18,Products!$A$1:$A$49,0),MATCH('Row Table'!J$1,Products!$A$1:$G$1,0))</f>
        <v>M</v>
      </c>
      <c r="K18">
        <f>INDEX(Products!$A$1:$G$49, MATCH('Row Table'!$D18,Products!$A$1:$A$49,0),MATCH('Row Table'!K$1,Products!$A$1:$G$1,0))</f>
        <v>0.2</v>
      </c>
      <c r="L18">
        <f>INDEX(Products!$A$1:$G$49, MATCH('Row Table'!$D18,Products!$A$1:$A$49,0),MATCH('Row Table'!L$1,Products!$A$1:$G$1,0))</f>
        <v>3.375</v>
      </c>
      <c r="M18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_xlfn.XLOOKUP(C19,Customers!$A$1:$A$1001,Customers!$C$1:$C$1001,,0)</f>
        <v>rbroxuph@jimdo.com</v>
      </c>
      <c r="H19" s="2" t="str">
        <f>VLOOKUP(C19,Customers!$A$1:$I$1001,7,FALSE)</f>
        <v>United States</v>
      </c>
      <c r="I19" t="str">
        <f>VLOOKUP(D19,Products!$A$1:$G$49,2,FALSE)</f>
        <v>Ara</v>
      </c>
      <c r="J19" t="str">
        <f>INDEX(Products!$A$1:$G$49, MATCH('Row Table'!$D19,Products!$A$1:$A$49,0),MATCH('Row Table'!J$1,Products!$A$1:$G$1,0))</f>
        <v>L</v>
      </c>
      <c r="K19">
        <f>INDEX(Products!$A$1:$G$49, MATCH('Row Table'!$D19,Products!$A$1:$A$49,0),MATCH('Row Table'!K$1,Products!$A$1:$G$1,0))</f>
        <v>1</v>
      </c>
      <c r="L19">
        <f>INDEX(Products!$A$1:$G$49, MATCH('Row Table'!$D19,Products!$A$1:$A$49,0),MATCH('Row Table'!L$1,Products!$A$1:$G$1,0))</f>
        <v>12.95</v>
      </c>
      <c r="M19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_xlfn.XLOOKUP(C20,Customers!$A$1:$A$1001,Customers!$C$1:$C$1001,,0)</f>
        <v>predfordi@ow.ly</v>
      </c>
      <c r="H20" s="2" t="str">
        <f>VLOOKUP(C20,Customers!$A$1:$I$1001,7,FALSE)</f>
        <v>Ireland</v>
      </c>
      <c r="I20" t="str">
        <f>VLOOKUP(D20,Products!$A$1:$G$49,2,FALSE)</f>
        <v>Rob</v>
      </c>
      <c r="J20" t="str">
        <f>INDEX(Products!$A$1:$G$49, MATCH('Row Table'!$D20,Products!$A$1:$A$49,0),MATCH('Row Table'!J$1,Products!$A$1:$G$1,0))</f>
        <v>D</v>
      </c>
      <c r="K20">
        <f>INDEX(Products!$A$1:$G$49, MATCH('Row Table'!$D20,Products!$A$1:$A$49,0),MATCH('Row Table'!K$1,Products!$A$1:$G$1,0))</f>
        <v>2.5</v>
      </c>
      <c r="L20">
        <f>INDEX(Products!$A$1:$G$49, MATCH('Row Table'!$D20,Products!$A$1:$A$49,0),MATCH('Row Table'!L$1,Products!$A$1:$G$1,0))</f>
        <v>20.584999999999997</v>
      </c>
      <c r="M20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_xlfn.XLOOKUP(C21,Customers!$A$1:$A$1001,Customers!$C$1:$C$1001,,0)</f>
        <v>acorradinoj@harvard.edu</v>
      </c>
      <c r="H21" s="2" t="str">
        <f>VLOOKUP(C21,Customers!$A$1:$I$1001,7,FALSE)</f>
        <v>United States</v>
      </c>
      <c r="I21" t="str">
        <f>VLOOKUP(D21,Products!$A$1:$G$49,2,FALSE)</f>
        <v>Ara</v>
      </c>
      <c r="J21" t="str">
        <f>INDEX(Products!$A$1:$G$49, MATCH('Row Table'!$D21,Products!$A$1:$A$49,0),MATCH('Row Table'!J$1,Products!$A$1:$G$1,0))</f>
        <v>M</v>
      </c>
      <c r="K21">
        <f>INDEX(Products!$A$1:$G$49, MATCH('Row Table'!$D21,Products!$A$1:$A$49,0),MATCH('Row Table'!K$1,Products!$A$1:$G$1,0))</f>
        <v>0.2</v>
      </c>
      <c r="L21">
        <f>INDEX(Products!$A$1:$G$49, MATCH('Row Table'!$D21,Products!$A$1:$A$49,0),MATCH('Row Table'!L$1,Products!$A$1:$G$1,0))</f>
        <v>3.375</v>
      </c>
      <c r="M21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_xlfn.XLOOKUP(C22,Customers!$A$1:$A$1001,Customers!$C$1:$C$1001,,0)</f>
        <v>acorradinoj@harvard.edu</v>
      </c>
      <c r="H22" s="2" t="str">
        <f>VLOOKUP(C22,Customers!$A$1:$I$1001,7,FALSE)</f>
        <v>United States</v>
      </c>
      <c r="I22" t="str">
        <f>VLOOKUP(D22,Products!$A$1:$G$49,2,FALSE)</f>
        <v>Exc</v>
      </c>
      <c r="J22" t="str">
        <f>INDEX(Products!$A$1:$G$49, MATCH('Row Table'!$D22,Products!$A$1:$A$49,0),MATCH('Row Table'!J$1,Products!$A$1:$G$1,0))</f>
        <v>D</v>
      </c>
      <c r="K22">
        <f>INDEX(Products!$A$1:$G$49, MATCH('Row Table'!$D22,Products!$A$1:$A$49,0),MATCH('Row Table'!K$1,Products!$A$1:$G$1,0))</f>
        <v>0.2</v>
      </c>
      <c r="L22">
        <f>INDEX(Products!$A$1:$G$49, MATCH('Row Table'!$D22,Products!$A$1:$A$49,0),MATCH('Row Table'!L$1,Products!$A$1:$G$1,0))</f>
        <v>3.645</v>
      </c>
      <c r="M22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_xlfn.XLOOKUP(C23,Customers!$A$1:$A$1001,Customers!$C$1:$C$1001,,0)</f>
        <v>adavidowskyl@netvibes.com</v>
      </c>
      <c r="H23" s="2" t="str">
        <f>VLOOKUP(C23,Customers!$A$1:$I$1001,7,FALSE)</f>
        <v>United States</v>
      </c>
      <c r="I23" t="str">
        <f>VLOOKUP(D23,Products!$A$1:$G$49,2,FALSE)</f>
        <v>Ara</v>
      </c>
      <c r="J23" t="str">
        <f>INDEX(Products!$A$1:$G$49, MATCH('Row Table'!$D23,Products!$A$1:$A$49,0),MATCH('Row Table'!J$1,Products!$A$1:$G$1,0))</f>
        <v>D</v>
      </c>
      <c r="K23">
        <f>INDEX(Products!$A$1:$G$49, MATCH('Row Table'!$D23,Products!$A$1:$A$49,0),MATCH('Row Table'!K$1,Products!$A$1:$G$1,0))</f>
        <v>0.2</v>
      </c>
      <c r="L23">
        <f>INDEX(Products!$A$1:$G$49, MATCH('Row Table'!$D23,Products!$A$1:$A$49,0),MATCH('Row Table'!L$1,Products!$A$1:$G$1,0))</f>
        <v>2.9849999999999999</v>
      </c>
      <c r="M23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_xlfn.XLOOKUP(C24,Customers!$A$1:$A$1001,Customers!$C$1:$C$1001,,0)</f>
        <v>aantukm@kickstarter.com</v>
      </c>
      <c r="H24" s="2" t="str">
        <f>VLOOKUP(C24,Customers!$A$1:$I$1001,7,FALSE)</f>
        <v>United States</v>
      </c>
      <c r="I24" t="str">
        <f>VLOOKUP(D24,Products!$A$1:$G$49,2,FALSE)</f>
        <v>Rob</v>
      </c>
      <c r="J24" t="str">
        <f>INDEX(Products!$A$1:$G$49, MATCH('Row Table'!$D24,Products!$A$1:$A$49,0),MATCH('Row Table'!J$1,Products!$A$1:$G$1,0))</f>
        <v>M</v>
      </c>
      <c r="K24">
        <f>INDEX(Products!$A$1:$G$49, MATCH('Row Table'!$D24,Products!$A$1:$A$49,0),MATCH('Row Table'!K$1,Products!$A$1:$G$1,0))</f>
        <v>2.5</v>
      </c>
      <c r="L24">
        <f>INDEX(Products!$A$1:$G$49, MATCH('Row Table'!$D24,Products!$A$1:$A$49,0),MATCH('Row Table'!L$1,Products!$A$1:$G$1,0))</f>
        <v>22.884999999999998</v>
      </c>
      <c r="M24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_xlfn.XLOOKUP(C25,Customers!$A$1:$A$1001,Customers!$C$1:$C$1001,,0)</f>
        <v>ikleinertn@timesonline.co.uk</v>
      </c>
      <c r="H25" s="2" t="str">
        <f>VLOOKUP(C25,Customers!$A$1:$I$1001,7,FALSE)</f>
        <v>United States</v>
      </c>
      <c r="I25" t="str">
        <f>VLOOKUP(D25,Products!$A$1:$G$49,2,FALSE)</f>
        <v>Ara</v>
      </c>
      <c r="J25" t="str">
        <f>INDEX(Products!$A$1:$G$49, MATCH('Row Table'!$D25,Products!$A$1:$A$49,0),MATCH('Row Table'!J$1,Products!$A$1:$G$1,0))</f>
        <v>D</v>
      </c>
      <c r="K25">
        <f>INDEX(Products!$A$1:$G$49, MATCH('Row Table'!$D25,Products!$A$1:$A$49,0),MATCH('Row Table'!K$1,Products!$A$1:$G$1,0))</f>
        <v>0.2</v>
      </c>
      <c r="L25">
        <f>INDEX(Products!$A$1:$G$49, MATCH('Row Table'!$D25,Products!$A$1:$A$49,0),MATCH('Row Table'!L$1,Products!$A$1:$G$1,0))</f>
        <v>2.9849999999999999</v>
      </c>
      <c r="M2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_xlfn.XLOOKUP(C26,Customers!$A$1:$A$1001,Customers!$C$1:$C$1001,,0)</f>
        <v>cblofeldo@amazon.co.uk</v>
      </c>
      <c r="H26" s="2" t="str">
        <f>VLOOKUP(C26,Customers!$A$1:$I$1001,7,FALSE)</f>
        <v>United States</v>
      </c>
      <c r="I26" t="str">
        <f>VLOOKUP(D26,Products!$A$1:$G$49,2,FALSE)</f>
        <v>Ara</v>
      </c>
      <c r="J26" t="str">
        <f>INDEX(Products!$A$1:$G$49, MATCH('Row Table'!$D26,Products!$A$1:$A$49,0),MATCH('Row Table'!J$1,Products!$A$1:$G$1,0))</f>
        <v>M</v>
      </c>
      <c r="K26">
        <f>INDEX(Products!$A$1:$G$49, MATCH('Row Table'!$D26,Products!$A$1:$A$49,0),MATCH('Row Table'!K$1,Products!$A$1:$G$1,0))</f>
        <v>1</v>
      </c>
      <c r="L26">
        <f>INDEX(Products!$A$1:$G$49, MATCH('Row Table'!$D26,Products!$A$1:$A$49,0),MATCH('Row Table'!L$1,Products!$A$1:$G$1,0))</f>
        <v>11.25</v>
      </c>
      <c r="M26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_xlfn.XLOOKUP(C27,Customers!$A$1:$A$1001,Customers!$C$1:$C$1001,,0)</f>
        <v>0</v>
      </c>
      <c r="H27" s="2" t="str">
        <f>VLOOKUP(C27,Customers!$A$1:$I$1001,7,FALSE)</f>
        <v>United States</v>
      </c>
      <c r="I27" t="str">
        <f>VLOOKUP(D27,Products!$A$1:$G$49,2,FALSE)</f>
        <v>Exc</v>
      </c>
      <c r="J27" t="str">
        <f>INDEX(Products!$A$1:$G$49, MATCH('Row Table'!$D27,Products!$A$1:$A$49,0),MATCH('Row Table'!J$1,Products!$A$1:$G$1,0))</f>
        <v>M</v>
      </c>
      <c r="K27">
        <f>INDEX(Products!$A$1:$G$49, MATCH('Row Table'!$D27,Products!$A$1:$A$49,0),MATCH('Row Table'!K$1,Products!$A$1:$G$1,0))</f>
        <v>0.2</v>
      </c>
      <c r="L27">
        <f>INDEX(Products!$A$1:$G$49, MATCH('Row Table'!$D27,Products!$A$1:$A$49,0),MATCH('Row Table'!L$1,Products!$A$1:$G$1,0))</f>
        <v>4.125</v>
      </c>
      <c r="M27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_xlfn.XLOOKUP(C28,Customers!$A$1:$A$1001,Customers!$C$1:$C$1001,,0)</f>
        <v>sshalesq@umich.edu</v>
      </c>
      <c r="H28" s="2" t="str">
        <f>VLOOKUP(C28,Customers!$A$1:$I$1001,7,FALSE)</f>
        <v>United States</v>
      </c>
      <c r="I28" t="str">
        <f>VLOOKUP(D28,Products!$A$1:$G$49,2,FALSE)</f>
        <v>Ara</v>
      </c>
      <c r="J28" t="str">
        <f>INDEX(Products!$A$1:$G$49, MATCH('Row Table'!$D28,Products!$A$1:$A$49,0),MATCH('Row Table'!J$1,Products!$A$1:$G$1,0))</f>
        <v>M</v>
      </c>
      <c r="K28">
        <f>INDEX(Products!$A$1:$G$49, MATCH('Row Table'!$D28,Products!$A$1:$A$49,0),MATCH('Row Table'!K$1,Products!$A$1:$G$1,0))</f>
        <v>0.5</v>
      </c>
      <c r="L28">
        <f>INDEX(Products!$A$1:$G$49, MATCH('Row Table'!$D28,Products!$A$1:$A$49,0),MATCH('Row Table'!L$1,Products!$A$1:$G$1,0))</f>
        <v>6.75</v>
      </c>
      <c r="M28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_xlfn.XLOOKUP(C29,Customers!$A$1:$A$1001,Customers!$C$1:$C$1001,,0)</f>
        <v>vdanneilr@mtv.com</v>
      </c>
      <c r="H29" s="2" t="str">
        <f>VLOOKUP(C29,Customers!$A$1:$I$1001,7,FALSE)</f>
        <v>Ireland</v>
      </c>
      <c r="I29" t="str">
        <f>VLOOKUP(D29,Products!$A$1:$G$49,2,FALSE)</f>
        <v>Ara</v>
      </c>
      <c r="J29" t="str">
        <f>INDEX(Products!$A$1:$G$49, MATCH('Row Table'!$D29,Products!$A$1:$A$49,0),MATCH('Row Table'!J$1,Products!$A$1:$G$1,0))</f>
        <v>M</v>
      </c>
      <c r="K29">
        <f>INDEX(Products!$A$1:$G$49, MATCH('Row Table'!$D29,Products!$A$1:$A$49,0),MATCH('Row Table'!K$1,Products!$A$1:$G$1,0))</f>
        <v>0.2</v>
      </c>
      <c r="L29">
        <f>INDEX(Products!$A$1:$G$49, MATCH('Row Table'!$D29,Products!$A$1:$A$49,0),MATCH('Row Table'!L$1,Products!$A$1:$G$1,0))</f>
        <v>3.375</v>
      </c>
      <c r="M29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_xlfn.XLOOKUP(C30,Customers!$A$1:$A$1001,Customers!$C$1:$C$1001,,0)</f>
        <v>tnewburys@usda.gov</v>
      </c>
      <c r="H30" s="2" t="str">
        <f>VLOOKUP(C30,Customers!$A$1:$I$1001,7,FALSE)</f>
        <v>Ireland</v>
      </c>
      <c r="I30" t="str">
        <f>VLOOKUP(D30,Products!$A$1:$G$49,2,FALSE)</f>
        <v>Ara</v>
      </c>
      <c r="J30" t="str">
        <f>INDEX(Products!$A$1:$G$49, MATCH('Row Table'!$D30,Products!$A$1:$A$49,0),MATCH('Row Table'!J$1,Products!$A$1:$G$1,0))</f>
        <v>D</v>
      </c>
      <c r="K30">
        <f>INDEX(Products!$A$1:$G$49, MATCH('Row Table'!$D30,Products!$A$1:$A$49,0),MATCH('Row Table'!K$1,Products!$A$1:$G$1,0))</f>
        <v>0.5</v>
      </c>
      <c r="L30">
        <f>INDEX(Products!$A$1:$G$49, MATCH('Row Table'!$D30,Products!$A$1:$A$49,0),MATCH('Row Table'!L$1,Products!$A$1:$G$1,0))</f>
        <v>5.97</v>
      </c>
      <c r="M30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_xlfn.XLOOKUP(C31,Customers!$A$1:$A$1001,Customers!$C$1:$C$1001,,0)</f>
        <v>mcalcuttt@baidu.com</v>
      </c>
      <c r="H31" s="2" t="str">
        <f>VLOOKUP(C31,Customers!$A$1:$I$1001,7,FALSE)</f>
        <v>Ireland</v>
      </c>
      <c r="I31" t="str">
        <f>VLOOKUP(D31,Products!$A$1:$G$49,2,FALSE)</f>
        <v>Ara</v>
      </c>
      <c r="J31" t="str">
        <f>INDEX(Products!$A$1:$G$49, MATCH('Row Table'!$D31,Products!$A$1:$A$49,0),MATCH('Row Table'!J$1,Products!$A$1:$G$1,0))</f>
        <v>D</v>
      </c>
      <c r="K31">
        <f>INDEX(Products!$A$1:$G$49, MATCH('Row Table'!$D31,Products!$A$1:$A$49,0),MATCH('Row Table'!K$1,Products!$A$1:$G$1,0))</f>
        <v>1</v>
      </c>
      <c r="L31">
        <f>INDEX(Products!$A$1:$G$49, MATCH('Row Table'!$D31,Products!$A$1:$A$49,0),MATCH('Row Table'!L$1,Products!$A$1:$G$1,0))</f>
        <v>9.9499999999999993</v>
      </c>
      <c r="M31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_xlfn.XLOOKUP(C32,Customers!$A$1:$A$1001,Customers!$C$1:$C$1001,,0)</f>
        <v>0</v>
      </c>
      <c r="H32" s="2" t="str">
        <f>VLOOKUP(C32,Customers!$A$1:$I$1001,7,FALSE)</f>
        <v>United States</v>
      </c>
      <c r="I32" t="str">
        <f>VLOOKUP(D32,Products!$A$1:$G$49,2,FALSE)</f>
        <v>Lib</v>
      </c>
      <c r="J32" t="str">
        <f>INDEX(Products!$A$1:$G$49, MATCH('Row Table'!$D32,Products!$A$1:$A$49,0),MATCH('Row Table'!J$1,Products!$A$1:$G$1,0))</f>
        <v>M</v>
      </c>
      <c r="K32">
        <f>INDEX(Products!$A$1:$G$49, MATCH('Row Table'!$D32,Products!$A$1:$A$49,0),MATCH('Row Table'!K$1,Products!$A$1:$G$1,0))</f>
        <v>0.2</v>
      </c>
      <c r="L32">
        <f>INDEX(Products!$A$1:$G$49, MATCH('Row Table'!$D32,Products!$A$1:$A$49,0),MATCH('Row Table'!L$1,Products!$A$1:$G$1,0))</f>
        <v>4.3650000000000002</v>
      </c>
      <c r="M32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_xlfn.XLOOKUP(C33,Customers!$A$1:$A$1001,Customers!$C$1:$C$1001,,0)</f>
        <v>0</v>
      </c>
      <c r="H33" s="2" t="str">
        <f>VLOOKUP(C33,Customers!$A$1:$I$1001,7,FALSE)</f>
        <v>United States</v>
      </c>
      <c r="I33" t="str">
        <f>VLOOKUP(D33,Products!$A$1:$G$49,2,FALSE)</f>
        <v>Ara</v>
      </c>
      <c r="J33" t="str">
        <f>INDEX(Products!$A$1:$G$49, MATCH('Row Table'!$D33,Products!$A$1:$A$49,0),MATCH('Row Table'!J$1,Products!$A$1:$G$1,0))</f>
        <v>D</v>
      </c>
      <c r="K33">
        <f>INDEX(Products!$A$1:$G$49, MATCH('Row Table'!$D33,Products!$A$1:$A$49,0),MATCH('Row Table'!K$1,Products!$A$1:$G$1,0))</f>
        <v>0.5</v>
      </c>
      <c r="L33">
        <f>INDEX(Products!$A$1:$G$49, MATCH('Row Table'!$D33,Products!$A$1:$A$49,0),MATCH('Row Table'!L$1,Products!$A$1:$G$1,0))</f>
        <v>5.97</v>
      </c>
      <c r="M33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_xlfn.XLOOKUP(C34,Customers!$A$1:$A$1001,Customers!$C$1:$C$1001,,0)</f>
        <v>0</v>
      </c>
      <c r="H34" s="2" t="str">
        <f>VLOOKUP(C34,Customers!$A$1:$I$1001,7,FALSE)</f>
        <v>United States</v>
      </c>
      <c r="I34" t="str">
        <f>VLOOKUP(D34,Products!$A$1:$G$49,2,FALSE)</f>
        <v>Lib</v>
      </c>
      <c r="J34" t="str">
        <f>INDEX(Products!$A$1:$G$49, MATCH('Row Table'!$D34,Products!$A$1:$A$49,0),MATCH('Row Table'!J$1,Products!$A$1:$G$1,0))</f>
        <v>M</v>
      </c>
      <c r="K34">
        <f>INDEX(Products!$A$1:$G$49, MATCH('Row Table'!$D34,Products!$A$1:$A$49,0),MATCH('Row Table'!K$1,Products!$A$1:$G$1,0))</f>
        <v>0.5</v>
      </c>
      <c r="L34">
        <f>INDEX(Products!$A$1:$G$49, MATCH('Row Table'!$D34,Products!$A$1:$A$49,0),MATCH('Row Table'!L$1,Products!$A$1:$G$1,0))</f>
        <v>8.73</v>
      </c>
      <c r="M34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_xlfn.XLOOKUP(C35,Customers!$A$1:$A$1001,Customers!$C$1:$C$1001,,0)</f>
        <v>ggatheralx@123-reg.co.uk</v>
      </c>
      <c r="H35" s="2" t="str">
        <f>VLOOKUP(C35,Customers!$A$1:$I$1001,7,FALSE)</f>
        <v>United States</v>
      </c>
      <c r="I35" t="str">
        <f>VLOOKUP(D35,Products!$A$1:$G$49,2,FALSE)</f>
        <v>Lib</v>
      </c>
      <c r="J35" t="str">
        <f>INDEX(Products!$A$1:$G$49, MATCH('Row Table'!$D35,Products!$A$1:$A$49,0),MATCH('Row Table'!J$1,Products!$A$1:$G$1,0))</f>
        <v>L</v>
      </c>
      <c r="K35">
        <f>INDEX(Products!$A$1:$G$49, MATCH('Row Table'!$D35,Products!$A$1:$A$49,0),MATCH('Row Table'!K$1,Products!$A$1:$G$1,0))</f>
        <v>0.2</v>
      </c>
      <c r="L35">
        <f>INDEX(Products!$A$1:$G$49, MATCH('Row Table'!$D35,Products!$A$1:$A$49,0),MATCH('Row Table'!L$1,Products!$A$1:$G$1,0))</f>
        <v>4.7549999999999999</v>
      </c>
      <c r="M3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_xlfn.XLOOKUP(C36,Customers!$A$1:$A$1001,Customers!$C$1:$C$1001,,0)</f>
        <v>uwelberryy@ebay.co.uk</v>
      </c>
      <c r="H36" s="2" t="str">
        <f>VLOOKUP(C36,Customers!$A$1:$I$1001,7,FALSE)</f>
        <v>United Kingdom</v>
      </c>
      <c r="I36" t="str">
        <f>VLOOKUP(D36,Products!$A$1:$G$49,2,FALSE)</f>
        <v>Lib</v>
      </c>
      <c r="J36" t="str">
        <f>INDEX(Products!$A$1:$G$49, MATCH('Row Table'!$D36,Products!$A$1:$A$49,0),MATCH('Row Table'!J$1,Products!$A$1:$G$1,0))</f>
        <v>L</v>
      </c>
      <c r="K36">
        <f>INDEX(Products!$A$1:$G$49, MATCH('Row Table'!$D36,Products!$A$1:$A$49,0),MATCH('Row Table'!K$1,Products!$A$1:$G$1,0))</f>
        <v>0.5</v>
      </c>
      <c r="L36">
        <f>INDEX(Products!$A$1:$G$49, MATCH('Row Table'!$D36,Products!$A$1:$A$49,0),MATCH('Row Table'!L$1,Products!$A$1:$G$1,0))</f>
        <v>9.51</v>
      </c>
      <c r="M36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_xlfn.XLOOKUP(C37,Customers!$A$1:$A$1001,Customers!$C$1:$C$1001,,0)</f>
        <v>feilhartz@who.int</v>
      </c>
      <c r="H37" s="2" t="str">
        <f>VLOOKUP(C37,Customers!$A$1:$I$1001,7,FALSE)</f>
        <v>United States</v>
      </c>
      <c r="I37" t="str">
        <f>VLOOKUP(D37,Products!$A$1:$G$49,2,FALSE)</f>
        <v>Ara</v>
      </c>
      <c r="J37" t="str">
        <f>INDEX(Products!$A$1:$G$49, MATCH('Row Table'!$D37,Products!$A$1:$A$49,0),MATCH('Row Table'!J$1,Products!$A$1:$G$1,0))</f>
        <v>D</v>
      </c>
      <c r="K37">
        <f>INDEX(Products!$A$1:$G$49, MATCH('Row Table'!$D37,Products!$A$1:$A$49,0),MATCH('Row Table'!K$1,Products!$A$1:$G$1,0))</f>
        <v>0.5</v>
      </c>
      <c r="L37">
        <f>INDEX(Products!$A$1:$G$49, MATCH('Row Table'!$D37,Products!$A$1:$A$49,0),MATCH('Row Table'!L$1,Products!$A$1:$G$1,0))</f>
        <v>5.97</v>
      </c>
      <c r="M37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_xlfn.XLOOKUP(C38,Customers!$A$1:$A$1001,Customers!$C$1:$C$1001,,0)</f>
        <v>zponting10@altervista.org</v>
      </c>
      <c r="H38" s="2" t="str">
        <f>VLOOKUP(C38,Customers!$A$1:$I$1001,7,FALSE)</f>
        <v>United States</v>
      </c>
      <c r="I38" t="str">
        <f>VLOOKUP(D38,Products!$A$1:$G$49,2,FALSE)</f>
        <v>Lib</v>
      </c>
      <c r="J38" t="str">
        <f>INDEX(Products!$A$1:$G$49, MATCH('Row Table'!$D38,Products!$A$1:$A$49,0),MATCH('Row Table'!J$1,Products!$A$1:$G$1,0))</f>
        <v>M</v>
      </c>
      <c r="K38">
        <f>INDEX(Products!$A$1:$G$49, MATCH('Row Table'!$D38,Products!$A$1:$A$49,0),MATCH('Row Table'!K$1,Products!$A$1:$G$1,0))</f>
        <v>0.2</v>
      </c>
      <c r="L38">
        <f>INDEX(Products!$A$1:$G$49, MATCH('Row Table'!$D38,Products!$A$1:$A$49,0),MATCH('Row Table'!L$1,Products!$A$1:$G$1,0))</f>
        <v>4.3650000000000002</v>
      </c>
      <c r="M38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_xlfn.XLOOKUP(C39,Customers!$A$1:$A$1001,Customers!$C$1:$C$1001,,0)</f>
        <v>sstrase11@booking.com</v>
      </c>
      <c r="H39" s="2" t="str">
        <f>VLOOKUP(C39,Customers!$A$1:$I$1001,7,FALSE)</f>
        <v>United States</v>
      </c>
      <c r="I39" t="str">
        <f>VLOOKUP(D39,Products!$A$1:$G$49,2,FALSE)</f>
        <v>Lib</v>
      </c>
      <c r="J39" t="str">
        <f>INDEX(Products!$A$1:$G$49, MATCH('Row Table'!$D39,Products!$A$1:$A$49,0),MATCH('Row Table'!J$1,Products!$A$1:$G$1,0))</f>
        <v>L</v>
      </c>
      <c r="K39">
        <f>INDEX(Products!$A$1:$G$49, MATCH('Row Table'!$D39,Products!$A$1:$A$49,0),MATCH('Row Table'!K$1,Products!$A$1:$G$1,0))</f>
        <v>0.5</v>
      </c>
      <c r="L39">
        <f>INDEX(Products!$A$1:$G$49, MATCH('Row Table'!$D39,Products!$A$1:$A$49,0),MATCH('Row Table'!L$1,Products!$A$1:$G$1,0))</f>
        <v>9.51</v>
      </c>
      <c r="M39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_xlfn.XLOOKUP(C40,Customers!$A$1:$A$1001,Customers!$C$1:$C$1001,,0)</f>
        <v>dde12@unesco.org</v>
      </c>
      <c r="H40" s="2" t="str">
        <f>VLOOKUP(C40,Customers!$A$1:$I$1001,7,FALSE)</f>
        <v>United States</v>
      </c>
      <c r="I40" t="str">
        <f>VLOOKUP(D40,Products!$A$1:$G$49,2,FALSE)</f>
        <v>Rob</v>
      </c>
      <c r="J40" t="str">
        <f>INDEX(Products!$A$1:$G$49, MATCH('Row Table'!$D40,Products!$A$1:$A$49,0),MATCH('Row Table'!J$1,Products!$A$1:$G$1,0))</f>
        <v>M</v>
      </c>
      <c r="K40">
        <f>INDEX(Products!$A$1:$G$49, MATCH('Row Table'!$D40,Products!$A$1:$A$49,0),MATCH('Row Table'!K$1,Products!$A$1:$G$1,0))</f>
        <v>2.5</v>
      </c>
      <c r="L40">
        <f>INDEX(Products!$A$1:$G$49, MATCH('Row Table'!$D40,Products!$A$1:$A$49,0),MATCH('Row Table'!L$1,Products!$A$1:$G$1,0))</f>
        <v>22.884999999999998</v>
      </c>
      <c r="M40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_xlfn.XLOOKUP(C41,Customers!$A$1:$A$1001,Customers!$C$1:$C$1001,,0)</f>
        <v>0</v>
      </c>
      <c r="H41" s="2" t="str">
        <f>VLOOKUP(C41,Customers!$A$1:$I$1001,7,FALSE)</f>
        <v>United States</v>
      </c>
      <c r="I41" t="str">
        <f>VLOOKUP(D41,Products!$A$1:$G$49,2,FALSE)</f>
        <v>Rob</v>
      </c>
      <c r="J41" t="str">
        <f>INDEX(Products!$A$1:$G$49, MATCH('Row Table'!$D41,Products!$A$1:$A$49,0),MATCH('Row Table'!J$1,Products!$A$1:$G$1,0))</f>
        <v>M</v>
      </c>
      <c r="K41">
        <f>INDEX(Products!$A$1:$G$49, MATCH('Row Table'!$D41,Products!$A$1:$A$49,0),MATCH('Row Table'!K$1,Products!$A$1:$G$1,0))</f>
        <v>1</v>
      </c>
      <c r="L41">
        <f>INDEX(Products!$A$1:$G$49, MATCH('Row Table'!$D41,Products!$A$1:$A$49,0),MATCH('Row Table'!L$1,Products!$A$1:$G$1,0))</f>
        <v>9.9499999999999993</v>
      </c>
      <c r="M41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_xlfn.XLOOKUP(C42,Customers!$A$1:$A$1001,Customers!$C$1:$C$1001,,0)</f>
        <v>0</v>
      </c>
      <c r="H42" s="2" t="str">
        <f>VLOOKUP(C42,Customers!$A$1:$I$1001,7,FALSE)</f>
        <v>United States</v>
      </c>
      <c r="I42" t="str">
        <f>VLOOKUP(D42,Products!$A$1:$G$49,2,FALSE)</f>
        <v>Lib</v>
      </c>
      <c r="J42" t="str">
        <f>INDEX(Products!$A$1:$G$49, MATCH('Row Table'!$D42,Products!$A$1:$A$49,0),MATCH('Row Table'!J$1,Products!$A$1:$G$1,0))</f>
        <v>M</v>
      </c>
      <c r="K42">
        <f>INDEX(Products!$A$1:$G$49, MATCH('Row Table'!$D42,Products!$A$1:$A$49,0),MATCH('Row Table'!K$1,Products!$A$1:$G$1,0))</f>
        <v>1</v>
      </c>
      <c r="L42">
        <f>INDEX(Products!$A$1:$G$49, MATCH('Row Table'!$D42,Products!$A$1:$A$49,0),MATCH('Row Table'!L$1,Products!$A$1:$G$1,0))</f>
        <v>14.55</v>
      </c>
      <c r="M42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_xlfn.XLOOKUP(C43,Customers!$A$1:$A$1001,Customers!$C$1:$C$1001,,0)</f>
        <v>lyeoland15@pbs.org</v>
      </c>
      <c r="H43" s="2" t="str">
        <f>VLOOKUP(C43,Customers!$A$1:$I$1001,7,FALSE)</f>
        <v>United States</v>
      </c>
      <c r="I43" t="str">
        <f>VLOOKUP(D43,Products!$A$1:$G$49,2,FALSE)</f>
        <v>Exc</v>
      </c>
      <c r="J43" t="str">
        <f>INDEX(Products!$A$1:$G$49, MATCH('Row Table'!$D43,Products!$A$1:$A$49,0),MATCH('Row Table'!J$1,Products!$A$1:$G$1,0))</f>
        <v>D</v>
      </c>
      <c r="K43">
        <f>INDEX(Products!$A$1:$G$49, MATCH('Row Table'!$D43,Products!$A$1:$A$49,0),MATCH('Row Table'!K$1,Products!$A$1:$G$1,0))</f>
        <v>0.2</v>
      </c>
      <c r="L43">
        <f>INDEX(Products!$A$1:$G$49, MATCH('Row Table'!$D43,Products!$A$1:$A$49,0),MATCH('Row Table'!L$1,Products!$A$1:$G$1,0))</f>
        <v>3.645</v>
      </c>
      <c r="M43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_xlfn.XLOOKUP(C44,Customers!$A$1:$A$1001,Customers!$C$1:$C$1001,,0)</f>
        <v>atolworthy16@toplist.cz</v>
      </c>
      <c r="H44" s="2" t="str">
        <f>VLOOKUP(C44,Customers!$A$1:$I$1001,7,FALSE)</f>
        <v>United States</v>
      </c>
      <c r="I44" t="str">
        <f>VLOOKUP(D44,Products!$A$1:$G$49,2,FALSE)</f>
        <v>Rob</v>
      </c>
      <c r="J44" t="str">
        <f>INDEX(Products!$A$1:$G$49, MATCH('Row Table'!$D44,Products!$A$1:$A$49,0),MATCH('Row Table'!J$1,Products!$A$1:$G$1,0))</f>
        <v>D</v>
      </c>
      <c r="K44">
        <f>INDEX(Products!$A$1:$G$49, MATCH('Row Table'!$D44,Products!$A$1:$A$49,0),MATCH('Row Table'!K$1,Products!$A$1:$G$1,0))</f>
        <v>0.2</v>
      </c>
      <c r="L44">
        <f>INDEX(Products!$A$1:$G$49, MATCH('Row Table'!$D44,Products!$A$1:$A$49,0),MATCH('Row Table'!L$1,Products!$A$1:$G$1,0))</f>
        <v>2.6849999999999996</v>
      </c>
      <c r="M44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_xlfn.XLOOKUP(C45,Customers!$A$1:$A$1001,Customers!$C$1:$C$1001,,0)</f>
        <v>0</v>
      </c>
      <c r="H45" s="2" t="str">
        <f>VLOOKUP(C45,Customers!$A$1:$I$1001,7,FALSE)</f>
        <v>United States</v>
      </c>
      <c r="I45" t="str">
        <f>VLOOKUP(D45,Products!$A$1:$G$49,2,FALSE)</f>
        <v>Lib</v>
      </c>
      <c r="J45" t="str">
        <f>INDEX(Products!$A$1:$G$49, MATCH('Row Table'!$D45,Products!$A$1:$A$49,0),MATCH('Row Table'!J$1,Products!$A$1:$G$1,0))</f>
        <v>L</v>
      </c>
      <c r="K45">
        <f>INDEX(Products!$A$1:$G$49, MATCH('Row Table'!$D45,Products!$A$1:$A$49,0),MATCH('Row Table'!K$1,Products!$A$1:$G$1,0))</f>
        <v>2.5</v>
      </c>
      <c r="L45">
        <f>INDEX(Products!$A$1:$G$49, MATCH('Row Table'!$D45,Products!$A$1:$A$49,0),MATCH('Row Table'!L$1,Products!$A$1:$G$1,0))</f>
        <v>36.454999999999998</v>
      </c>
      <c r="M4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_xlfn.XLOOKUP(C46,Customers!$A$1:$A$1001,Customers!$C$1:$C$1001,,0)</f>
        <v>obaudassi18@seesaa.net</v>
      </c>
      <c r="H46" s="2" t="str">
        <f>VLOOKUP(C46,Customers!$A$1:$I$1001,7,FALSE)</f>
        <v>United States</v>
      </c>
      <c r="I46" t="str">
        <f>VLOOKUP(D46,Products!$A$1:$G$49,2,FALSE)</f>
        <v>Exc</v>
      </c>
      <c r="J46" t="str">
        <f>INDEX(Products!$A$1:$G$49, MATCH('Row Table'!$D46,Products!$A$1:$A$49,0),MATCH('Row Table'!J$1,Products!$A$1:$G$1,0))</f>
        <v>M</v>
      </c>
      <c r="K46">
        <f>INDEX(Products!$A$1:$G$49, MATCH('Row Table'!$D46,Products!$A$1:$A$49,0),MATCH('Row Table'!K$1,Products!$A$1:$G$1,0))</f>
        <v>0.5</v>
      </c>
      <c r="L46">
        <f>INDEX(Products!$A$1:$G$49, MATCH('Row Table'!$D46,Products!$A$1:$A$49,0),MATCH('Row Table'!L$1,Products!$A$1:$G$1,0))</f>
        <v>8.25</v>
      </c>
      <c r="M46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_xlfn.XLOOKUP(C47,Customers!$A$1:$A$1001,Customers!$C$1:$C$1001,,0)</f>
        <v>pkingsbury19@comcast.net</v>
      </c>
      <c r="H47" s="2" t="str">
        <f>VLOOKUP(C47,Customers!$A$1:$I$1001,7,FALSE)</f>
        <v>United States</v>
      </c>
      <c r="I47" t="str">
        <f>VLOOKUP(D47,Products!$A$1:$G$49,2,FALSE)</f>
        <v>Lib</v>
      </c>
      <c r="J47" t="str">
        <f>INDEX(Products!$A$1:$G$49, MATCH('Row Table'!$D47,Products!$A$1:$A$49,0),MATCH('Row Table'!J$1,Products!$A$1:$G$1,0))</f>
        <v>D</v>
      </c>
      <c r="K47">
        <f>INDEX(Products!$A$1:$G$49, MATCH('Row Table'!$D47,Products!$A$1:$A$49,0),MATCH('Row Table'!K$1,Products!$A$1:$G$1,0))</f>
        <v>2.5</v>
      </c>
      <c r="L47">
        <f>INDEX(Products!$A$1:$G$49, MATCH('Row Table'!$D47,Products!$A$1:$A$49,0),MATCH('Row Table'!L$1,Products!$A$1:$G$1,0))</f>
        <v>29.784999999999997</v>
      </c>
      <c r="M47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_xlfn.XLOOKUP(C48,Customers!$A$1:$A$1001,Customers!$C$1:$C$1001,,0)</f>
        <v>0</v>
      </c>
      <c r="H48" s="2" t="str">
        <f>VLOOKUP(C48,Customers!$A$1:$I$1001,7,FALSE)</f>
        <v>United States</v>
      </c>
      <c r="I48" t="str">
        <f>VLOOKUP(D48,Products!$A$1:$G$49,2,FALSE)</f>
        <v>Exc</v>
      </c>
      <c r="J48" t="str">
        <f>INDEX(Products!$A$1:$G$49, MATCH('Row Table'!$D48,Products!$A$1:$A$49,0),MATCH('Row Table'!J$1,Products!$A$1:$G$1,0))</f>
        <v>M</v>
      </c>
      <c r="K48">
        <f>INDEX(Products!$A$1:$G$49, MATCH('Row Table'!$D48,Products!$A$1:$A$49,0),MATCH('Row Table'!K$1,Products!$A$1:$G$1,0))</f>
        <v>2.5</v>
      </c>
      <c r="L48">
        <f>INDEX(Products!$A$1:$G$49, MATCH('Row Table'!$D48,Products!$A$1:$A$49,0),MATCH('Row Table'!L$1,Products!$A$1:$G$1,0))</f>
        <v>31.624999999999996</v>
      </c>
      <c r="M48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_xlfn.XLOOKUP(C49,Customers!$A$1:$A$1001,Customers!$C$1:$C$1001,,0)</f>
        <v>acurley1b@hao123.com</v>
      </c>
      <c r="H49" s="2" t="str">
        <f>VLOOKUP(C49,Customers!$A$1:$I$1001,7,FALSE)</f>
        <v>United States</v>
      </c>
      <c r="I49" t="str">
        <f>VLOOKUP(D49,Products!$A$1:$G$49,2,FALSE)</f>
        <v>Ara</v>
      </c>
      <c r="J49" t="str">
        <f>INDEX(Products!$A$1:$G$49, MATCH('Row Table'!$D49,Products!$A$1:$A$49,0),MATCH('Row Table'!J$1,Products!$A$1:$G$1,0))</f>
        <v>L</v>
      </c>
      <c r="K49">
        <f>INDEX(Products!$A$1:$G$49, MATCH('Row Table'!$D49,Products!$A$1:$A$49,0),MATCH('Row Table'!K$1,Products!$A$1:$G$1,0))</f>
        <v>0.2</v>
      </c>
      <c r="L49">
        <f>INDEX(Products!$A$1:$G$49, MATCH('Row Table'!$D49,Products!$A$1:$A$49,0),MATCH('Row Table'!L$1,Products!$A$1:$G$1,0))</f>
        <v>3.8849999999999998</v>
      </c>
      <c r="M49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_xlfn.XLOOKUP(C50,Customers!$A$1:$A$1001,Customers!$C$1:$C$1001,,0)</f>
        <v>rmcgilvary1c@tamu.edu</v>
      </c>
      <c r="H50" s="2" t="str">
        <f>VLOOKUP(C50,Customers!$A$1:$I$1001,7,FALSE)</f>
        <v>United States</v>
      </c>
      <c r="I50" t="str">
        <f>VLOOKUP(D50,Products!$A$1:$G$49,2,FALSE)</f>
        <v>Ara</v>
      </c>
      <c r="J50" t="str">
        <f>INDEX(Products!$A$1:$G$49, MATCH('Row Table'!$D50,Products!$A$1:$A$49,0),MATCH('Row Table'!J$1,Products!$A$1:$G$1,0))</f>
        <v>D</v>
      </c>
      <c r="K50">
        <f>INDEX(Products!$A$1:$G$49, MATCH('Row Table'!$D50,Products!$A$1:$A$49,0),MATCH('Row Table'!K$1,Products!$A$1:$G$1,0))</f>
        <v>2.5</v>
      </c>
      <c r="L50">
        <f>INDEX(Products!$A$1:$G$49, MATCH('Row Table'!$D50,Products!$A$1:$A$49,0),MATCH('Row Table'!L$1,Products!$A$1:$G$1,0))</f>
        <v>22.884999999999998</v>
      </c>
      <c r="M50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_xlfn.XLOOKUP(C51,Customers!$A$1:$A$1001,Customers!$C$1:$C$1001,,0)</f>
        <v>ipikett1d@xinhuanet.com</v>
      </c>
      <c r="H51" s="2" t="str">
        <f>VLOOKUP(C51,Customers!$A$1:$I$1001,7,FALSE)</f>
        <v>United States</v>
      </c>
      <c r="I51" t="str">
        <f>VLOOKUP(D51,Products!$A$1:$G$49,2,FALSE)</f>
        <v>Ara</v>
      </c>
      <c r="J51" t="str">
        <f>INDEX(Products!$A$1:$G$49, MATCH('Row Table'!$D51,Products!$A$1:$A$49,0),MATCH('Row Table'!J$1,Products!$A$1:$G$1,0))</f>
        <v>L</v>
      </c>
      <c r="K51">
        <f>INDEX(Products!$A$1:$G$49, MATCH('Row Table'!$D51,Products!$A$1:$A$49,0),MATCH('Row Table'!K$1,Products!$A$1:$G$1,0))</f>
        <v>1</v>
      </c>
      <c r="L51">
        <f>INDEX(Products!$A$1:$G$49, MATCH('Row Table'!$D51,Products!$A$1:$A$49,0),MATCH('Row Table'!L$1,Products!$A$1:$G$1,0))</f>
        <v>12.95</v>
      </c>
      <c r="M51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_xlfn.XLOOKUP(C52,Customers!$A$1:$A$1001,Customers!$C$1:$C$1001,,0)</f>
        <v>ibouldon1e@gizmodo.com</v>
      </c>
      <c r="H52" s="2" t="str">
        <f>VLOOKUP(C52,Customers!$A$1:$I$1001,7,FALSE)</f>
        <v>United States</v>
      </c>
      <c r="I52" t="str">
        <f>VLOOKUP(D52,Products!$A$1:$G$49,2,FALSE)</f>
        <v>Lib</v>
      </c>
      <c r="J52" t="str">
        <f>INDEX(Products!$A$1:$G$49, MATCH('Row Table'!$D52,Products!$A$1:$A$49,0),MATCH('Row Table'!J$1,Products!$A$1:$G$1,0))</f>
        <v>D</v>
      </c>
      <c r="K52">
        <f>INDEX(Products!$A$1:$G$49, MATCH('Row Table'!$D52,Products!$A$1:$A$49,0),MATCH('Row Table'!K$1,Products!$A$1:$G$1,0))</f>
        <v>0.5</v>
      </c>
      <c r="L52">
        <f>INDEX(Products!$A$1:$G$49, MATCH('Row Table'!$D52,Products!$A$1:$A$49,0),MATCH('Row Table'!L$1,Products!$A$1:$G$1,0))</f>
        <v>7.77</v>
      </c>
      <c r="M52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_xlfn.XLOOKUP(C53,Customers!$A$1:$A$1001,Customers!$C$1:$C$1001,,0)</f>
        <v>kflanders1f@over-blog.com</v>
      </c>
      <c r="H53" s="2" t="str">
        <f>VLOOKUP(C53,Customers!$A$1:$I$1001,7,FALSE)</f>
        <v>Ireland</v>
      </c>
      <c r="I53" t="str">
        <f>VLOOKUP(D53,Products!$A$1:$G$49,2,FALSE)</f>
        <v>Lib</v>
      </c>
      <c r="J53" t="str">
        <f>INDEX(Products!$A$1:$G$49, MATCH('Row Table'!$D53,Products!$A$1:$A$49,0),MATCH('Row Table'!J$1,Products!$A$1:$G$1,0))</f>
        <v>L</v>
      </c>
      <c r="K53">
        <f>INDEX(Products!$A$1:$G$49, MATCH('Row Table'!$D53,Products!$A$1:$A$49,0),MATCH('Row Table'!K$1,Products!$A$1:$G$1,0))</f>
        <v>2.5</v>
      </c>
      <c r="L53">
        <f>INDEX(Products!$A$1:$G$49, MATCH('Row Table'!$D53,Products!$A$1:$A$49,0),MATCH('Row Table'!L$1,Products!$A$1:$G$1,0))</f>
        <v>36.454999999999998</v>
      </c>
      <c r="M53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_xlfn.XLOOKUP(C54,Customers!$A$1:$A$1001,Customers!$C$1:$C$1001,,0)</f>
        <v>hmattioli1g@webmd.com</v>
      </c>
      <c r="H54" s="2" t="str">
        <f>VLOOKUP(C54,Customers!$A$1:$I$1001,7,FALSE)</f>
        <v>United Kingdom</v>
      </c>
      <c r="I54" t="str">
        <f>VLOOKUP(D54,Products!$A$1:$G$49,2,FALSE)</f>
        <v>Rob</v>
      </c>
      <c r="J54" t="str">
        <f>INDEX(Products!$A$1:$G$49, MATCH('Row Table'!$D54,Products!$A$1:$A$49,0),MATCH('Row Table'!J$1,Products!$A$1:$G$1,0))</f>
        <v>M</v>
      </c>
      <c r="K54">
        <f>INDEX(Products!$A$1:$G$49, MATCH('Row Table'!$D54,Products!$A$1:$A$49,0),MATCH('Row Table'!K$1,Products!$A$1:$G$1,0))</f>
        <v>0.5</v>
      </c>
      <c r="L54">
        <f>INDEX(Products!$A$1:$G$49, MATCH('Row Table'!$D54,Products!$A$1:$A$49,0),MATCH('Row Table'!L$1,Products!$A$1:$G$1,0))</f>
        <v>5.97</v>
      </c>
      <c r="M54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_xlfn.XLOOKUP(C55,Customers!$A$1:$A$1001,Customers!$C$1:$C$1001,,0)</f>
        <v>hmattioli1g@webmd.com</v>
      </c>
      <c r="H55" s="2" t="str">
        <f>VLOOKUP(C55,Customers!$A$1:$I$1001,7,FALSE)</f>
        <v>United Kingdom</v>
      </c>
      <c r="I55" t="str">
        <f>VLOOKUP(D55,Products!$A$1:$G$49,2,FALSE)</f>
        <v>Lib</v>
      </c>
      <c r="J55" t="str">
        <f>INDEX(Products!$A$1:$G$49, MATCH('Row Table'!$D55,Products!$A$1:$A$49,0),MATCH('Row Table'!J$1,Products!$A$1:$G$1,0))</f>
        <v>L</v>
      </c>
      <c r="K55">
        <f>INDEX(Products!$A$1:$G$49, MATCH('Row Table'!$D55,Products!$A$1:$A$49,0),MATCH('Row Table'!K$1,Products!$A$1:$G$1,0))</f>
        <v>2.5</v>
      </c>
      <c r="L55">
        <f>INDEX(Products!$A$1:$G$49, MATCH('Row Table'!$D55,Products!$A$1:$A$49,0),MATCH('Row Table'!L$1,Products!$A$1:$G$1,0))</f>
        <v>36.454999999999998</v>
      </c>
      <c r="M5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_xlfn.XLOOKUP(C56,Customers!$A$1:$A$1001,Customers!$C$1:$C$1001,,0)</f>
        <v>agillard1i@issuu.com</v>
      </c>
      <c r="H56" s="2" t="str">
        <f>VLOOKUP(C56,Customers!$A$1:$I$1001,7,FALSE)</f>
        <v>United States</v>
      </c>
      <c r="I56" t="str">
        <f>VLOOKUP(D56,Products!$A$1:$G$49,2,FALSE)</f>
        <v>Lib</v>
      </c>
      <c r="J56" t="str">
        <f>INDEX(Products!$A$1:$G$49, MATCH('Row Table'!$D56,Products!$A$1:$A$49,0),MATCH('Row Table'!J$1,Products!$A$1:$G$1,0))</f>
        <v>M</v>
      </c>
      <c r="K56">
        <f>INDEX(Products!$A$1:$G$49, MATCH('Row Table'!$D56,Products!$A$1:$A$49,0),MATCH('Row Table'!K$1,Products!$A$1:$G$1,0))</f>
        <v>1</v>
      </c>
      <c r="L56">
        <f>INDEX(Products!$A$1:$G$49, MATCH('Row Table'!$D56,Products!$A$1:$A$49,0),MATCH('Row Table'!L$1,Products!$A$1:$G$1,0))</f>
        <v>14.55</v>
      </c>
      <c r="M56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_xlfn.XLOOKUP(C57,Customers!$A$1:$A$1001,Customers!$C$1:$C$1001,,0)</f>
        <v>0</v>
      </c>
      <c r="H57" s="2" t="str">
        <f>VLOOKUP(C57,Customers!$A$1:$I$1001,7,FALSE)</f>
        <v>United States</v>
      </c>
      <c r="I57" t="str">
        <f>VLOOKUP(D57,Products!$A$1:$G$49,2,FALSE)</f>
        <v>Lib</v>
      </c>
      <c r="J57" t="str">
        <f>INDEX(Products!$A$1:$G$49, MATCH('Row Table'!$D57,Products!$A$1:$A$49,0),MATCH('Row Table'!J$1,Products!$A$1:$G$1,0))</f>
        <v>L</v>
      </c>
      <c r="K57">
        <f>INDEX(Products!$A$1:$G$49, MATCH('Row Table'!$D57,Products!$A$1:$A$49,0),MATCH('Row Table'!K$1,Products!$A$1:$G$1,0))</f>
        <v>1</v>
      </c>
      <c r="L57">
        <f>INDEX(Products!$A$1:$G$49, MATCH('Row Table'!$D57,Products!$A$1:$A$49,0),MATCH('Row Table'!L$1,Products!$A$1:$G$1,0))</f>
        <v>15.85</v>
      </c>
      <c r="M57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_xlfn.XLOOKUP(C58,Customers!$A$1:$A$1001,Customers!$C$1:$C$1001,,0)</f>
        <v>tgrizard1k@odnoklassniki.ru</v>
      </c>
      <c r="H58" s="2" t="str">
        <f>VLOOKUP(C58,Customers!$A$1:$I$1001,7,FALSE)</f>
        <v>United States</v>
      </c>
      <c r="I58" t="str">
        <f>VLOOKUP(D58,Products!$A$1:$G$49,2,FALSE)</f>
        <v>Exc</v>
      </c>
      <c r="J58" t="str">
        <f>INDEX(Products!$A$1:$G$49, MATCH('Row Table'!$D58,Products!$A$1:$A$49,0),MATCH('Row Table'!J$1,Products!$A$1:$G$1,0))</f>
        <v>D</v>
      </c>
      <c r="K58">
        <f>INDEX(Products!$A$1:$G$49, MATCH('Row Table'!$D58,Products!$A$1:$A$49,0),MATCH('Row Table'!K$1,Products!$A$1:$G$1,0))</f>
        <v>0.2</v>
      </c>
      <c r="L58">
        <f>INDEX(Products!$A$1:$G$49, MATCH('Row Table'!$D58,Products!$A$1:$A$49,0),MATCH('Row Table'!L$1,Products!$A$1:$G$1,0))</f>
        <v>3.645</v>
      </c>
      <c r="M58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_xlfn.XLOOKUP(C59,Customers!$A$1:$A$1001,Customers!$C$1:$C$1001,,0)</f>
        <v>rrelton1l@stanford.edu</v>
      </c>
      <c r="H59" s="2" t="str">
        <f>VLOOKUP(C59,Customers!$A$1:$I$1001,7,FALSE)</f>
        <v>United States</v>
      </c>
      <c r="I59" t="str">
        <f>VLOOKUP(D59,Products!$A$1:$G$49,2,FALSE)</f>
        <v>Exc</v>
      </c>
      <c r="J59" t="str">
        <f>INDEX(Products!$A$1:$G$49, MATCH('Row Table'!$D59,Products!$A$1:$A$49,0),MATCH('Row Table'!J$1,Products!$A$1:$G$1,0))</f>
        <v>L</v>
      </c>
      <c r="K59">
        <f>INDEX(Products!$A$1:$G$49, MATCH('Row Table'!$D59,Products!$A$1:$A$49,0),MATCH('Row Table'!K$1,Products!$A$1:$G$1,0))</f>
        <v>1</v>
      </c>
      <c r="L59">
        <f>INDEX(Products!$A$1:$G$49, MATCH('Row Table'!$D59,Products!$A$1:$A$49,0),MATCH('Row Table'!L$1,Products!$A$1:$G$1,0))</f>
        <v>14.85</v>
      </c>
      <c r="M59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_xlfn.XLOOKUP(C60,Customers!$A$1:$A$1001,Customers!$C$1:$C$1001,,0)</f>
        <v>0</v>
      </c>
      <c r="H60" s="2" t="str">
        <f>VLOOKUP(C60,Customers!$A$1:$I$1001,7,FALSE)</f>
        <v>United States</v>
      </c>
      <c r="I60" t="str">
        <f>VLOOKUP(D60,Products!$A$1:$G$49,2,FALSE)</f>
        <v>Lib</v>
      </c>
      <c r="J60" t="str">
        <f>INDEX(Products!$A$1:$G$49, MATCH('Row Table'!$D60,Products!$A$1:$A$49,0),MATCH('Row Table'!J$1,Products!$A$1:$G$1,0))</f>
        <v>D</v>
      </c>
      <c r="K60">
        <f>INDEX(Products!$A$1:$G$49, MATCH('Row Table'!$D60,Products!$A$1:$A$49,0),MATCH('Row Table'!K$1,Products!$A$1:$G$1,0))</f>
        <v>2.5</v>
      </c>
      <c r="L60">
        <f>INDEX(Products!$A$1:$G$49, MATCH('Row Table'!$D60,Products!$A$1:$A$49,0),MATCH('Row Table'!L$1,Products!$A$1:$G$1,0))</f>
        <v>29.784999999999997</v>
      </c>
      <c r="M60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_xlfn.XLOOKUP(C61,Customers!$A$1:$A$1001,Customers!$C$1:$C$1001,,0)</f>
        <v>sgilroy1n@eepurl.com</v>
      </c>
      <c r="H61" s="2" t="str">
        <f>VLOOKUP(C61,Customers!$A$1:$I$1001,7,FALSE)</f>
        <v>United States</v>
      </c>
      <c r="I61" t="str">
        <f>VLOOKUP(D61,Products!$A$1:$G$49,2,FALSE)</f>
        <v>Lib</v>
      </c>
      <c r="J61" t="str">
        <f>INDEX(Products!$A$1:$G$49, MATCH('Row Table'!$D61,Products!$A$1:$A$49,0),MATCH('Row Table'!J$1,Products!$A$1:$G$1,0))</f>
        <v>M</v>
      </c>
      <c r="K61">
        <f>INDEX(Products!$A$1:$G$49, MATCH('Row Table'!$D61,Products!$A$1:$A$49,0),MATCH('Row Table'!K$1,Products!$A$1:$G$1,0))</f>
        <v>0.5</v>
      </c>
      <c r="L61">
        <f>INDEX(Products!$A$1:$G$49, MATCH('Row Table'!$D61,Products!$A$1:$A$49,0),MATCH('Row Table'!L$1,Products!$A$1:$G$1,0))</f>
        <v>8.73</v>
      </c>
      <c r="M61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_xlfn.XLOOKUP(C62,Customers!$A$1:$A$1001,Customers!$C$1:$C$1001,,0)</f>
        <v>ccottingham1o@wikipedia.org</v>
      </c>
      <c r="H62" s="2" t="str">
        <f>VLOOKUP(C62,Customers!$A$1:$I$1001,7,FALSE)</f>
        <v>United States</v>
      </c>
      <c r="I62" t="str">
        <f>VLOOKUP(D62,Products!$A$1:$G$49,2,FALSE)</f>
        <v>Ara</v>
      </c>
      <c r="J62" t="str">
        <f>INDEX(Products!$A$1:$G$49, MATCH('Row Table'!$D62,Products!$A$1:$A$49,0),MATCH('Row Table'!J$1,Products!$A$1:$G$1,0))</f>
        <v>D</v>
      </c>
      <c r="K62">
        <f>INDEX(Products!$A$1:$G$49, MATCH('Row Table'!$D62,Products!$A$1:$A$49,0),MATCH('Row Table'!K$1,Products!$A$1:$G$1,0))</f>
        <v>2.5</v>
      </c>
      <c r="L62">
        <f>INDEX(Products!$A$1:$G$49, MATCH('Row Table'!$D62,Products!$A$1:$A$49,0),MATCH('Row Table'!L$1,Products!$A$1:$G$1,0))</f>
        <v>22.884999999999998</v>
      </c>
      <c r="M62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_xlfn.XLOOKUP(C63,Customers!$A$1:$A$1001,Customers!$C$1:$C$1001,,0)</f>
        <v>0</v>
      </c>
      <c r="H63" s="2" t="str">
        <f>VLOOKUP(C63,Customers!$A$1:$I$1001,7,FALSE)</f>
        <v>United Kingdom</v>
      </c>
      <c r="I63" t="str">
        <f>VLOOKUP(D63,Products!$A$1:$G$49,2,FALSE)</f>
        <v>Rob</v>
      </c>
      <c r="J63" t="str">
        <f>INDEX(Products!$A$1:$G$49, MATCH('Row Table'!$D63,Products!$A$1:$A$49,0),MATCH('Row Table'!J$1,Products!$A$1:$G$1,0))</f>
        <v>D</v>
      </c>
      <c r="K63">
        <f>INDEX(Products!$A$1:$G$49, MATCH('Row Table'!$D63,Products!$A$1:$A$49,0),MATCH('Row Table'!K$1,Products!$A$1:$G$1,0))</f>
        <v>0.5</v>
      </c>
      <c r="L63">
        <f>INDEX(Products!$A$1:$G$49, MATCH('Row Table'!$D63,Products!$A$1:$A$49,0),MATCH('Row Table'!L$1,Products!$A$1:$G$1,0))</f>
        <v>5.3699999999999992</v>
      </c>
      <c r="M63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_xlfn.XLOOKUP(C64,Customers!$A$1:$A$1001,Customers!$C$1:$C$1001,,0)</f>
        <v>0</v>
      </c>
      <c r="H64" s="2" t="str">
        <f>VLOOKUP(C64,Customers!$A$1:$I$1001,7,FALSE)</f>
        <v>United States</v>
      </c>
      <c r="I64" t="str">
        <f>VLOOKUP(D64,Products!$A$1:$G$49,2,FALSE)</f>
        <v>Lib</v>
      </c>
      <c r="J64" t="str">
        <f>INDEX(Products!$A$1:$G$49, MATCH('Row Table'!$D64,Products!$A$1:$A$49,0),MATCH('Row Table'!J$1,Products!$A$1:$G$1,0))</f>
        <v>L</v>
      </c>
      <c r="K64">
        <f>INDEX(Products!$A$1:$G$49, MATCH('Row Table'!$D64,Products!$A$1:$A$49,0),MATCH('Row Table'!K$1,Products!$A$1:$G$1,0))</f>
        <v>0.2</v>
      </c>
      <c r="L64">
        <f>INDEX(Products!$A$1:$G$49, MATCH('Row Table'!$D64,Products!$A$1:$A$49,0),MATCH('Row Table'!L$1,Products!$A$1:$G$1,0))</f>
        <v>4.7549999999999999</v>
      </c>
      <c r="M64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_xlfn.XLOOKUP(C65,Customers!$A$1:$A$1001,Customers!$C$1:$C$1001,,0)</f>
        <v>adykes1r@eventbrite.com</v>
      </c>
      <c r="H65" s="2" t="str">
        <f>VLOOKUP(C65,Customers!$A$1:$I$1001,7,FALSE)</f>
        <v>United States</v>
      </c>
      <c r="I65" t="str">
        <f>VLOOKUP(D65,Products!$A$1:$G$49,2,FALSE)</f>
        <v>Ara</v>
      </c>
      <c r="J65" t="str">
        <f>INDEX(Products!$A$1:$G$49, MATCH('Row Table'!$D65,Products!$A$1:$A$49,0),MATCH('Row Table'!J$1,Products!$A$1:$G$1,0))</f>
        <v>M</v>
      </c>
      <c r="K65">
        <f>INDEX(Products!$A$1:$G$49, MATCH('Row Table'!$D65,Products!$A$1:$A$49,0),MATCH('Row Table'!K$1,Products!$A$1:$G$1,0))</f>
        <v>0.5</v>
      </c>
      <c r="L65">
        <f>INDEX(Products!$A$1:$G$49, MATCH('Row Table'!$D65,Products!$A$1:$A$49,0),MATCH('Row Table'!L$1,Products!$A$1:$G$1,0))</f>
        <v>6.75</v>
      </c>
      <c r="M6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_xlfn.XLOOKUP(C66,Customers!$A$1:$A$1001,Customers!$C$1:$C$1001,,0)</f>
        <v>0</v>
      </c>
      <c r="H66" s="2" t="str">
        <f>VLOOKUP(C66,Customers!$A$1:$I$1001,7,FALSE)</f>
        <v>United States</v>
      </c>
      <c r="I66" t="str">
        <f>VLOOKUP(D66,Products!$A$1:$G$49,2,FALSE)</f>
        <v>Rob</v>
      </c>
      <c r="J66" t="str">
        <f>INDEX(Products!$A$1:$G$49, MATCH('Row Table'!$D66,Products!$A$1:$A$49,0),MATCH('Row Table'!J$1,Products!$A$1:$G$1,0))</f>
        <v>M</v>
      </c>
      <c r="K66">
        <f>INDEX(Products!$A$1:$G$49, MATCH('Row Table'!$D66,Products!$A$1:$A$49,0),MATCH('Row Table'!K$1,Products!$A$1:$G$1,0))</f>
        <v>0.5</v>
      </c>
      <c r="L66">
        <f>INDEX(Products!$A$1:$G$49, MATCH('Row Table'!$D66,Products!$A$1:$A$49,0),MATCH('Row Table'!L$1,Products!$A$1:$G$1,0))</f>
        <v>5.97</v>
      </c>
      <c r="M66">
        <f t="shared" ref="M66:M129" si="1">L66*E66</f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_xlfn.XLOOKUP(C67,Customers!$A$1:$A$1001,Customers!$C$1:$C$1001,,0)</f>
        <v>acockrem1t@engadget.com</v>
      </c>
      <c r="H67" s="2" t="str">
        <f>VLOOKUP(C67,Customers!$A$1:$I$1001,7,FALSE)</f>
        <v>United States</v>
      </c>
      <c r="I67" t="str">
        <f>VLOOKUP(D67,Products!$A$1:$G$49,2,FALSE)</f>
        <v>Rob</v>
      </c>
      <c r="J67" t="str">
        <f>INDEX(Products!$A$1:$G$49, MATCH('Row Table'!$D67,Products!$A$1:$A$49,0),MATCH('Row Table'!J$1,Products!$A$1:$G$1,0))</f>
        <v>D</v>
      </c>
      <c r="K67">
        <f>INDEX(Products!$A$1:$G$49, MATCH('Row Table'!$D67,Products!$A$1:$A$49,0),MATCH('Row Table'!K$1,Products!$A$1:$G$1,0))</f>
        <v>2.5</v>
      </c>
      <c r="L67">
        <f>INDEX(Products!$A$1:$G$49, MATCH('Row Table'!$D67,Products!$A$1:$A$49,0),MATCH('Row Table'!L$1,Products!$A$1:$G$1,0))</f>
        <v>20.584999999999997</v>
      </c>
      <c r="M67">
        <f t="shared" si="1"/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_xlfn.XLOOKUP(C68,Customers!$A$1:$A$1001,Customers!$C$1:$C$1001,,0)</f>
        <v>bumpleby1u@soundcloud.com</v>
      </c>
      <c r="H68" s="2" t="str">
        <f>VLOOKUP(C68,Customers!$A$1:$I$1001,7,FALSE)</f>
        <v>United States</v>
      </c>
      <c r="I68" t="str">
        <f>VLOOKUP(D68,Products!$A$1:$G$49,2,FALSE)</f>
        <v>Rob</v>
      </c>
      <c r="J68" t="str">
        <f>INDEX(Products!$A$1:$G$49, MATCH('Row Table'!$D68,Products!$A$1:$A$49,0),MATCH('Row Table'!J$1,Products!$A$1:$G$1,0))</f>
        <v>L</v>
      </c>
      <c r="K68">
        <f>INDEX(Products!$A$1:$G$49, MATCH('Row Table'!$D68,Products!$A$1:$A$49,0),MATCH('Row Table'!K$1,Products!$A$1:$G$1,0))</f>
        <v>0.5</v>
      </c>
      <c r="L68">
        <f>INDEX(Products!$A$1:$G$49, MATCH('Row Table'!$D68,Products!$A$1:$A$49,0),MATCH('Row Table'!L$1,Products!$A$1:$G$1,0))</f>
        <v>7.169999999999999</v>
      </c>
      <c r="M68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_xlfn.XLOOKUP(C69,Customers!$A$1:$A$1001,Customers!$C$1:$C$1001,,0)</f>
        <v>nsaleway1v@dedecms.com</v>
      </c>
      <c r="H69" s="2" t="str">
        <f>VLOOKUP(C69,Customers!$A$1:$I$1001,7,FALSE)</f>
        <v>United States</v>
      </c>
      <c r="I69" t="str">
        <f>VLOOKUP(D69,Products!$A$1:$G$49,2,FALSE)</f>
        <v>Lib</v>
      </c>
      <c r="J69" t="str">
        <f>INDEX(Products!$A$1:$G$49, MATCH('Row Table'!$D69,Products!$A$1:$A$49,0),MATCH('Row Table'!J$1,Products!$A$1:$G$1,0))</f>
        <v>L</v>
      </c>
      <c r="K69">
        <f>INDEX(Products!$A$1:$G$49, MATCH('Row Table'!$D69,Products!$A$1:$A$49,0),MATCH('Row Table'!K$1,Products!$A$1:$G$1,0))</f>
        <v>0.2</v>
      </c>
      <c r="L69">
        <f>INDEX(Products!$A$1:$G$49, MATCH('Row Table'!$D69,Products!$A$1:$A$49,0),MATCH('Row Table'!L$1,Products!$A$1:$G$1,0))</f>
        <v>4.7549999999999999</v>
      </c>
      <c r="M69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_xlfn.XLOOKUP(C70,Customers!$A$1:$A$1001,Customers!$C$1:$C$1001,,0)</f>
        <v>hgoulter1w@abc.net.au</v>
      </c>
      <c r="H70" s="2" t="str">
        <f>VLOOKUP(C70,Customers!$A$1:$I$1001,7,FALSE)</f>
        <v>United States</v>
      </c>
      <c r="I70" t="str">
        <f>VLOOKUP(D70,Products!$A$1:$G$49,2,FALSE)</f>
        <v>Rob</v>
      </c>
      <c r="J70" t="str">
        <f>INDEX(Products!$A$1:$G$49, MATCH('Row Table'!$D70,Products!$A$1:$A$49,0),MATCH('Row Table'!J$1,Products!$A$1:$G$1,0))</f>
        <v>M</v>
      </c>
      <c r="K70">
        <f>INDEX(Products!$A$1:$G$49, MATCH('Row Table'!$D70,Products!$A$1:$A$49,0),MATCH('Row Table'!K$1,Products!$A$1:$G$1,0))</f>
        <v>0.2</v>
      </c>
      <c r="L70">
        <f>INDEX(Products!$A$1:$G$49, MATCH('Row Table'!$D70,Products!$A$1:$A$49,0),MATCH('Row Table'!L$1,Products!$A$1:$G$1,0))</f>
        <v>2.9849999999999999</v>
      </c>
      <c r="M70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_xlfn.XLOOKUP(C71,Customers!$A$1:$A$1001,Customers!$C$1:$C$1001,,0)</f>
        <v>grizzello1x@symantec.com</v>
      </c>
      <c r="H71" s="2" t="str">
        <f>VLOOKUP(C71,Customers!$A$1:$I$1001,7,FALSE)</f>
        <v>United Kingdom</v>
      </c>
      <c r="I71" t="str">
        <f>VLOOKUP(D71,Products!$A$1:$G$49,2,FALSE)</f>
        <v>Rob</v>
      </c>
      <c r="J71" t="str">
        <f>INDEX(Products!$A$1:$G$49, MATCH('Row Table'!$D71,Products!$A$1:$A$49,0),MATCH('Row Table'!J$1,Products!$A$1:$G$1,0))</f>
        <v>M</v>
      </c>
      <c r="K71">
        <f>INDEX(Products!$A$1:$G$49, MATCH('Row Table'!$D71,Products!$A$1:$A$49,0),MATCH('Row Table'!K$1,Products!$A$1:$G$1,0))</f>
        <v>1</v>
      </c>
      <c r="L71">
        <f>INDEX(Products!$A$1:$G$49, MATCH('Row Table'!$D71,Products!$A$1:$A$49,0),MATCH('Row Table'!L$1,Products!$A$1:$G$1,0))</f>
        <v>9.9499999999999993</v>
      </c>
      <c r="M71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_xlfn.XLOOKUP(C72,Customers!$A$1:$A$1001,Customers!$C$1:$C$1001,,0)</f>
        <v>slist1y@mapquest.com</v>
      </c>
      <c r="H72" s="2" t="str">
        <f>VLOOKUP(C72,Customers!$A$1:$I$1001,7,FALSE)</f>
        <v>United States</v>
      </c>
      <c r="I72" t="str">
        <f>VLOOKUP(D72,Products!$A$1:$G$49,2,FALSE)</f>
        <v>Exc</v>
      </c>
      <c r="J72" t="str">
        <f>INDEX(Products!$A$1:$G$49, MATCH('Row Table'!$D72,Products!$A$1:$A$49,0),MATCH('Row Table'!J$1,Products!$A$1:$G$1,0))</f>
        <v>L</v>
      </c>
      <c r="K72">
        <f>INDEX(Products!$A$1:$G$49, MATCH('Row Table'!$D72,Products!$A$1:$A$49,0),MATCH('Row Table'!K$1,Products!$A$1:$G$1,0))</f>
        <v>2.5</v>
      </c>
      <c r="L72">
        <f>INDEX(Products!$A$1:$G$49, MATCH('Row Table'!$D72,Products!$A$1:$A$49,0),MATCH('Row Table'!L$1,Products!$A$1:$G$1,0))</f>
        <v>34.154999999999994</v>
      </c>
      <c r="M72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_xlfn.XLOOKUP(C73,Customers!$A$1:$A$1001,Customers!$C$1:$C$1001,,0)</f>
        <v>sedmondson1z@theguardian.com</v>
      </c>
      <c r="H73" s="2" t="str">
        <f>VLOOKUP(C73,Customers!$A$1:$I$1001,7,FALSE)</f>
        <v>Ireland</v>
      </c>
      <c r="I73" t="str">
        <f>VLOOKUP(D73,Products!$A$1:$G$49,2,FALSE)</f>
        <v>Lib</v>
      </c>
      <c r="J73" t="str">
        <f>INDEX(Products!$A$1:$G$49, MATCH('Row Table'!$D73,Products!$A$1:$A$49,0),MATCH('Row Table'!J$1,Products!$A$1:$G$1,0))</f>
        <v>L</v>
      </c>
      <c r="K73">
        <f>INDEX(Products!$A$1:$G$49, MATCH('Row Table'!$D73,Products!$A$1:$A$49,0),MATCH('Row Table'!K$1,Products!$A$1:$G$1,0))</f>
        <v>0.2</v>
      </c>
      <c r="L73">
        <f>INDEX(Products!$A$1:$G$49, MATCH('Row Table'!$D73,Products!$A$1:$A$49,0),MATCH('Row Table'!L$1,Products!$A$1:$G$1,0))</f>
        <v>4.7549999999999999</v>
      </c>
      <c r="M73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_xlfn.XLOOKUP(C74,Customers!$A$1:$A$1001,Customers!$C$1:$C$1001,,0)</f>
        <v>0</v>
      </c>
      <c r="H74" s="2" t="str">
        <f>VLOOKUP(C74,Customers!$A$1:$I$1001,7,FALSE)</f>
        <v>United States</v>
      </c>
      <c r="I74" t="str">
        <f>VLOOKUP(D74,Products!$A$1:$G$49,2,FALSE)</f>
        <v>Ara</v>
      </c>
      <c r="J74" t="str">
        <f>INDEX(Products!$A$1:$G$49, MATCH('Row Table'!$D74,Products!$A$1:$A$49,0),MATCH('Row Table'!J$1,Products!$A$1:$G$1,0))</f>
        <v>M</v>
      </c>
      <c r="K74">
        <f>INDEX(Products!$A$1:$G$49, MATCH('Row Table'!$D74,Products!$A$1:$A$49,0),MATCH('Row Table'!K$1,Products!$A$1:$G$1,0))</f>
        <v>2.5</v>
      </c>
      <c r="L74">
        <f>INDEX(Products!$A$1:$G$49, MATCH('Row Table'!$D74,Products!$A$1:$A$49,0),MATCH('Row Table'!L$1,Products!$A$1:$G$1,0))</f>
        <v>25.874999999999996</v>
      </c>
      <c r="M74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_xlfn.XLOOKUP(C75,Customers!$A$1:$A$1001,Customers!$C$1:$C$1001,,0)</f>
        <v>0</v>
      </c>
      <c r="H75" s="2" t="str">
        <f>VLOOKUP(C75,Customers!$A$1:$I$1001,7,FALSE)</f>
        <v>United States</v>
      </c>
      <c r="I75" t="str">
        <f>VLOOKUP(D75,Products!$A$1:$G$49,2,FALSE)</f>
        <v>Lib</v>
      </c>
      <c r="J75" t="str">
        <f>INDEX(Products!$A$1:$G$49, MATCH('Row Table'!$D75,Products!$A$1:$A$49,0),MATCH('Row Table'!J$1,Products!$A$1:$G$1,0))</f>
        <v>M</v>
      </c>
      <c r="K75">
        <f>INDEX(Products!$A$1:$G$49, MATCH('Row Table'!$D75,Products!$A$1:$A$49,0),MATCH('Row Table'!K$1,Products!$A$1:$G$1,0))</f>
        <v>0.2</v>
      </c>
      <c r="L75">
        <f>INDEX(Products!$A$1:$G$49, MATCH('Row Table'!$D75,Products!$A$1:$A$49,0),MATCH('Row Table'!L$1,Products!$A$1:$G$1,0))</f>
        <v>4.3650000000000002</v>
      </c>
      <c r="M7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_xlfn.XLOOKUP(C76,Customers!$A$1:$A$1001,Customers!$C$1:$C$1001,,0)</f>
        <v>jrangall22@newsvine.com</v>
      </c>
      <c r="H76" s="2" t="str">
        <f>VLOOKUP(C76,Customers!$A$1:$I$1001,7,FALSE)</f>
        <v>United States</v>
      </c>
      <c r="I76" t="str">
        <f>VLOOKUP(D76,Products!$A$1:$G$49,2,FALSE)</f>
        <v>Exc</v>
      </c>
      <c r="J76" t="str">
        <f>INDEX(Products!$A$1:$G$49, MATCH('Row Table'!$D76,Products!$A$1:$A$49,0),MATCH('Row Table'!J$1,Products!$A$1:$G$1,0))</f>
        <v>L</v>
      </c>
      <c r="K76">
        <f>INDEX(Products!$A$1:$G$49, MATCH('Row Table'!$D76,Products!$A$1:$A$49,0),MATCH('Row Table'!K$1,Products!$A$1:$G$1,0))</f>
        <v>0.5</v>
      </c>
      <c r="L76">
        <f>INDEX(Products!$A$1:$G$49, MATCH('Row Table'!$D76,Products!$A$1:$A$49,0),MATCH('Row Table'!L$1,Products!$A$1:$G$1,0))</f>
        <v>8.91</v>
      </c>
      <c r="M76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_xlfn.XLOOKUP(C77,Customers!$A$1:$A$1001,Customers!$C$1:$C$1001,,0)</f>
        <v>kboorn23@ezinearticles.com</v>
      </c>
      <c r="H77" s="2" t="str">
        <f>VLOOKUP(C77,Customers!$A$1:$I$1001,7,FALSE)</f>
        <v>Ireland</v>
      </c>
      <c r="I77" t="str">
        <f>VLOOKUP(D77,Products!$A$1:$G$49,2,FALSE)</f>
        <v>Rob</v>
      </c>
      <c r="J77" t="str">
        <f>INDEX(Products!$A$1:$G$49, MATCH('Row Table'!$D77,Products!$A$1:$A$49,0),MATCH('Row Table'!J$1,Products!$A$1:$G$1,0))</f>
        <v>D</v>
      </c>
      <c r="K77">
        <f>INDEX(Products!$A$1:$G$49, MATCH('Row Table'!$D77,Products!$A$1:$A$49,0),MATCH('Row Table'!K$1,Products!$A$1:$G$1,0))</f>
        <v>1</v>
      </c>
      <c r="L77">
        <f>INDEX(Products!$A$1:$G$49, MATCH('Row Table'!$D77,Products!$A$1:$A$49,0),MATCH('Row Table'!L$1,Products!$A$1:$G$1,0))</f>
        <v>8.9499999999999993</v>
      </c>
      <c r="M77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_xlfn.XLOOKUP(C78,Customers!$A$1:$A$1001,Customers!$C$1:$C$1001,,0)</f>
        <v>0</v>
      </c>
      <c r="H78" s="2" t="str">
        <f>VLOOKUP(C78,Customers!$A$1:$I$1001,7,FALSE)</f>
        <v>Ireland</v>
      </c>
      <c r="I78" t="str">
        <f>VLOOKUP(D78,Products!$A$1:$G$49,2,FALSE)</f>
        <v>Rob</v>
      </c>
      <c r="J78" t="str">
        <f>INDEX(Products!$A$1:$G$49, MATCH('Row Table'!$D78,Products!$A$1:$A$49,0),MATCH('Row Table'!J$1,Products!$A$1:$G$1,0))</f>
        <v>L</v>
      </c>
      <c r="K78">
        <f>INDEX(Products!$A$1:$G$49, MATCH('Row Table'!$D78,Products!$A$1:$A$49,0),MATCH('Row Table'!K$1,Products!$A$1:$G$1,0))</f>
        <v>0.2</v>
      </c>
      <c r="L78">
        <f>INDEX(Products!$A$1:$G$49, MATCH('Row Table'!$D78,Products!$A$1:$A$49,0),MATCH('Row Table'!L$1,Products!$A$1:$G$1,0))</f>
        <v>3.5849999999999995</v>
      </c>
      <c r="M78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_xlfn.XLOOKUP(C79,Customers!$A$1:$A$1001,Customers!$C$1:$C$1001,,0)</f>
        <v>celgey25@webs.com</v>
      </c>
      <c r="H79" s="2" t="str">
        <f>VLOOKUP(C79,Customers!$A$1:$I$1001,7,FALSE)</f>
        <v>United States</v>
      </c>
      <c r="I79" t="str">
        <f>VLOOKUP(D79,Products!$A$1:$G$49,2,FALSE)</f>
        <v>Exc</v>
      </c>
      <c r="J79" t="str">
        <f>INDEX(Products!$A$1:$G$49, MATCH('Row Table'!$D79,Products!$A$1:$A$49,0),MATCH('Row Table'!J$1,Products!$A$1:$G$1,0))</f>
        <v>D</v>
      </c>
      <c r="K79">
        <f>INDEX(Products!$A$1:$G$49, MATCH('Row Table'!$D79,Products!$A$1:$A$49,0),MATCH('Row Table'!K$1,Products!$A$1:$G$1,0))</f>
        <v>0.2</v>
      </c>
      <c r="L79">
        <f>INDEX(Products!$A$1:$G$49, MATCH('Row Table'!$D79,Products!$A$1:$A$49,0),MATCH('Row Table'!L$1,Products!$A$1:$G$1,0))</f>
        <v>3.645</v>
      </c>
      <c r="M79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_xlfn.XLOOKUP(C80,Customers!$A$1:$A$1001,Customers!$C$1:$C$1001,,0)</f>
        <v>lmizzi26@rakuten.co.jp</v>
      </c>
      <c r="H80" s="2" t="str">
        <f>VLOOKUP(C80,Customers!$A$1:$I$1001,7,FALSE)</f>
        <v>United States</v>
      </c>
      <c r="I80" t="str">
        <f>VLOOKUP(D80,Products!$A$1:$G$49,2,FALSE)</f>
        <v>Ara</v>
      </c>
      <c r="J80" t="str">
        <f>INDEX(Products!$A$1:$G$49, MATCH('Row Table'!$D80,Products!$A$1:$A$49,0),MATCH('Row Table'!J$1,Products!$A$1:$G$1,0))</f>
        <v>M</v>
      </c>
      <c r="K80">
        <f>INDEX(Products!$A$1:$G$49, MATCH('Row Table'!$D80,Products!$A$1:$A$49,0),MATCH('Row Table'!K$1,Products!$A$1:$G$1,0))</f>
        <v>0.5</v>
      </c>
      <c r="L80">
        <f>INDEX(Products!$A$1:$G$49, MATCH('Row Table'!$D80,Products!$A$1:$A$49,0),MATCH('Row Table'!L$1,Products!$A$1:$G$1,0))</f>
        <v>6.75</v>
      </c>
      <c r="M80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_xlfn.XLOOKUP(C81,Customers!$A$1:$A$1001,Customers!$C$1:$C$1001,,0)</f>
        <v>cgiacomazzo27@jigsy.com</v>
      </c>
      <c r="H81" s="2" t="str">
        <f>VLOOKUP(C81,Customers!$A$1:$I$1001,7,FALSE)</f>
        <v>United States</v>
      </c>
      <c r="I81" t="str">
        <f>VLOOKUP(D81,Products!$A$1:$G$49,2,FALSE)</f>
        <v>Rob</v>
      </c>
      <c r="J81" t="str">
        <f>INDEX(Products!$A$1:$G$49, MATCH('Row Table'!$D81,Products!$A$1:$A$49,0),MATCH('Row Table'!J$1,Products!$A$1:$G$1,0))</f>
        <v>L</v>
      </c>
      <c r="K81">
        <f>INDEX(Products!$A$1:$G$49, MATCH('Row Table'!$D81,Products!$A$1:$A$49,0),MATCH('Row Table'!K$1,Products!$A$1:$G$1,0))</f>
        <v>1</v>
      </c>
      <c r="L81">
        <f>INDEX(Products!$A$1:$G$49, MATCH('Row Table'!$D81,Products!$A$1:$A$49,0),MATCH('Row Table'!L$1,Products!$A$1:$G$1,0))</f>
        <v>11.95</v>
      </c>
      <c r="M81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_xlfn.XLOOKUP(C82,Customers!$A$1:$A$1001,Customers!$C$1:$C$1001,,0)</f>
        <v>aarnow28@arizona.edu</v>
      </c>
      <c r="H82" s="2" t="str">
        <f>VLOOKUP(C82,Customers!$A$1:$I$1001,7,FALSE)</f>
        <v>United States</v>
      </c>
      <c r="I82" t="str">
        <f>VLOOKUP(D82,Products!$A$1:$G$49,2,FALSE)</f>
        <v>Ara</v>
      </c>
      <c r="J82" t="str">
        <f>INDEX(Products!$A$1:$G$49, MATCH('Row Table'!$D82,Products!$A$1:$A$49,0),MATCH('Row Table'!J$1,Products!$A$1:$G$1,0))</f>
        <v>L</v>
      </c>
      <c r="K82">
        <f>INDEX(Products!$A$1:$G$49, MATCH('Row Table'!$D82,Products!$A$1:$A$49,0),MATCH('Row Table'!K$1,Products!$A$1:$G$1,0))</f>
        <v>0.5</v>
      </c>
      <c r="L82">
        <f>INDEX(Products!$A$1:$G$49, MATCH('Row Table'!$D82,Products!$A$1:$A$49,0),MATCH('Row Table'!L$1,Products!$A$1:$G$1,0))</f>
        <v>7.77</v>
      </c>
      <c r="M82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_xlfn.XLOOKUP(C83,Customers!$A$1:$A$1001,Customers!$C$1:$C$1001,,0)</f>
        <v>syann29@senate.gov</v>
      </c>
      <c r="H83" s="2" t="str">
        <f>VLOOKUP(C83,Customers!$A$1:$I$1001,7,FALSE)</f>
        <v>United States</v>
      </c>
      <c r="I83" t="str">
        <f>VLOOKUP(D83,Products!$A$1:$G$49,2,FALSE)</f>
        <v>Lib</v>
      </c>
      <c r="J83" t="str">
        <f>INDEX(Products!$A$1:$G$49, MATCH('Row Table'!$D83,Products!$A$1:$A$49,0),MATCH('Row Table'!J$1,Products!$A$1:$G$1,0))</f>
        <v>L</v>
      </c>
      <c r="K83">
        <f>INDEX(Products!$A$1:$G$49, MATCH('Row Table'!$D83,Products!$A$1:$A$49,0),MATCH('Row Table'!K$1,Products!$A$1:$G$1,0))</f>
        <v>2.5</v>
      </c>
      <c r="L83">
        <f>INDEX(Products!$A$1:$G$49, MATCH('Row Table'!$D83,Products!$A$1:$A$49,0),MATCH('Row Table'!L$1,Products!$A$1:$G$1,0))</f>
        <v>36.454999999999998</v>
      </c>
      <c r="M83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_xlfn.XLOOKUP(C84,Customers!$A$1:$A$1001,Customers!$C$1:$C$1001,,0)</f>
        <v>bnaulls2a@tiny.cc</v>
      </c>
      <c r="H84" s="2" t="str">
        <f>VLOOKUP(C84,Customers!$A$1:$I$1001,7,FALSE)</f>
        <v>Ireland</v>
      </c>
      <c r="I84" t="str">
        <f>VLOOKUP(D84,Products!$A$1:$G$49,2,FALSE)</f>
        <v>Lib</v>
      </c>
      <c r="J84" t="str">
        <f>INDEX(Products!$A$1:$G$49, MATCH('Row Table'!$D84,Products!$A$1:$A$49,0),MATCH('Row Table'!J$1,Products!$A$1:$G$1,0))</f>
        <v>M</v>
      </c>
      <c r="K84">
        <f>INDEX(Products!$A$1:$G$49, MATCH('Row Table'!$D84,Products!$A$1:$A$49,0),MATCH('Row Table'!K$1,Products!$A$1:$G$1,0))</f>
        <v>2.5</v>
      </c>
      <c r="L84">
        <f>INDEX(Products!$A$1:$G$49, MATCH('Row Table'!$D84,Products!$A$1:$A$49,0),MATCH('Row Table'!L$1,Products!$A$1:$G$1,0))</f>
        <v>33.464999999999996</v>
      </c>
      <c r="M84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_xlfn.XLOOKUP(C85,Customers!$A$1:$A$1001,Customers!$C$1:$C$1001,,0)</f>
        <v>0</v>
      </c>
      <c r="H85" s="2" t="str">
        <f>VLOOKUP(C85,Customers!$A$1:$I$1001,7,FALSE)</f>
        <v>United States</v>
      </c>
      <c r="I85" t="str">
        <f>VLOOKUP(D85,Products!$A$1:$G$49,2,FALSE)</f>
        <v>Rob</v>
      </c>
      <c r="J85" t="str">
        <f>INDEX(Products!$A$1:$G$49, MATCH('Row Table'!$D85,Products!$A$1:$A$49,0),MATCH('Row Table'!J$1,Products!$A$1:$G$1,0))</f>
        <v>D</v>
      </c>
      <c r="K85">
        <f>INDEX(Products!$A$1:$G$49, MATCH('Row Table'!$D85,Products!$A$1:$A$49,0),MATCH('Row Table'!K$1,Products!$A$1:$G$1,0))</f>
        <v>2.5</v>
      </c>
      <c r="L85">
        <f>INDEX(Products!$A$1:$G$49, MATCH('Row Table'!$D85,Products!$A$1:$A$49,0),MATCH('Row Table'!L$1,Products!$A$1:$G$1,0))</f>
        <v>20.584999999999997</v>
      </c>
      <c r="M8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_xlfn.XLOOKUP(C86,Customers!$A$1:$A$1001,Customers!$C$1:$C$1001,,0)</f>
        <v>zsherewood2c@apache.org</v>
      </c>
      <c r="H86" s="2" t="str">
        <f>VLOOKUP(C86,Customers!$A$1:$I$1001,7,FALSE)</f>
        <v>United States</v>
      </c>
      <c r="I86" t="str">
        <f>VLOOKUP(D86,Products!$A$1:$G$49,2,FALSE)</f>
        <v>Lib</v>
      </c>
      <c r="J86" t="str">
        <f>INDEX(Products!$A$1:$G$49, MATCH('Row Table'!$D86,Products!$A$1:$A$49,0),MATCH('Row Table'!J$1,Products!$A$1:$G$1,0))</f>
        <v>L</v>
      </c>
      <c r="K86">
        <f>INDEX(Products!$A$1:$G$49, MATCH('Row Table'!$D86,Products!$A$1:$A$49,0),MATCH('Row Table'!K$1,Products!$A$1:$G$1,0))</f>
        <v>0.5</v>
      </c>
      <c r="L86">
        <f>INDEX(Products!$A$1:$G$49, MATCH('Row Table'!$D86,Products!$A$1:$A$49,0),MATCH('Row Table'!L$1,Products!$A$1:$G$1,0))</f>
        <v>9.51</v>
      </c>
      <c r="M86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_xlfn.XLOOKUP(C87,Customers!$A$1:$A$1001,Customers!$C$1:$C$1001,,0)</f>
        <v>jdufaire2d@fc2.com</v>
      </c>
      <c r="H87" s="2" t="str">
        <f>VLOOKUP(C87,Customers!$A$1:$I$1001,7,FALSE)</f>
        <v>United States</v>
      </c>
      <c r="I87" t="str">
        <f>VLOOKUP(D87,Products!$A$1:$G$49,2,FALSE)</f>
        <v>Ara</v>
      </c>
      <c r="J87" t="str">
        <f>INDEX(Products!$A$1:$G$49, MATCH('Row Table'!$D87,Products!$A$1:$A$49,0),MATCH('Row Table'!J$1,Products!$A$1:$G$1,0))</f>
        <v>L</v>
      </c>
      <c r="K87">
        <f>INDEX(Products!$A$1:$G$49, MATCH('Row Table'!$D87,Products!$A$1:$A$49,0),MATCH('Row Table'!K$1,Products!$A$1:$G$1,0))</f>
        <v>2.5</v>
      </c>
      <c r="L87">
        <f>INDEX(Products!$A$1:$G$49, MATCH('Row Table'!$D87,Products!$A$1:$A$49,0),MATCH('Row Table'!L$1,Products!$A$1:$G$1,0))</f>
        <v>29.784999999999997</v>
      </c>
      <c r="M87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_xlfn.XLOOKUP(C88,Customers!$A$1:$A$1001,Customers!$C$1:$C$1001,,0)</f>
        <v>jdufaire2d@fc2.com</v>
      </c>
      <c r="H88" s="2" t="str">
        <f>VLOOKUP(C88,Customers!$A$1:$I$1001,7,FALSE)</f>
        <v>United States</v>
      </c>
      <c r="I88" t="str">
        <f>VLOOKUP(D88,Products!$A$1:$G$49,2,FALSE)</f>
        <v>Ara</v>
      </c>
      <c r="J88" t="str">
        <f>INDEX(Products!$A$1:$G$49, MATCH('Row Table'!$D88,Products!$A$1:$A$49,0),MATCH('Row Table'!J$1,Products!$A$1:$G$1,0))</f>
        <v>D</v>
      </c>
      <c r="K88">
        <f>INDEX(Products!$A$1:$G$49, MATCH('Row Table'!$D88,Products!$A$1:$A$49,0),MATCH('Row Table'!K$1,Products!$A$1:$G$1,0))</f>
        <v>0.2</v>
      </c>
      <c r="L88">
        <f>INDEX(Products!$A$1:$G$49, MATCH('Row Table'!$D88,Products!$A$1:$A$49,0),MATCH('Row Table'!L$1,Products!$A$1:$G$1,0))</f>
        <v>2.9849999999999999</v>
      </c>
      <c r="M88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_xlfn.XLOOKUP(C89,Customers!$A$1:$A$1001,Customers!$C$1:$C$1001,,0)</f>
        <v>bkeaveney2f@netlog.com</v>
      </c>
      <c r="H89" s="2" t="str">
        <f>VLOOKUP(C89,Customers!$A$1:$I$1001,7,FALSE)</f>
        <v>United States</v>
      </c>
      <c r="I89" t="str">
        <f>VLOOKUP(D89,Products!$A$1:$G$49,2,FALSE)</f>
        <v>Ara</v>
      </c>
      <c r="J89" t="str">
        <f>INDEX(Products!$A$1:$G$49, MATCH('Row Table'!$D89,Products!$A$1:$A$49,0),MATCH('Row Table'!J$1,Products!$A$1:$G$1,0))</f>
        <v>M</v>
      </c>
      <c r="K89">
        <f>INDEX(Products!$A$1:$G$49, MATCH('Row Table'!$D89,Products!$A$1:$A$49,0),MATCH('Row Table'!K$1,Products!$A$1:$G$1,0))</f>
        <v>1</v>
      </c>
      <c r="L89">
        <f>INDEX(Products!$A$1:$G$49, MATCH('Row Table'!$D89,Products!$A$1:$A$49,0),MATCH('Row Table'!L$1,Products!$A$1:$G$1,0))</f>
        <v>11.25</v>
      </c>
      <c r="M89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_xlfn.XLOOKUP(C90,Customers!$A$1:$A$1001,Customers!$C$1:$C$1001,,0)</f>
        <v>egrise2g@cargocollective.com</v>
      </c>
      <c r="H90" s="2" t="str">
        <f>VLOOKUP(C90,Customers!$A$1:$I$1001,7,FALSE)</f>
        <v>United States</v>
      </c>
      <c r="I90" t="str">
        <f>VLOOKUP(D90,Products!$A$1:$G$49,2,FALSE)</f>
        <v>Rob</v>
      </c>
      <c r="J90" t="str">
        <f>INDEX(Products!$A$1:$G$49, MATCH('Row Table'!$D90,Products!$A$1:$A$49,0),MATCH('Row Table'!J$1,Products!$A$1:$G$1,0))</f>
        <v>L</v>
      </c>
      <c r="K90">
        <f>INDEX(Products!$A$1:$G$49, MATCH('Row Table'!$D90,Products!$A$1:$A$49,0),MATCH('Row Table'!K$1,Products!$A$1:$G$1,0))</f>
        <v>1</v>
      </c>
      <c r="L90">
        <f>INDEX(Products!$A$1:$G$49, MATCH('Row Table'!$D90,Products!$A$1:$A$49,0),MATCH('Row Table'!L$1,Products!$A$1:$G$1,0))</f>
        <v>11.95</v>
      </c>
      <c r="M90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_xlfn.XLOOKUP(C91,Customers!$A$1:$A$1001,Customers!$C$1:$C$1001,,0)</f>
        <v>tgottelier2h@vistaprint.com</v>
      </c>
      <c r="H91" s="2" t="str">
        <f>VLOOKUP(C91,Customers!$A$1:$I$1001,7,FALSE)</f>
        <v>United States</v>
      </c>
      <c r="I91" t="str">
        <f>VLOOKUP(D91,Products!$A$1:$G$49,2,FALSE)</f>
        <v>Ara</v>
      </c>
      <c r="J91" t="str">
        <f>INDEX(Products!$A$1:$G$49, MATCH('Row Table'!$D91,Products!$A$1:$A$49,0),MATCH('Row Table'!J$1,Products!$A$1:$G$1,0))</f>
        <v>L</v>
      </c>
      <c r="K91">
        <f>INDEX(Products!$A$1:$G$49, MATCH('Row Table'!$D91,Products!$A$1:$A$49,0),MATCH('Row Table'!K$1,Products!$A$1:$G$1,0))</f>
        <v>1</v>
      </c>
      <c r="L91">
        <f>INDEX(Products!$A$1:$G$49, MATCH('Row Table'!$D91,Products!$A$1:$A$49,0),MATCH('Row Table'!L$1,Products!$A$1:$G$1,0))</f>
        <v>12.95</v>
      </c>
      <c r="M91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_xlfn.XLOOKUP(C92,Customers!$A$1:$A$1001,Customers!$C$1:$C$1001,,0)</f>
        <v>0</v>
      </c>
      <c r="H92" s="2" t="str">
        <f>VLOOKUP(C92,Customers!$A$1:$I$1001,7,FALSE)</f>
        <v>Ireland</v>
      </c>
      <c r="I92" t="str">
        <f>VLOOKUP(D92,Products!$A$1:$G$49,2,FALSE)</f>
        <v>Ara</v>
      </c>
      <c r="J92" t="str">
        <f>INDEX(Products!$A$1:$G$49, MATCH('Row Table'!$D92,Products!$A$1:$A$49,0),MATCH('Row Table'!J$1,Products!$A$1:$G$1,0))</f>
        <v>L</v>
      </c>
      <c r="K92">
        <f>INDEX(Products!$A$1:$G$49, MATCH('Row Table'!$D92,Products!$A$1:$A$49,0),MATCH('Row Table'!K$1,Products!$A$1:$G$1,0))</f>
        <v>1</v>
      </c>
      <c r="L92">
        <f>INDEX(Products!$A$1:$G$49, MATCH('Row Table'!$D92,Products!$A$1:$A$49,0),MATCH('Row Table'!L$1,Products!$A$1:$G$1,0))</f>
        <v>12.95</v>
      </c>
      <c r="M92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_xlfn.XLOOKUP(C93,Customers!$A$1:$A$1001,Customers!$C$1:$C$1001,,0)</f>
        <v>agreenhead2j@dailymail.co.uk</v>
      </c>
      <c r="H93" s="2" t="str">
        <f>VLOOKUP(C93,Customers!$A$1:$I$1001,7,FALSE)</f>
        <v>United States</v>
      </c>
      <c r="I93" t="str">
        <f>VLOOKUP(D93,Products!$A$1:$G$49,2,FALSE)</f>
        <v>Ara</v>
      </c>
      <c r="J93" t="str">
        <f>INDEX(Products!$A$1:$G$49, MATCH('Row Table'!$D93,Products!$A$1:$A$49,0),MATCH('Row Table'!J$1,Products!$A$1:$G$1,0))</f>
        <v>M</v>
      </c>
      <c r="K93">
        <f>INDEX(Products!$A$1:$G$49, MATCH('Row Table'!$D93,Products!$A$1:$A$49,0),MATCH('Row Table'!K$1,Products!$A$1:$G$1,0))</f>
        <v>2.5</v>
      </c>
      <c r="L93">
        <f>INDEX(Products!$A$1:$G$49, MATCH('Row Table'!$D93,Products!$A$1:$A$49,0),MATCH('Row Table'!L$1,Products!$A$1:$G$1,0))</f>
        <v>25.874999999999996</v>
      </c>
      <c r="M93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_xlfn.XLOOKUP(C94,Customers!$A$1:$A$1001,Customers!$C$1:$C$1001,,0)</f>
        <v>0</v>
      </c>
      <c r="H94" s="2" t="str">
        <f>VLOOKUP(C94,Customers!$A$1:$I$1001,7,FALSE)</f>
        <v>United States</v>
      </c>
      <c r="I94" t="str">
        <f>VLOOKUP(D94,Products!$A$1:$G$49,2,FALSE)</f>
        <v>Exc</v>
      </c>
      <c r="J94" t="str">
        <f>INDEX(Products!$A$1:$G$49, MATCH('Row Table'!$D94,Products!$A$1:$A$49,0),MATCH('Row Table'!J$1,Products!$A$1:$G$1,0))</f>
        <v>L</v>
      </c>
      <c r="K94">
        <f>INDEX(Products!$A$1:$G$49, MATCH('Row Table'!$D94,Products!$A$1:$A$49,0),MATCH('Row Table'!K$1,Products!$A$1:$G$1,0))</f>
        <v>1</v>
      </c>
      <c r="L94">
        <f>INDEX(Products!$A$1:$G$49, MATCH('Row Table'!$D94,Products!$A$1:$A$49,0),MATCH('Row Table'!L$1,Products!$A$1:$G$1,0))</f>
        <v>14.85</v>
      </c>
      <c r="M94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_xlfn.XLOOKUP(C95,Customers!$A$1:$A$1001,Customers!$C$1:$C$1001,,0)</f>
        <v>elangcaster2l@spotify.com</v>
      </c>
      <c r="H95" s="2" t="str">
        <f>VLOOKUP(C95,Customers!$A$1:$I$1001,7,FALSE)</f>
        <v>United Kingdom</v>
      </c>
      <c r="I95" t="str">
        <f>VLOOKUP(D95,Products!$A$1:$G$49,2,FALSE)</f>
        <v>Exc</v>
      </c>
      <c r="J95" t="str">
        <f>INDEX(Products!$A$1:$G$49, MATCH('Row Table'!$D95,Products!$A$1:$A$49,0),MATCH('Row Table'!J$1,Products!$A$1:$G$1,0))</f>
        <v>L</v>
      </c>
      <c r="K95">
        <f>INDEX(Products!$A$1:$G$49, MATCH('Row Table'!$D95,Products!$A$1:$A$49,0),MATCH('Row Table'!K$1,Products!$A$1:$G$1,0))</f>
        <v>0.5</v>
      </c>
      <c r="L95">
        <f>INDEX(Products!$A$1:$G$49, MATCH('Row Table'!$D95,Products!$A$1:$A$49,0),MATCH('Row Table'!L$1,Products!$A$1:$G$1,0))</f>
        <v>8.91</v>
      </c>
      <c r="M9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_xlfn.XLOOKUP(C96,Customers!$A$1:$A$1001,Customers!$C$1:$C$1001,,0)</f>
        <v>0</v>
      </c>
      <c r="H96" s="2" t="str">
        <f>VLOOKUP(C96,Customers!$A$1:$I$1001,7,FALSE)</f>
        <v>Ireland</v>
      </c>
      <c r="I96" t="str">
        <f>VLOOKUP(D96,Products!$A$1:$G$49,2,FALSE)</f>
        <v>Ara</v>
      </c>
      <c r="J96" t="str">
        <f>INDEX(Products!$A$1:$G$49, MATCH('Row Table'!$D96,Products!$A$1:$A$49,0),MATCH('Row Table'!J$1,Products!$A$1:$G$1,0))</f>
        <v>D</v>
      </c>
      <c r="K96">
        <f>INDEX(Products!$A$1:$G$49, MATCH('Row Table'!$D96,Products!$A$1:$A$49,0),MATCH('Row Table'!K$1,Products!$A$1:$G$1,0))</f>
        <v>0.2</v>
      </c>
      <c r="L96">
        <f>INDEX(Products!$A$1:$G$49, MATCH('Row Table'!$D96,Products!$A$1:$A$49,0),MATCH('Row Table'!L$1,Products!$A$1:$G$1,0))</f>
        <v>2.9849999999999999</v>
      </c>
      <c r="M96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_xlfn.XLOOKUP(C97,Customers!$A$1:$A$1001,Customers!$C$1:$C$1001,,0)</f>
        <v>nmagauran2n@51.la</v>
      </c>
      <c r="H97" s="2" t="str">
        <f>VLOOKUP(C97,Customers!$A$1:$I$1001,7,FALSE)</f>
        <v>United States</v>
      </c>
      <c r="I97" t="str">
        <f>VLOOKUP(D97,Products!$A$1:$G$49,2,FALSE)</f>
        <v>Ara</v>
      </c>
      <c r="J97" t="str">
        <f>INDEX(Products!$A$1:$G$49, MATCH('Row Table'!$D97,Products!$A$1:$A$49,0),MATCH('Row Table'!J$1,Products!$A$1:$G$1,0))</f>
        <v>M</v>
      </c>
      <c r="K97">
        <f>INDEX(Products!$A$1:$G$49, MATCH('Row Table'!$D97,Products!$A$1:$A$49,0),MATCH('Row Table'!K$1,Products!$A$1:$G$1,0))</f>
        <v>2.5</v>
      </c>
      <c r="L97">
        <f>INDEX(Products!$A$1:$G$49, MATCH('Row Table'!$D97,Products!$A$1:$A$49,0),MATCH('Row Table'!L$1,Products!$A$1:$G$1,0))</f>
        <v>25.874999999999996</v>
      </c>
      <c r="M97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_xlfn.XLOOKUP(C98,Customers!$A$1:$A$1001,Customers!$C$1:$C$1001,,0)</f>
        <v>vkirdsch2o@google.fr</v>
      </c>
      <c r="H98" s="2" t="str">
        <f>VLOOKUP(C98,Customers!$A$1:$I$1001,7,FALSE)</f>
        <v>United States</v>
      </c>
      <c r="I98" t="str">
        <f>VLOOKUP(D98,Products!$A$1:$G$49,2,FALSE)</f>
        <v>Ara</v>
      </c>
      <c r="J98" t="str">
        <f>INDEX(Products!$A$1:$G$49, MATCH('Row Table'!$D98,Products!$A$1:$A$49,0),MATCH('Row Table'!J$1,Products!$A$1:$G$1,0))</f>
        <v>D</v>
      </c>
      <c r="K98">
        <f>INDEX(Products!$A$1:$G$49, MATCH('Row Table'!$D98,Products!$A$1:$A$49,0),MATCH('Row Table'!K$1,Products!$A$1:$G$1,0))</f>
        <v>0.2</v>
      </c>
      <c r="L98">
        <f>INDEX(Products!$A$1:$G$49, MATCH('Row Table'!$D98,Products!$A$1:$A$49,0),MATCH('Row Table'!L$1,Products!$A$1:$G$1,0))</f>
        <v>2.9849999999999999</v>
      </c>
      <c r="M98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_xlfn.XLOOKUP(C99,Customers!$A$1:$A$1001,Customers!$C$1:$C$1001,,0)</f>
        <v>iwhapple2p@com.com</v>
      </c>
      <c r="H99" s="2" t="str">
        <f>VLOOKUP(C99,Customers!$A$1:$I$1001,7,FALSE)</f>
        <v>United States</v>
      </c>
      <c r="I99" t="str">
        <f>VLOOKUP(D99,Products!$A$1:$G$49,2,FALSE)</f>
        <v>Ara</v>
      </c>
      <c r="J99" t="str">
        <f>INDEX(Products!$A$1:$G$49, MATCH('Row Table'!$D99,Products!$A$1:$A$49,0),MATCH('Row Table'!J$1,Products!$A$1:$G$1,0))</f>
        <v>M</v>
      </c>
      <c r="K99">
        <f>INDEX(Products!$A$1:$G$49, MATCH('Row Table'!$D99,Products!$A$1:$A$49,0),MATCH('Row Table'!K$1,Products!$A$1:$G$1,0))</f>
        <v>0.5</v>
      </c>
      <c r="L99">
        <f>INDEX(Products!$A$1:$G$49, MATCH('Row Table'!$D99,Products!$A$1:$A$49,0),MATCH('Row Table'!L$1,Products!$A$1:$G$1,0))</f>
        <v>6.75</v>
      </c>
      <c r="M99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_xlfn.XLOOKUP(C100,Customers!$A$1:$A$1001,Customers!$C$1:$C$1001,,0)</f>
        <v>0</v>
      </c>
      <c r="H100" s="2" t="str">
        <f>VLOOKUP(C100,Customers!$A$1:$I$1001,7,FALSE)</f>
        <v>Ireland</v>
      </c>
      <c r="I100" t="str">
        <f>VLOOKUP(D100,Products!$A$1:$G$49,2,FALSE)</f>
        <v>Ara</v>
      </c>
      <c r="J100" t="str">
        <f>INDEX(Products!$A$1:$G$49, MATCH('Row Table'!$D100,Products!$A$1:$A$49,0),MATCH('Row Table'!J$1,Products!$A$1:$G$1,0))</f>
        <v>D</v>
      </c>
      <c r="K100">
        <f>INDEX(Products!$A$1:$G$49, MATCH('Row Table'!$D100,Products!$A$1:$A$49,0),MATCH('Row Table'!K$1,Products!$A$1:$G$1,0))</f>
        <v>0.2</v>
      </c>
      <c r="L100">
        <f>INDEX(Products!$A$1:$G$49, MATCH('Row Table'!$D100,Products!$A$1:$A$49,0),MATCH('Row Table'!L$1,Products!$A$1:$G$1,0))</f>
        <v>2.9849999999999999</v>
      </c>
      <c r="M100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_xlfn.XLOOKUP(C101,Customers!$A$1:$A$1001,Customers!$C$1:$C$1001,,0)</f>
        <v>0</v>
      </c>
      <c r="H101" s="2" t="str">
        <f>VLOOKUP(C101,Customers!$A$1:$I$1001,7,FALSE)</f>
        <v>United States</v>
      </c>
      <c r="I101" t="str">
        <f>VLOOKUP(D101,Products!$A$1:$G$49,2,FALSE)</f>
        <v>Lib</v>
      </c>
      <c r="J101" t="str">
        <f>INDEX(Products!$A$1:$G$49, MATCH('Row Table'!$D101,Products!$A$1:$A$49,0),MATCH('Row Table'!J$1,Products!$A$1:$G$1,0))</f>
        <v>M</v>
      </c>
      <c r="K101">
        <f>INDEX(Products!$A$1:$G$49, MATCH('Row Table'!$D101,Products!$A$1:$A$49,0),MATCH('Row Table'!K$1,Products!$A$1:$G$1,0))</f>
        <v>0.2</v>
      </c>
      <c r="L101">
        <f>INDEX(Products!$A$1:$G$49, MATCH('Row Table'!$D101,Products!$A$1:$A$49,0),MATCH('Row Table'!L$1,Products!$A$1:$G$1,0))</f>
        <v>4.3650000000000002</v>
      </c>
      <c r="M101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_xlfn.XLOOKUP(C102,Customers!$A$1:$A$1001,Customers!$C$1:$C$1001,,0)</f>
        <v>0</v>
      </c>
      <c r="H102" s="2" t="str">
        <f>VLOOKUP(C102,Customers!$A$1:$I$1001,7,FALSE)</f>
        <v>United States</v>
      </c>
      <c r="I102" t="str">
        <f>VLOOKUP(D102,Products!$A$1:$G$49,2,FALSE)</f>
        <v>Ara</v>
      </c>
      <c r="J102" t="str">
        <f>INDEX(Products!$A$1:$G$49, MATCH('Row Table'!$D102,Products!$A$1:$A$49,0),MATCH('Row Table'!J$1,Products!$A$1:$G$1,0))</f>
        <v>L</v>
      </c>
      <c r="K102">
        <f>INDEX(Products!$A$1:$G$49, MATCH('Row Table'!$D102,Products!$A$1:$A$49,0),MATCH('Row Table'!K$1,Products!$A$1:$G$1,0))</f>
        <v>0.2</v>
      </c>
      <c r="L102">
        <f>INDEX(Products!$A$1:$G$49, MATCH('Row Table'!$D102,Products!$A$1:$A$49,0),MATCH('Row Table'!L$1,Products!$A$1:$G$1,0))</f>
        <v>3.8849999999999998</v>
      </c>
      <c r="M102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_xlfn.XLOOKUP(C103,Customers!$A$1:$A$1001,Customers!$C$1:$C$1001,,0)</f>
        <v>nyoules2t@reference.com</v>
      </c>
      <c r="H103" s="2" t="str">
        <f>VLOOKUP(C103,Customers!$A$1:$I$1001,7,FALSE)</f>
        <v>Ireland</v>
      </c>
      <c r="I103" t="str">
        <f>VLOOKUP(D103,Products!$A$1:$G$49,2,FALSE)</f>
        <v>Lib</v>
      </c>
      <c r="J103" t="str">
        <f>INDEX(Products!$A$1:$G$49, MATCH('Row Table'!$D103,Products!$A$1:$A$49,0),MATCH('Row Table'!J$1,Products!$A$1:$G$1,0))</f>
        <v>D</v>
      </c>
      <c r="K103">
        <f>INDEX(Products!$A$1:$G$49, MATCH('Row Table'!$D103,Products!$A$1:$A$49,0),MATCH('Row Table'!K$1,Products!$A$1:$G$1,0))</f>
        <v>2.5</v>
      </c>
      <c r="L103">
        <f>INDEX(Products!$A$1:$G$49, MATCH('Row Table'!$D103,Products!$A$1:$A$49,0),MATCH('Row Table'!L$1,Products!$A$1:$G$1,0))</f>
        <v>29.784999999999997</v>
      </c>
      <c r="M103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_xlfn.XLOOKUP(C104,Customers!$A$1:$A$1001,Customers!$C$1:$C$1001,,0)</f>
        <v>daizikovitz2u@answers.com</v>
      </c>
      <c r="H104" s="2" t="str">
        <f>VLOOKUP(C104,Customers!$A$1:$I$1001,7,FALSE)</f>
        <v>Ireland</v>
      </c>
      <c r="I104" t="str">
        <f>VLOOKUP(D104,Products!$A$1:$G$49,2,FALSE)</f>
        <v>Lib</v>
      </c>
      <c r="J104" t="str">
        <f>INDEX(Products!$A$1:$G$49, MATCH('Row Table'!$D104,Products!$A$1:$A$49,0),MATCH('Row Table'!J$1,Products!$A$1:$G$1,0))</f>
        <v>D</v>
      </c>
      <c r="K104">
        <f>INDEX(Products!$A$1:$G$49, MATCH('Row Table'!$D104,Products!$A$1:$A$49,0),MATCH('Row Table'!K$1,Products!$A$1:$G$1,0))</f>
        <v>1</v>
      </c>
      <c r="L104">
        <f>INDEX(Products!$A$1:$G$49, MATCH('Row Table'!$D104,Products!$A$1:$A$49,0),MATCH('Row Table'!L$1,Products!$A$1:$G$1,0))</f>
        <v>12.95</v>
      </c>
      <c r="M104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_xlfn.XLOOKUP(C105,Customers!$A$1:$A$1001,Customers!$C$1:$C$1001,,0)</f>
        <v>brevel2v@fastcompany.com</v>
      </c>
      <c r="H105" s="2" t="str">
        <f>VLOOKUP(C105,Customers!$A$1:$I$1001,7,FALSE)</f>
        <v>United States</v>
      </c>
      <c r="I105" t="str">
        <f>VLOOKUP(D105,Products!$A$1:$G$49,2,FALSE)</f>
        <v>Rob</v>
      </c>
      <c r="J105" t="str">
        <f>INDEX(Products!$A$1:$G$49, MATCH('Row Table'!$D105,Products!$A$1:$A$49,0),MATCH('Row Table'!J$1,Products!$A$1:$G$1,0))</f>
        <v>M</v>
      </c>
      <c r="K105">
        <f>INDEX(Products!$A$1:$G$49, MATCH('Row Table'!$D105,Products!$A$1:$A$49,0),MATCH('Row Table'!K$1,Products!$A$1:$G$1,0))</f>
        <v>0.2</v>
      </c>
      <c r="L105">
        <f>INDEX(Products!$A$1:$G$49, MATCH('Row Table'!$D105,Products!$A$1:$A$49,0),MATCH('Row Table'!L$1,Products!$A$1:$G$1,0))</f>
        <v>2.9849999999999999</v>
      </c>
      <c r="M10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_xlfn.XLOOKUP(C106,Customers!$A$1:$A$1001,Customers!$C$1:$C$1001,,0)</f>
        <v>epriddis2w@nationalgeographic.com</v>
      </c>
      <c r="H106" s="2" t="str">
        <f>VLOOKUP(C106,Customers!$A$1:$I$1001,7,FALSE)</f>
        <v>United States</v>
      </c>
      <c r="I106" t="str">
        <f>VLOOKUP(D106,Products!$A$1:$G$49,2,FALSE)</f>
        <v>Lib</v>
      </c>
      <c r="J106" t="str">
        <f>INDEX(Products!$A$1:$G$49, MATCH('Row Table'!$D106,Products!$A$1:$A$49,0),MATCH('Row Table'!J$1,Products!$A$1:$G$1,0))</f>
        <v>M</v>
      </c>
      <c r="K106">
        <f>INDEX(Products!$A$1:$G$49, MATCH('Row Table'!$D106,Products!$A$1:$A$49,0),MATCH('Row Table'!K$1,Products!$A$1:$G$1,0))</f>
        <v>1</v>
      </c>
      <c r="L106">
        <f>INDEX(Products!$A$1:$G$49, MATCH('Row Table'!$D106,Products!$A$1:$A$49,0),MATCH('Row Table'!L$1,Products!$A$1:$G$1,0))</f>
        <v>14.55</v>
      </c>
      <c r="M106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_xlfn.XLOOKUP(C107,Customers!$A$1:$A$1001,Customers!$C$1:$C$1001,,0)</f>
        <v>qveel2x@jugem.jp</v>
      </c>
      <c r="H107" s="2" t="str">
        <f>VLOOKUP(C107,Customers!$A$1:$I$1001,7,FALSE)</f>
        <v>United States</v>
      </c>
      <c r="I107" t="str">
        <f>VLOOKUP(D107,Products!$A$1:$G$49,2,FALSE)</f>
        <v>Ara</v>
      </c>
      <c r="J107" t="str">
        <f>INDEX(Products!$A$1:$G$49, MATCH('Row Table'!$D107,Products!$A$1:$A$49,0),MATCH('Row Table'!J$1,Products!$A$1:$G$1,0))</f>
        <v>M</v>
      </c>
      <c r="K107">
        <f>INDEX(Products!$A$1:$G$49, MATCH('Row Table'!$D107,Products!$A$1:$A$49,0),MATCH('Row Table'!K$1,Products!$A$1:$G$1,0))</f>
        <v>0.5</v>
      </c>
      <c r="L107">
        <f>INDEX(Products!$A$1:$G$49, MATCH('Row Table'!$D107,Products!$A$1:$A$49,0),MATCH('Row Table'!L$1,Products!$A$1:$G$1,0))</f>
        <v>6.75</v>
      </c>
      <c r="M107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_xlfn.XLOOKUP(C108,Customers!$A$1:$A$1001,Customers!$C$1:$C$1001,,0)</f>
        <v>lconyers2y@twitter.com</v>
      </c>
      <c r="H108" s="2" t="str">
        <f>VLOOKUP(C108,Customers!$A$1:$I$1001,7,FALSE)</f>
        <v>United States</v>
      </c>
      <c r="I108" t="str">
        <f>VLOOKUP(D108,Products!$A$1:$G$49,2,FALSE)</f>
        <v>Exc</v>
      </c>
      <c r="J108" t="str">
        <f>INDEX(Products!$A$1:$G$49, MATCH('Row Table'!$D108,Products!$A$1:$A$49,0),MATCH('Row Table'!J$1,Products!$A$1:$G$1,0))</f>
        <v>D</v>
      </c>
      <c r="K108">
        <f>INDEX(Products!$A$1:$G$49, MATCH('Row Table'!$D108,Products!$A$1:$A$49,0),MATCH('Row Table'!K$1,Products!$A$1:$G$1,0))</f>
        <v>1</v>
      </c>
      <c r="L108">
        <f>INDEX(Products!$A$1:$G$49, MATCH('Row Table'!$D108,Products!$A$1:$A$49,0),MATCH('Row Table'!L$1,Products!$A$1:$G$1,0))</f>
        <v>12.15</v>
      </c>
      <c r="M108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_xlfn.XLOOKUP(C109,Customers!$A$1:$A$1001,Customers!$C$1:$C$1001,,0)</f>
        <v>pwye2z@dagondesign.com</v>
      </c>
      <c r="H109" s="2" t="str">
        <f>VLOOKUP(C109,Customers!$A$1:$I$1001,7,FALSE)</f>
        <v>United States</v>
      </c>
      <c r="I109" t="str">
        <f>VLOOKUP(D109,Products!$A$1:$G$49,2,FALSE)</f>
        <v>Rob</v>
      </c>
      <c r="J109" t="str">
        <f>INDEX(Products!$A$1:$G$49, MATCH('Row Table'!$D109,Products!$A$1:$A$49,0),MATCH('Row Table'!J$1,Products!$A$1:$G$1,0))</f>
        <v>M</v>
      </c>
      <c r="K109">
        <f>INDEX(Products!$A$1:$G$49, MATCH('Row Table'!$D109,Products!$A$1:$A$49,0),MATCH('Row Table'!K$1,Products!$A$1:$G$1,0))</f>
        <v>0.5</v>
      </c>
      <c r="L109">
        <f>INDEX(Products!$A$1:$G$49, MATCH('Row Table'!$D109,Products!$A$1:$A$49,0),MATCH('Row Table'!L$1,Products!$A$1:$G$1,0))</f>
        <v>5.97</v>
      </c>
      <c r="M109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_xlfn.XLOOKUP(C110,Customers!$A$1:$A$1001,Customers!$C$1:$C$1001,,0)</f>
        <v>0</v>
      </c>
      <c r="H110" s="2" t="str">
        <f>VLOOKUP(C110,Customers!$A$1:$I$1001,7,FALSE)</f>
        <v>United States</v>
      </c>
      <c r="I110" t="str">
        <f>VLOOKUP(D110,Products!$A$1:$G$49,2,FALSE)</f>
        <v>Ara</v>
      </c>
      <c r="J110" t="str">
        <f>INDEX(Products!$A$1:$G$49, MATCH('Row Table'!$D110,Products!$A$1:$A$49,0),MATCH('Row Table'!J$1,Products!$A$1:$G$1,0))</f>
        <v>M</v>
      </c>
      <c r="K110">
        <f>INDEX(Products!$A$1:$G$49, MATCH('Row Table'!$D110,Products!$A$1:$A$49,0),MATCH('Row Table'!K$1,Products!$A$1:$G$1,0))</f>
        <v>0.5</v>
      </c>
      <c r="L110">
        <f>INDEX(Products!$A$1:$G$49, MATCH('Row Table'!$D110,Products!$A$1:$A$49,0),MATCH('Row Table'!L$1,Products!$A$1:$G$1,0))</f>
        <v>6.75</v>
      </c>
      <c r="M110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_xlfn.XLOOKUP(C111,Customers!$A$1:$A$1001,Customers!$C$1:$C$1001,,0)</f>
        <v>tsheryn31@mtv.com</v>
      </c>
      <c r="H111" s="2" t="str">
        <f>VLOOKUP(C111,Customers!$A$1:$I$1001,7,FALSE)</f>
        <v>United States</v>
      </c>
      <c r="I111" t="str">
        <f>VLOOKUP(D111,Products!$A$1:$G$49,2,FALSE)</f>
        <v>Lib</v>
      </c>
      <c r="J111" t="str">
        <f>INDEX(Products!$A$1:$G$49, MATCH('Row Table'!$D111,Products!$A$1:$A$49,0),MATCH('Row Table'!J$1,Products!$A$1:$G$1,0))</f>
        <v>D</v>
      </c>
      <c r="K111">
        <f>INDEX(Products!$A$1:$G$49, MATCH('Row Table'!$D111,Products!$A$1:$A$49,0),MATCH('Row Table'!K$1,Products!$A$1:$G$1,0))</f>
        <v>0.5</v>
      </c>
      <c r="L111">
        <f>INDEX(Products!$A$1:$G$49, MATCH('Row Table'!$D111,Products!$A$1:$A$49,0),MATCH('Row Table'!L$1,Products!$A$1:$G$1,0))</f>
        <v>7.77</v>
      </c>
      <c r="M111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_xlfn.XLOOKUP(C112,Customers!$A$1:$A$1001,Customers!$C$1:$C$1001,,0)</f>
        <v>mredgrave32@cargocollective.com</v>
      </c>
      <c r="H112" s="2" t="str">
        <f>VLOOKUP(C112,Customers!$A$1:$I$1001,7,FALSE)</f>
        <v>United States</v>
      </c>
      <c r="I112" t="str">
        <f>VLOOKUP(D112,Products!$A$1:$G$49,2,FALSE)</f>
        <v>Exc</v>
      </c>
      <c r="J112" t="str">
        <f>INDEX(Products!$A$1:$G$49, MATCH('Row Table'!$D112,Products!$A$1:$A$49,0),MATCH('Row Table'!J$1,Products!$A$1:$G$1,0))</f>
        <v>L</v>
      </c>
      <c r="K112">
        <f>INDEX(Products!$A$1:$G$49, MATCH('Row Table'!$D112,Products!$A$1:$A$49,0),MATCH('Row Table'!K$1,Products!$A$1:$G$1,0))</f>
        <v>0.2</v>
      </c>
      <c r="L112">
        <f>INDEX(Products!$A$1:$G$49, MATCH('Row Table'!$D112,Products!$A$1:$A$49,0),MATCH('Row Table'!L$1,Products!$A$1:$G$1,0))</f>
        <v>4.4550000000000001</v>
      </c>
      <c r="M112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_xlfn.XLOOKUP(C113,Customers!$A$1:$A$1001,Customers!$C$1:$C$1001,,0)</f>
        <v>bfominov33@yale.edu</v>
      </c>
      <c r="H113" s="2" t="str">
        <f>VLOOKUP(C113,Customers!$A$1:$I$1001,7,FALSE)</f>
        <v>United States</v>
      </c>
      <c r="I113" t="str">
        <f>VLOOKUP(D113,Products!$A$1:$G$49,2,FALSE)</f>
        <v>Rob</v>
      </c>
      <c r="J113" t="str">
        <f>INDEX(Products!$A$1:$G$49, MATCH('Row Table'!$D113,Products!$A$1:$A$49,0),MATCH('Row Table'!J$1,Products!$A$1:$G$1,0))</f>
        <v>D</v>
      </c>
      <c r="K113">
        <f>INDEX(Products!$A$1:$G$49, MATCH('Row Table'!$D113,Products!$A$1:$A$49,0),MATCH('Row Table'!K$1,Products!$A$1:$G$1,0))</f>
        <v>0.5</v>
      </c>
      <c r="L113">
        <f>INDEX(Products!$A$1:$G$49, MATCH('Row Table'!$D113,Products!$A$1:$A$49,0),MATCH('Row Table'!L$1,Products!$A$1:$G$1,0))</f>
        <v>5.3699999999999992</v>
      </c>
      <c r="M113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_xlfn.XLOOKUP(C114,Customers!$A$1:$A$1001,Customers!$C$1:$C$1001,,0)</f>
        <v>scritchlow34@un.org</v>
      </c>
      <c r="H114" s="2" t="str">
        <f>VLOOKUP(C114,Customers!$A$1:$I$1001,7,FALSE)</f>
        <v>United States</v>
      </c>
      <c r="I114" t="str">
        <f>VLOOKUP(D114,Products!$A$1:$G$49,2,FALSE)</f>
        <v>Ara</v>
      </c>
      <c r="J114" t="str">
        <f>INDEX(Products!$A$1:$G$49, MATCH('Row Table'!$D114,Products!$A$1:$A$49,0),MATCH('Row Table'!J$1,Products!$A$1:$G$1,0))</f>
        <v>M</v>
      </c>
      <c r="K114">
        <f>INDEX(Products!$A$1:$G$49, MATCH('Row Table'!$D114,Products!$A$1:$A$49,0),MATCH('Row Table'!K$1,Products!$A$1:$G$1,0))</f>
        <v>1</v>
      </c>
      <c r="L114">
        <f>INDEX(Products!$A$1:$G$49, MATCH('Row Table'!$D114,Products!$A$1:$A$49,0),MATCH('Row Table'!L$1,Products!$A$1:$G$1,0))</f>
        <v>11.25</v>
      </c>
      <c r="M114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_xlfn.XLOOKUP(C115,Customers!$A$1:$A$1001,Customers!$C$1:$C$1001,,0)</f>
        <v>msteptow35@earthlink.net</v>
      </c>
      <c r="H115" s="2" t="str">
        <f>VLOOKUP(C115,Customers!$A$1:$I$1001,7,FALSE)</f>
        <v>Ireland</v>
      </c>
      <c r="I115" t="str">
        <f>VLOOKUP(D115,Products!$A$1:$G$49,2,FALSE)</f>
        <v>Lib</v>
      </c>
      <c r="J115" t="str">
        <f>INDEX(Products!$A$1:$G$49, MATCH('Row Table'!$D115,Products!$A$1:$A$49,0),MATCH('Row Table'!J$1,Products!$A$1:$G$1,0))</f>
        <v>M</v>
      </c>
      <c r="K115">
        <f>INDEX(Products!$A$1:$G$49, MATCH('Row Table'!$D115,Products!$A$1:$A$49,0),MATCH('Row Table'!K$1,Products!$A$1:$G$1,0))</f>
        <v>1</v>
      </c>
      <c r="L115">
        <f>INDEX(Products!$A$1:$G$49, MATCH('Row Table'!$D115,Products!$A$1:$A$49,0),MATCH('Row Table'!L$1,Products!$A$1:$G$1,0))</f>
        <v>14.55</v>
      </c>
      <c r="M11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_xlfn.XLOOKUP(C116,Customers!$A$1:$A$1001,Customers!$C$1:$C$1001,,0)</f>
        <v>0</v>
      </c>
      <c r="H116" s="2" t="str">
        <f>VLOOKUP(C116,Customers!$A$1:$I$1001,7,FALSE)</f>
        <v>United States</v>
      </c>
      <c r="I116" t="str">
        <f>VLOOKUP(D116,Products!$A$1:$G$49,2,FALSE)</f>
        <v>Rob</v>
      </c>
      <c r="J116" t="str">
        <f>INDEX(Products!$A$1:$G$49, MATCH('Row Table'!$D116,Products!$A$1:$A$49,0),MATCH('Row Table'!J$1,Products!$A$1:$G$1,0))</f>
        <v>L</v>
      </c>
      <c r="K116">
        <f>INDEX(Products!$A$1:$G$49, MATCH('Row Table'!$D116,Products!$A$1:$A$49,0),MATCH('Row Table'!K$1,Products!$A$1:$G$1,0))</f>
        <v>0.2</v>
      </c>
      <c r="L116">
        <f>INDEX(Products!$A$1:$G$49, MATCH('Row Table'!$D116,Products!$A$1:$A$49,0),MATCH('Row Table'!L$1,Products!$A$1:$G$1,0))</f>
        <v>3.5849999999999995</v>
      </c>
      <c r="M116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_xlfn.XLOOKUP(C117,Customers!$A$1:$A$1001,Customers!$C$1:$C$1001,,0)</f>
        <v>imulliner37@pinterest.com</v>
      </c>
      <c r="H117" s="2" t="str">
        <f>VLOOKUP(C117,Customers!$A$1:$I$1001,7,FALSE)</f>
        <v>United Kingdom</v>
      </c>
      <c r="I117" t="str">
        <f>VLOOKUP(D117,Products!$A$1:$G$49,2,FALSE)</f>
        <v>Lib</v>
      </c>
      <c r="J117" t="str">
        <f>INDEX(Products!$A$1:$G$49, MATCH('Row Table'!$D117,Products!$A$1:$A$49,0),MATCH('Row Table'!J$1,Products!$A$1:$G$1,0))</f>
        <v>L</v>
      </c>
      <c r="K117">
        <f>INDEX(Products!$A$1:$G$49, MATCH('Row Table'!$D117,Products!$A$1:$A$49,0),MATCH('Row Table'!K$1,Products!$A$1:$G$1,0))</f>
        <v>1</v>
      </c>
      <c r="L117">
        <f>INDEX(Products!$A$1:$G$49, MATCH('Row Table'!$D117,Products!$A$1:$A$49,0),MATCH('Row Table'!L$1,Products!$A$1:$G$1,0))</f>
        <v>15.85</v>
      </c>
      <c r="M117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_xlfn.XLOOKUP(C118,Customers!$A$1:$A$1001,Customers!$C$1:$C$1001,,0)</f>
        <v>gstandley38@dion.ne.jp</v>
      </c>
      <c r="H118" s="2" t="str">
        <f>VLOOKUP(C118,Customers!$A$1:$I$1001,7,FALSE)</f>
        <v>Ireland</v>
      </c>
      <c r="I118" t="str">
        <f>VLOOKUP(D118,Products!$A$1:$G$49,2,FALSE)</f>
        <v>Lib</v>
      </c>
      <c r="J118" t="str">
        <f>INDEX(Products!$A$1:$G$49, MATCH('Row Table'!$D118,Products!$A$1:$A$49,0),MATCH('Row Table'!J$1,Products!$A$1:$G$1,0))</f>
        <v>L</v>
      </c>
      <c r="K118">
        <f>INDEX(Products!$A$1:$G$49, MATCH('Row Table'!$D118,Products!$A$1:$A$49,0),MATCH('Row Table'!K$1,Products!$A$1:$G$1,0))</f>
        <v>0.2</v>
      </c>
      <c r="L118">
        <f>INDEX(Products!$A$1:$G$49, MATCH('Row Table'!$D118,Products!$A$1:$A$49,0),MATCH('Row Table'!L$1,Products!$A$1:$G$1,0))</f>
        <v>4.7549999999999999</v>
      </c>
      <c r="M118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_xlfn.XLOOKUP(C119,Customers!$A$1:$A$1001,Customers!$C$1:$C$1001,,0)</f>
        <v>bdrage39@youku.com</v>
      </c>
      <c r="H119" s="2" t="str">
        <f>VLOOKUP(C119,Customers!$A$1:$I$1001,7,FALSE)</f>
        <v>United States</v>
      </c>
      <c r="I119" t="str">
        <f>VLOOKUP(D119,Products!$A$1:$G$49,2,FALSE)</f>
        <v>Lib</v>
      </c>
      <c r="J119" t="str">
        <f>INDEX(Products!$A$1:$G$49, MATCH('Row Table'!$D119,Products!$A$1:$A$49,0),MATCH('Row Table'!J$1,Products!$A$1:$G$1,0))</f>
        <v>L</v>
      </c>
      <c r="K119">
        <f>INDEX(Products!$A$1:$G$49, MATCH('Row Table'!$D119,Products!$A$1:$A$49,0),MATCH('Row Table'!K$1,Products!$A$1:$G$1,0))</f>
        <v>0.5</v>
      </c>
      <c r="L119">
        <f>INDEX(Products!$A$1:$G$49, MATCH('Row Table'!$D119,Products!$A$1:$A$49,0),MATCH('Row Table'!L$1,Products!$A$1:$G$1,0))</f>
        <v>9.51</v>
      </c>
      <c r="M119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_xlfn.XLOOKUP(C120,Customers!$A$1:$A$1001,Customers!$C$1:$C$1001,,0)</f>
        <v>myallop3a@fema.gov</v>
      </c>
      <c r="H120" s="2" t="str">
        <f>VLOOKUP(C120,Customers!$A$1:$I$1001,7,FALSE)</f>
        <v>United States</v>
      </c>
      <c r="I120" t="str">
        <f>VLOOKUP(D120,Products!$A$1:$G$49,2,FALSE)</f>
        <v>Exc</v>
      </c>
      <c r="J120" t="str">
        <f>INDEX(Products!$A$1:$G$49, MATCH('Row Table'!$D120,Products!$A$1:$A$49,0),MATCH('Row Table'!J$1,Products!$A$1:$G$1,0))</f>
        <v>D</v>
      </c>
      <c r="K120">
        <f>INDEX(Products!$A$1:$G$49, MATCH('Row Table'!$D120,Products!$A$1:$A$49,0),MATCH('Row Table'!K$1,Products!$A$1:$G$1,0))</f>
        <v>0.5</v>
      </c>
      <c r="L120">
        <f>INDEX(Products!$A$1:$G$49, MATCH('Row Table'!$D120,Products!$A$1:$A$49,0),MATCH('Row Table'!L$1,Products!$A$1:$G$1,0))</f>
        <v>7.29</v>
      </c>
      <c r="M120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_xlfn.XLOOKUP(C121,Customers!$A$1:$A$1001,Customers!$C$1:$C$1001,,0)</f>
        <v>cswitsur3b@chronoengine.com</v>
      </c>
      <c r="H121" s="2" t="str">
        <f>VLOOKUP(C121,Customers!$A$1:$I$1001,7,FALSE)</f>
        <v>United States</v>
      </c>
      <c r="I121" t="str">
        <f>VLOOKUP(D121,Products!$A$1:$G$49,2,FALSE)</f>
        <v>Exc</v>
      </c>
      <c r="J121" t="str">
        <f>INDEX(Products!$A$1:$G$49, MATCH('Row Table'!$D121,Products!$A$1:$A$49,0),MATCH('Row Table'!J$1,Products!$A$1:$G$1,0))</f>
        <v>M</v>
      </c>
      <c r="K121">
        <f>INDEX(Products!$A$1:$G$49, MATCH('Row Table'!$D121,Products!$A$1:$A$49,0),MATCH('Row Table'!K$1,Products!$A$1:$G$1,0))</f>
        <v>0.2</v>
      </c>
      <c r="L121">
        <f>INDEX(Products!$A$1:$G$49, MATCH('Row Table'!$D121,Products!$A$1:$A$49,0),MATCH('Row Table'!L$1,Products!$A$1:$G$1,0))</f>
        <v>4.125</v>
      </c>
      <c r="M121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_xlfn.XLOOKUP(C122,Customers!$A$1:$A$1001,Customers!$C$1:$C$1001,,0)</f>
        <v>cswitsur3b@chronoengine.com</v>
      </c>
      <c r="H122" s="2" t="str">
        <f>VLOOKUP(C122,Customers!$A$1:$I$1001,7,FALSE)</f>
        <v>United States</v>
      </c>
      <c r="I122" t="str">
        <f>VLOOKUP(D122,Products!$A$1:$G$49,2,FALSE)</f>
        <v>Ara</v>
      </c>
      <c r="J122" t="str">
        <f>INDEX(Products!$A$1:$G$49, MATCH('Row Table'!$D122,Products!$A$1:$A$49,0),MATCH('Row Table'!J$1,Products!$A$1:$G$1,0))</f>
        <v>L</v>
      </c>
      <c r="K122">
        <f>INDEX(Products!$A$1:$G$49, MATCH('Row Table'!$D122,Products!$A$1:$A$49,0),MATCH('Row Table'!K$1,Products!$A$1:$G$1,0))</f>
        <v>0.2</v>
      </c>
      <c r="L122">
        <f>INDEX(Products!$A$1:$G$49, MATCH('Row Table'!$D122,Products!$A$1:$A$49,0),MATCH('Row Table'!L$1,Products!$A$1:$G$1,0))</f>
        <v>3.8849999999999998</v>
      </c>
      <c r="M122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_xlfn.XLOOKUP(C123,Customers!$A$1:$A$1001,Customers!$C$1:$C$1001,,0)</f>
        <v>cswitsur3b@chronoengine.com</v>
      </c>
      <c r="H123" s="2" t="str">
        <f>VLOOKUP(C123,Customers!$A$1:$I$1001,7,FALSE)</f>
        <v>United States</v>
      </c>
      <c r="I123" t="str">
        <f>VLOOKUP(D123,Products!$A$1:$G$49,2,FALSE)</f>
        <v>Exc</v>
      </c>
      <c r="J123" t="str">
        <f>INDEX(Products!$A$1:$G$49, MATCH('Row Table'!$D123,Products!$A$1:$A$49,0),MATCH('Row Table'!J$1,Products!$A$1:$G$1,0))</f>
        <v>M</v>
      </c>
      <c r="K123">
        <f>INDEX(Products!$A$1:$G$49, MATCH('Row Table'!$D123,Products!$A$1:$A$49,0),MATCH('Row Table'!K$1,Products!$A$1:$G$1,0))</f>
        <v>1</v>
      </c>
      <c r="L123">
        <f>INDEX(Products!$A$1:$G$49, MATCH('Row Table'!$D123,Products!$A$1:$A$49,0),MATCH('Row Table'!L$1,Products!$A$1:$G$1,0))</f>
        <v>13.75</v>
      </c>
      <c r="M123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_xlfn.XLOOKUP(C124,Customers!$A$1:$A$1001,Customers!$C$1:$C$1001,,0)</f>
        <v>mludwell3e@blogger.com</v>
      </c>
      <c r="H124" s="2" t="str">
        <f>VLOOKUP(C124,Customers!$A$1:$I$1001,7,FALSE)</f>
        <v>United States</v>
      </c>
      <c r="I124" t="str">
        <f>VLOOKUP(D124,Products!$A$1:$G$49,2,FALSE)</f>
        <v>Ara</v>
      </c>
      <c r="J124" t="str">
        <f>INDEX(Products!$A$1:$G$49, MATCH('Row Table'!$D124,Products!$A$1:$A$49,0),MATCH('Row Table'!J$1,Products!$A$1:$G$1,0))</f>
        <v>D</v>
      </c>
      <c r="K124">
        <f>INDEX(Products!$A$1:$G$49, MATCH('Row Table'!$D124,Products!$A$1:$A$49,0),MATCH('Row Table'!K$1,Products!$A$1:$G$1,0))</f>
        <v>0.5</v>
      </c>
      <c r="L124">
        <f>INDEX(Products!$A$1:$G$49, MATCH('Row Table'!$D124,Products!$A$1:$A$49,0),MATCH('Row Table'!L$1,Products!$A$1:$G$1,0))</f>
        <v>5.97</v>
      </c>
      <c r="M124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_xlfn.XLOOKUP(C125,Customers!$A$1:$A$1001,Customers!$C$1:$C$1001,,0)</f>
        <v>dbeauchamp3f@usda.gov</v>
      </c>
      <c r="H125" s="2" t="str">
        <f>VLOOKUP(C125,Customers!$A$1:$I$1001,7,FALSE)</f>
        <v>United States</v>
      </c>
      <c r="I125" t="str">
        <f>VLOOKUP(D125,Products!$A$1:$G$49,2,FALSE)</f>
        <v>Lib</v>
      </c>
      <c r="J125" t="str">
        <f>INDEX(Products!$A$1:$G$49, MATCH('Row Table'!$D125,Products!$A$1:$A$49,0),MATCH('Row Table'!J$1,Products!$A$1:$G$1,0))</f>
        <v>L</v>
      </c>
      <c r="K125">
        <f>INDEX(Products!$A$1:$G$49, MATCH('Row Table'!$D125,Products!$A$1:$A$49,0),MATCH('Row Table'!K$1,Products!$A$1:$G$1,0))</f>
        <v>2.5</v>
      </c>
      <c r="L125">
        <f>INDEX(Products!$A$1:$G$49, MATCH('Row Table'!$D125,Products!$A$1:$A$49,0),MATCH('Row Table'!L$1,Products!$A$1:$G$1,0))</f>
        <v>36.454999999999998</v>
      </c>
      <c r="M12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_xlfn.XLOOKUP(C126,Customers!$A$1:$A$1001,Customers!$C$1:$C$1001,,0)</f>
        <v>srodliff3g@ted.com</v>
      </c>
      <c r="H126" s="2" t="str">
        <f>VLOOKUP(C126,Customers!$A$1:$I$1001,7,FALSE)</f>
        <v>United States</v>
      </c>
      <c r="I126" t="str">
        <f>VLOOKUP(D126,Products!$A$1:$G$49,2,FALSE)</f>
        <v>Lib</v>
      </c>
      <c r="J126" t="str">
        <f>INDEX(Products!$A$1:$G$49, MATCH('Row Table'!$D126,Products!$A$1:$A$49,0),MATCH('Row Table'!J$1,Products!$A$1:$G$1,0))</f>
        <v>M</v>
      </c>
      <c r="K126">
        <f>INDEX(Products!$A$1:$G$49, MATCH('Row Table'!$D126,Products!$A$1:$A$49,0),MATCH('Row Table'!K$1,Products!$A$1:$G$1,0))</f>
        <v>0.2</v>
      </c>
      <c r="L126">
        <f>INDEX(Products!$A$1:$G$49, MATCH('Row Table'!$D126,Products!$A$1:$A$49,0),MATCH('Row Table'!L$1,Products!$A$1:$G$1,0))</f>
        <v>4.3650000000000002</v>
      </c>
      <c r="M126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_xlfn.XLOOKUP(C127,Customers!$A$1:$A$1001,Customers!$C$1:$C$1001,,0)</f>
        <v>swoodham3h@businesswire.com</v>
      </c>
      <c r="H127" s="2" t="str">
        <f>VLOOKUP(C127,Customers!$A$1:$I$1001,7,FALSE)</f>
        <v>Ireland</v>
      </c>
      <c r="I127" t="str">
        <f>VLOOKUP(D127,Products!$A$1:$G$49,2,FALSE)</f>
        <v>Lib</v>
      </c>
      <c r="J127" t="str">
        <f>INDEX(Products!$A$1:$G$49, MATCH('Row Table'!$D127,Products!$A$1:$A$49,0),MATCH('Row Table'!J$1,Products!$A$1:$G$1,0))</f>
        <v>M</v>
      </c>
      <c r="K127">
        <f>INDEX(Products!$A$1:$G$49, MATCH('Row Table'!$D127,Products!$A$1:$A$49,0),MATCH('Row Table'!K$1,Products!$A$1:$G$1,0))</f>
        <v>0.5</v>
      </c>
      <c r="L127">
        <f>INDEX(Products!$A$1:$G$49, MATCH('Row Table'!$D127,Products!$A$1:$A$49,0),MATCH('Row Table'!L$1,Products!$A$1:$G$1,0))</f>
        <v>8.73</v>
      </c>
      <c r="M127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_xlfn.XLOOKUP(C128,Customers!$A$1:$A$1001,Customers!$C$1:$C$1001,,0)</f>
        <v>hsynnot3i@about.com</v>
      </c>
      <c r="H128" s="2" t="str">
        <f>VLOOKUP(C128,Customers!$A$1:$I$1001,7,FALSE)</f>
        <v>United States</v>
      </c>
      <c r="I128" t="str">
        <f>VLOOKUP(D128,Products!$A$1:$G$49,2,FALSE)</f>
        <v>Ara</v>
      </c>
      <c r="J128" t="str">
        <f>INDEX(Products!$A$1:$G$49, MATCH('Row Table'!$D128,Products!$A$1:$A$49,0),MATCH('Row Table'!J$1,Products!$A$1:$G$1,0))</f>
        <v>M</v>
      </c>
      <c r="K128">
        <f>INDEX(Products!$A$1:$G$49, MATCH('Row Table'!$D128,Products!$A$1:$A$49,0),MATCH('Row Table'!K$1,Products!$A$1:$G$1,0))</f>
        <v>1</v>
      </c>
      <c r="L128">
        <f>INDEX(Products!$A$1:$G$49, MATCH('Row Table'!$D128,Products!$A$1:$A$49,0),MATCH('Row Table'!L$1,Products!$A$1:$G$1,0))</f>
        <v>11.25</v>
      </c>
      <c r="M128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_xlfn.XLOOKUP(C129,Customers!$A$1:$A$1001,Customers!$C$1:$C$1001,,0)</f>
        <v>rlepere3j@shop-pro.jp</v>
      </c>
      <c r="H129" s="2" t="str">
        <f>VLOOKUP(C129,Customers!$A$1:$I$1001,7,FALSE)</f>
        <v>Ireland</v>
      </c>
      <c r="I129" t="str">
        <f>VLOOKUP(D129,Products!$A$1:$G$49,2,FALSE)</f>
        <v>Lib</v>
      </c>
      <c r="J129" t="str">
        <f>INDEX(Products!$A$1:$G$49, MATCH('Row Table'!$D129,Products!$A$1:$A$49,0),MATCH('Row Table'!J$1,Products!$A$1:$G$1,0))</f>
        <v>D</v>
      </c>
      <c r="K129">
        <f>INDEX(Products!$A$1:$G$49, MATCH('Row Table'!$D129,Products!$A$1:$A$49,0),MATCH('Row Table'!K$1,Products!$A$1:$G$1,0))</f>
        <v>1</v>
      </c>
      <c r="L129">
        <f>INDEX(Products!$A$1:$G$49, MATCH('Row Table'!$D129,Products!$A$1:$A$49,0),MATCH('Row Table'!L$1,Products!$A$1:$G$1,0))</f>
        <v>12.95</v>
      </c>
      <c r="M129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_xlfn.XLOOKUP(C130,Customers!$A$1:$A$1001,Customers!$C$1:$C$1001,,0)</f>
        <v>twoofinden3k@businesswire.com</v>
      </c>
      <c r="H130" s="2" t="str">
        <f>VLOOKUP(C130,Customers!$A$1:$I$1001,7,FALSE)</f>
        <v>United States</v>
      </c>
      <c r="I130" t="str">
        <f>VLOOKUP(D130,Products!$A$1:$G$49,2,FALSE)</f>
        <v>Ara</v>
      </c>
      <c r="J130" t="str">
        <f>INDEX(Products!$A$1:$G$49, MATCH('Row Table'!$D130,Products!$A$1:$A$49,0),MATCH('Row Table'!J$1,Products!$A$1:$G$1,0))</f>
        <v>M</v>
      </c>
      <c r="K130">
        <f>INDEX(Products!$A$1:$G$49, MATCH('Row Table'!$D130,Products!$A$1:$A$49,0),MATCH('Row Table'!K$1,Products!$A$1:$G$1,0))</f>
        <v>0.5</v>
      </c>
      <c r="L130">
        <f>INDEX(Products!$A$1:$G$49, MATCH('Row Table'!$D130,Products!$A$1:$A$49,0),MATCH('Row Table'!L$1,Products!$A$1:$G$1,0))</f>
        <v>6.75</v>
      </c>
      <c r="M130">
        <f t="shared" ref="M130:M193" si="2">L130*E130</f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_xlfn.XLOOKUP(C131,Customers!$A$1:$A$1001,Customers!$C$1:$C$1001,,0)</f>
        <v>edacca3l@google.pl</v>
      </c>
      <c r="H131" s="2" t="str">
        <f>VLOOKUP(C131,Customers!$A$1:$I$1001,7,FALSE)</f>
        <v>United States</v>
      </c>
      <c r="I131" t="str">
        <f>VLOOKUP(D131,Products!$A$1:$G$49,2,FALSE)</f>
        <v>Exc</v>
      </c>
      <c r="J131" t="str">
        <f>INDEX(Products!$A$1:$G$49, MATCH('Row Table'!$D131,Products!$A$1:$A$49,0),MATCH('Row Table'!J$1,Products!$A$1:$G$1,0))</f>
        <v>D</v>
      </c>
      <c r="K131">
        <f>INDEX(Products!$A$1:$G$49, MATCH('Row Table'!$D131,Products!$A$1:$A$49,0),MATCH('Row Table'!K$1,Products!$A$1:$G$1,0))</f>
        <v>1</v>
      </c>
      <c r="L131">
        <f>INDEX(Products!$A$1:$G$49, MATCH('Row Table'!$D131,Products!$A$1:$A$49,0),MATCH('Row Table'!L$1,Products!$A$1:$G$1,0))</f>
        <v>12.15</v>
      </c>
      <c r="M131">
        <f t="shared" si="2"/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_xlfn.XLOOKUP(C132,Customers!$A$1:$A$1001,Customers!$C$1:$C$1001,,0)</f>
        <v>0</v>
      </c>
      <c r="H132" s="2" t="str">
        <f>VLOOKUP(C132,Customers!$A$1:$I$1001,7,FALSE)</f>
        <v>Ireland</v>
      </c>
      <c r="I132" t="str">
        <f>VLOOKUP(D132,Products!$A$1:$G$49,2,FALSE)</f>
        <v>Ara</v>
      </c>
      <c r="J132" t="str">
        <f>INDEX(Products!$A$1:$G$49, MATCH('Row Table'!$D132,Products!$A$1:$A$49,0),MATCH('Row Table'!J$1,Products!$A$1:$G$1,0))</f>
        <v>L</v>
      </c>
      <c r="K132">
        <f>INDEX(Products!$A$1:$G$49, MATCH('Row Table'!$D132,Products!$A$1:$A$49,0),MATCH('Row Table'!K$1,Products!$A$1:$G$1,0))</f>
        <v>2.5</v>
      </c>
      <c r="L132">
        <f>INDEX(Products!$A$1:$G$49, MATCH('Row Table'!$D132,Products!$A$1:$A$49,0),MATCH('Row Table'!L$1,Products!$A$1:$G$1,0))</f>
        <v>29.784999999999997</v>
      </c>
      <c r="M132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_xlfn.XLOOKUP(C133,Customers!$A$1:$A$1001,Customers!$C$1:$C$1001,,0)</f>
        <v>bhindsberg3n@blogs.com</v>
      </c>
      <c r="H133" s="2" t="str">
        <f>VLOOKUP(C133,Customers!$A$1:$I$1001,7,FALSE)</f>
        <v>United States</v>
      </c>
      <c r="I133" t="str">
        <f>VLOOKUP(D133,Products!$A$1:$G$49,2,FALSE)</f>
        <v>Exc</v>
      </c>
      <c r="J133" t="str">
        <f>INDEX(Products!$A$1:$G$49, MATCH('Row Table'!$D133,Products!$A$1:$A$49,0),MATCH('Row Table'!J$1,Products!$A$1:$G$1,0))</f>
        <v>D</v>
      </c>
      <c r="K133">
        <f>INDEX(Products!$A$1:$G$49, MATCH('Row Table'!$D133,Products!$A$1:$A$49,0),MATCH('Row Table'!K$1,Products!$A$1:$G$1,0))</f>
        <v>0.5</v>
      </c>
      <c r="L133">
        <f>INDEX(Products!$A$1:$G$49, MATCH('Row Table'!$D133,Products!$A$1:$A$49,0),MATCH('Row Table'!L$1,Products!$A$1:$G$1,0))</f>
        <v>7.29</v>
      </c>
      <c r="M133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_xlfn.XLOOKUP(C134,Customers!$A$1:$A$1001,Customers!$C$1:$C$1001,,0)</f>
        <v>orobins3o@salon.com</v>
      </c>
      <c r="H134" s="2" t="str">
        <f>VLOOKUP(C134,Customers!$A$1:$I$1001,7,FALSE)</f>
        <v>United States</v>
      </c>
      <c r="I134" t="str">
        <f>VLOOKUP(D134,Products!$A$1:$G$49,2,FALSE)</f>
        <v>Ara</v>
      </c>
      <c r="J134" t="str">
        <f>INDEX(Products!$A$1:$G$49, MATCH('Row Table'!$D134,Products!$A$1:$A$49,0),MATCH('Row Table'!J$1,Products!$A$1:$G$1,0))</f>
        <v>L</v>
      </c>
      <c r="K134">
        <f>INDEX(Products!$A$1:$G$49, MATCH('Row Table'!$D134,Products!$A$1:$A$49,0),MATCH('Row Table'!K$1,Products!$A$1:$G$1,0))</f>
        <v>2.5</v>
      </c>
      <c r="L134">
        <f>INDEX(Products!$A$1:$G$49, MATCH('Row Table'!$D134,Products!$A$1:$A$49,0),MATCH('Row Table'!L$1,Products!$A$1:$G$1,0))</f>
        <v>29.784999999999997</v>
      </c>
      <c r="M134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_xlfn.XLOOKUP(C135,Customers!$A$1:$A$1001,Customers!$C$1:$C$1001,,0)</f>
        <v>osyseland3p@independent.co.uk</v>
      </c>
      <c r="H135" s="2" t="str">
        <f>VLOOKUP(C135,Customers!$A$1:$I$1001,7,FALSE)</f>
        <v>United States</v>
      </c>
      <c r="I135" t="str">
        <f>VLOOKUP(D135,Products!$A$1:$G$49,2,FALSE)</f>
        <v>Lib</v>
      </c>
      <c r="J135" t="str">
        <f>INDEX(Products!$A$1:$G$49, MATCH('Row Table'!$D135,Products!$A$1:$A$49,0),MATCH('Row Table'!J$1,Products!$A$1:$G$1,0))</f>
        <v>D</v>
      </c>
      <c r="K135">
        <f>INDEX(Products!$A$1:$G$49, MATCH('Row Table'!$D135,Products!$A$1:$A$49,0),MATCH('Row Table'!K$1,Products!$A$1:$G$1,0))</f>
        <v>1</v>
      </c>
      <c r="L135">
        <f>INDEX(Products!$A$1:$G$49, MATCH('Row Table'!$D135,Products!$A$1:$A$49,0),MATCH('Row Table'!L$1,Products!$A$1:$G$1,0))</f>
        <v>12.95</v>
      </c>
      <c r="M13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_xlfn.XLOOKUP(C136,Customers!$A$1:$A$1001,Customers!$C$1:$C$1001,,0)</f>
        <v>0</v>
      </c>
      <c r="H136" s="2" t="str">
        <f>VLOOKUP(C136,Customers!$A$1:$I$1001,7,FALSE)</f>
        <v>United States</v>
      </c>
      <c r="I136" t="str">
        <f>VLOOKUP(D136,Products!$A$1:$G$49,2,FALSE)</f>
        <v>Exc</v>
      </c>
      <c r="J136" t="str">
        <f>INDEX(Products!$A$1:$G$49, MATCH('Row Table'!$D136,Products!$A$1:$A$49,0),MATCH('Row Table'!J$1,Products!$A$1:$G$1,0))</f>
        <v>M</v>
      </c>
      <c r="K136">
        <f>INDEX(Products!$A$1:$G$49, MATCH('Row Table'!$D136,Products!$A$1:$A$49,0),MATCH('Row Table'!K$1,Products!$A$1:$G$1,0))</f>
        <v>2.5</v>
      </c>
      <c r="L136">
        <f>INDEX(Products!$A$1:$G$49, MATCH('Row Table'!$D136,Products!$A$1:$A$49,0),MATCH('Row Table'!L$1,Products!$A$1:$G$1,0))</f>
        <v>31.624999999999996</v>
      </c>
      <c r="M136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_xlfn.XLOOKUP(C137,Customers!$A$1:$A$1001,Customers!$C$1:$C$1001,,0)</f>
        <v>bmcamish2e@tripadvisor.com</v>
      </c>
      <c r="H137" s="2" t="str">
        <f>VLOOKUP(C137,Customers!$A$1:$I$1001,7,FALSE)</f>
        <v>United States</v>
      </c>
      <c r="I137" t="str">
        <f>VLOOKUP(D137,Products!$A$1:$G$49,2,FALSE)</f>
        <v>Ara</v>
      </c>
      <c r="J137" t="str">
        <f>INDEX(Products!$A$1:$G$49, MATCH('Row Table'!$D137,Products!$A$1:$A$49,0),MATCH('Row Table'!J$1,Products!$A$1:$G$1,0))</f>
        <v>L</v>
      </c>
      <c r="K137">
        <f>INDEX(Products!$A$1:$G$49, MATCH('Row Table'!$D137,Products!$A$1:$A$49,0),MATCH('Row Table'!K$1,Products!$A$1:$G$1,0))</f>
        <v>0.5</v>
      </c>
      <c r="L137">
        <f>INDEX(Products!$A$1:$G$49, MATCH('Row Table'!$D137,Products!$A$1:$A$49,0),MATCH('Row Table'!L$1,Products!$A$1:$G$1,0))</f>
        <v>7.77</v>
      </c>
      <c r="M137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_xlfn.XLOOKUP(C138,Customers!$A$1:$A$1001,Customers!$C$1:$C$1001,,0)</f>
        <v>lkeenleyside3s@topsy.com</v>
      </c>
      <c r="H138" s="2" t="str">
        <f>VLOOKUP(C138,Customers!$A$1:$I$1001,7,FALSE)</f>
        <v>United States</v>
      </c>
      <c r="I138" t="str">
        <f>VLOOKUP(D138,Products!$A$1:$G$49,2,FALSE)</f>
        <v>Ara</v>
      </c>
      <c r="J138" t="str">
        <f>INDEX(Products!$A$1:$G$49, MATCH('Row Table'!$D138,Products!$A$1:$A$49,0),MATCH('Row Table'!J$1,Products!$A$1:$G$1,0))</f>
        <v>D</v>
      </c>
      <c r="K138">
        <f>INDEX(Products!$A$1:$G$49, MATCH('Row Table'!$D138,Products!$A$1:$A$49,0),MATCH('Row Table'!K$1,Products!$A$1:$G$1,0))</f>
        <v>0.2</v>
      </c>
      <c r="L138">
        <f>INDEX(Products!$A$1:$G$49, MATCH('Row Table'!$D138,Products!$A$1:$A$49,0),MATCH('Row Table'!L$1,Products!$A$1:$G$1,0))</f>
        <v>2.9849999999999999</v>
      </c>
      <c r="M138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_xlfn.XLOOKUP(C139,Customers!$A$1:$A$1001,Customers!$C$1:$C$1001,,0)</f>
        <v>0</v>
      </c>
      <c r="H139" s="2" t="str">
        <f>VLOOKUP(C139,Customers!$A$1:$I$1001,7,FALSE)</f>
        <v>Ireland</v>
      </c>
      <c r="I139" t="str">
        <f>VLOOKUP(D139,Products!$A$1:$G$49,2,FALSE)</f>
        <v>Exc</v>
      </c>
      <c r="J139" t="str">
        <f>INDEX(Products!$A$1:$G$49, MATCH('Row Table'!$D139,Products!$A$1:$A$49,0),MATCH('Row Table'!J$1,Products!$A$1:$G$1,0))</f>
        <v>L</v>
      </c>
      <c r="K139">
        <f>INDEX(Products!$A$1:$G$49, MATCH('Row Table'!$D139,Products!$A$1:$A$49,0),MATCH('Row Table'!K$1,Products!$A$1:$G$1,0))</f>
        <v>2.5</v>
      </c>
      <c r="L139">
        <f>INDEX(Products!$A$1:$G$49, MATCH('Row Table'!$D139,Products!$A$1:$A$49,0),MATCH('Row Table'!L$1,Products!$A$1:$G$1,0))</f>
        <v>34.154999999999994</v>
      </c>
      <c r="M139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_xlfn.XLOOKUP(C140,Customers!$A$1:$A$1001,Customers!$C$1:$C$1001,,0)</f>
        <v>0</v>
      </c>
      <c r="H140" s="2" t="str">
        <f>VLOOKUP(C140,Customers!$A$1:$I$1001,7,FALSE)</f>
        <v>United States</v>
      </c>
      <c r="I140" t="str">
        <f>VLOOKUP(D140,Products!$A$1:$G$49,2,FALSE)</f>
        <v>Exc</v>
      </c>
      <c r="J140" t="str">
        <f>INDEX(Products!$A$1:$G$49, MATCH('Row Table'!$D140,Products!$A$1:$A$49,0),MATCH('Row Table'!J$1,Products!$A$1:$G$1,0))</f>
        <v>D</v>
      </c>
      <c r="K140">
        <f>INDEX(Products!$A$1:$G$49, MATCH('Row Table'!$D140,Products!$A$1:$A$49,0),MATCH('Row Table'!K$1,Products!$A$1:$G$1,0))</f>
        <v>1</v>
      </c>
      <c r="L140">
        <f>INDEX(Products!$A$1:$G$49, MATCH('Row Table'!$D140,Products!$A$1:$A$49,0),MATCH('Row Table'!L$1,Products!$A$1:$G$1,0))</f>
        <v>12.15</v>
      </c>
      <c r="M140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_xlfn.XLOOKUP(C141,Customers!$A$1:$A$1001,Customers!$C$1:$C$1001,,0)</f>
        <v>0</v>
      </c>
      <c r="H141" s="2" t="str">
        <f>VLOOKUP(C141,Customers!$A$1:$I$1001,7,FALSE)</f>
        <v>United States</v>
      </c>
      <c r="I141" t="str">
        <f>VLOOKUP(D141,Products!$A$1:$G$49,2,FALSE)</f>
        <v>Lib</v>
      </c>
      <c r="J141" t="str">
        <f>INDEX(Products!$A$1:$G$49, MATCH('Row Table'!$D141,Products!$A$1:$A$49,0),MATCH('Row Table'!J$1,Products!$A$1:$G$1,0))</f>
        <v>D</v>
      </c>
      <c r="K141">
        <f>INDEX(Products!$A$1:$G$49, MATCH('Row Table'!$D141,Products!$A$1:$A$49,0),MATCH('Row Table'!K$1,Products!$A$1:$G$1,0))</f>
        <v>1</v>
      </c>
      <c r="L141">
        <f>INDEX(Products!$A$1:$G$49, MATCH('Row Table'!$D141,Products!$A$1:$A$49,0),MATCH('Row Table'!L$1,Products!$A$1:$G$1,0))</f>
        <v>12.95</v>
      </c>
      <c r="M141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_xlfn.XLOOKUP(C142,Customers!$A$1:$A$1001,Customers!$C$1:$C$1001,,0)</f>
        <v>vkundt3w@bigcartel.com</v>
      </c>
      <c r="H142" s="2" t="str">
        <f>VLOOKUP(C142,Customers!$A$1:$I$1001,7,FALSE)</f>
        <v>Ireland</v>
      </c>
      <c r="I142" t="str">
        <f>VLOOKUP(D142,Products!$A$1:$G$49,2,FALSE)</f>
        <v>Lib</v>
      </c>
      <c r="J142" t="str">
        <f>INDEX(Products!$A$1:$G$49, MATCH('Row Table'!$D142,Products!$A$1:$A$49,0),MATCH('Row Table'!J$1,Products!$A$1:$G$1,0))</f>
        <v>D</v>
      </c>
      <c r="K142">
        <f>INDEX(Products!$A$1:$G$49, MATCH('Row Table'!$D142,Products!$A$1:$A$49,0),MATCH('Row Table'!K$1,Products!$A$1:$G$1,0))</f>
        <v>2.5</v>
      </c>
      <c r="L142">
        <f>INDEX(Products!$A$1:$G$49, MATCH('Row Table'!$D142,Products!$A$1:$A$49,0),MATCH('Row Table'!L$1,Products!$A$1:$G$1,0))</f>
        <v>29.784999999999997</v>
      </c>
      <c r="M142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_xlfn.XLOOKUP(C143,Customers!$A$1:$A$1001,Customers!$C$1:$C$1001,,0)</f>
        <v>bbett3x@google.de</v>
      </c>
      <c r="H143" s="2" t="str">
        <f>VLOOKUP(C143,Customers!$A$1:$I$1001,7,FALSE)</f>
        <v>United States</v>
      </c>
      <c r="I143" t="str">
        <f>VLOOKUP(D143,Products!$A$1:$G$49,2,FALSE)</f>
        <v>Ara</v>
      </c>
      <c r="J143" t="str">
        <f>INDEX(Products!$A$1:$G$49, MATCH('Row Table'!$D143,Products!$A$1:$A$49,0),MATCH('Row Table'!J$1,Products!$A$1:$G$1,0))</f>
        <v>L</v>
      </c>
      <c r="K143">
        <f>INDEX(Products!$A$1:$G$49, MATCH('Row Table'!$D143,Products!$A$1:$A$49,0),MATCH('Row Table'!K$1,Products!$A$1:$G$1,0))</f>
        <v>0.2</v>
      </c>
      <c r="L143">
        <f>INDEX(Products!$A$1:$G$49, MATCH('Row Table'!$D143,Products!$A$1:$A$49,0),MATCH('Row Table'!L$1,Products!$A$1:$G$1,0))</f>
        <v>3.8849999999999998</v>
      </c>
      <c r="M143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_xlfn.XLOOKUP(C144,Customers!$A$1:$A$1001,Customers!$C$1:$C$1001,,0)</f>
        <v>0</v>
      </c>
      <c r="H144" s="2" t="str">
        <f>VLOOKUP(C144,Customers!$A$1:$I$1001,7,FALSE)</f>
        <v>Ireland</v>
      </c>
      <c r="I144" t="str">
        <f>VLOOKUP(D144,Products!$A$1:$G$49,2,FALSE)</f>
        <v>Exc</v>
      </c>
      <c r="J144" t="str">
        <f>INDEX(Products!$A$1:$G$49, MATCH('Row Table'!$D144,Products!$A$1:$A$49,0),MATCH('Row Table'!J$1,Products!$A$1:$G$1,0))</f>
        <v>L</v>
      </c>
      <c r="K144">
        <f>INDEX(Products!$A$1:$G$49, MATCH('Row Table'!$D144,Products!$A$1:$A$49,0),MATCH('Row Table'!K$1,Products!$A$1:$G$1,0))</f>
        <v>2.5</v>
      </c>
      <c r="L144">
        <f>INDEX(Products!$A$1:$G$49, MATCH('Row Table'!$D144,Products!$A$1:$A$49,0),MATCH('Row Table'!L$1,Products!$A$1:$G$1,0))</f>
        <v>34.154999999999994</v>
      </c>
      <c r="M144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_xlfn.XLOOKUP(C145,Customers!$A$1:$A$1001,Customers!$C$1:$C$1001,,0)</f>
        <v>dstaite3z@scientificamerican.com</v>
      </c>
      <c r="H145" s="2" t="str">
        <f>VLOOKUP(C145,Customers!$A$1:$I$1001,7,FALSE)</f>
        <v>United States</v>
      </c>
      <c r="I145" t="str">
        <f>VLOOKUP(D145,Products!$A$1:$G$49,2,FALSE)</f>
        <v>Lib</v>
      </c>
      <c r="J145" t="str">
        <f>INDEX(Products!$A$1:$G$49, MATCH('Row Table'!$D145,Products!$A$1:$A$49,0),MATCH('Row Table'!J$1,Products!$A$1:$G$1,0))</f>
        <v>M</v>
      </c>
      <c r="K145">
        <f>INDEX(Products!$A$1:$G$49, MATCH('Row Table'!$D145,Products!$A$1:$A$49,0),MATCH('Row Table'!K$1,Products!$A$1:$G$1,0))</f>
        <v>0.5</v>
      </c>
      <c r="L145">
        <f>INDEX(Products!$A$1:$G$49, MATCH('Row Table'!$D145,Products!$A$1:$A$49,0),MATCH('Row Table'!L$1,Products!$A$1:$G$1,0))</f>
        <v>8.73</v>
      </c>
      <c r="M14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_xlfn.XLOOKUP(C146,Customers!$A$1:$A$1001,Customers!$C$1:$C$1001,,0)</f>
        <v>wkeyse40@apple.com</v>
      </c>
      <c r="H146" s="2" t="str">
        <f>VLOOKUP(C146,Customers!$A$1:$I$1001,7,FALSE)</f>
        <v>United States</v>
      </c>
      <c r="I146" t="str">
        <f>VLOOKUP(D146,Products!$A$1:$G$49,2,FALSE)</f>
        <v>Exc</v>
      </c>
      <c r="J146" t="str">
        <f>INDEX(Products!$A$1:$G$49, MATCH('Row Table'!$D146,Products!$A$1:$A$49,0),MATCH('Row Table'!J$1,Products!$A$1:$G$1,0))</f>
        <v>L</v>
      </c>
      <c r="K146">
        <f>INDEX(Products!$A$1:$G$49, MATCH('Row Table'!$D146,Products!$A$1:$A$49,0),MATCH('Row Table'!K$1,Products!$A$1:$G$1,0))</f>
        <v>2.5</v>
      </c>
      <c r="L146">
        <f>INDEX(Products!$A$1:$G$49, MATCH('Row Table'!$D146,Products!$A$1:$A$49,0),MATCH('Row Table'!L$1,Products!$A$1:$G$1,0))</f>
        <v>34.154999999999994</v>
      </c>
      <c r="M146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_xlfn.XLOOKUP(C147,Customers!$A$1:$A$1001,Customers!$C$1:$C$1001,,0)</f>
        <v>oclausenthue41@marriott.com</v>
      </c>
      <c r="H147" s="2" t="str">
        <f>VLOOKUP(C147,Customers!$A$1:$I$1001,7,FALSE)</f>
        <v>United States</v>
      </c>
      <c r="I147" t="str">
        <f>VLOOKUP(D147,Products!$A$1:$G$49,2,FALSE)</f>
        <v>Lib</v>
      </c>
      <c r="J147" t="str">
        <f>INDEX(Products!$A$1:$G$49, MATCH('Row Table'!$D147,Products!$A$1:$A$49,0),MATCH('Row Table'!J$1,Products!$A$1:$G$1,0))</f>
        <v>M</v>
      </c>
      <c r="K147">
        <f>INDEX(Products!$A$1:$G$49, MATCH('Row Table'!$D147,Products!$A$1:$A$49,0),MATCH('Row Table'!K$1,Products!$A$1:$G$1,0))</f>
        <v>0.2</v>
      </c>
      <c r="L147">
        <f>INDEX(Products!$A$1:$G$49, MATCH('Row Table'!$D147,Products!$A$1:$A$49,0),MATCH('Row Table'!L$1,Products!$A$1:$G$1,0))</f>
        <v>4.3650000000000002</v>
      </c>
      <c r="M147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_xlfn.XLOOKUP(C148,Customers!$A$1:$A$1001,Customers!$C$1:$C$1001,,0)</f>
        <v>lfrancisco42@fema.gov</v>
      </c>
      <c r="H148" s="2" t="str">
        <f>VLOOKUP(C148,Customers!$A$1:$I$1001,7,FALSE)</f>
        <v>United States</v>
      </c>
      <c r="I148" t="str">
        <f>VLOOKUP(D148,Products!$A$1:$G$49,2,FALSE)</f>
        <v>Lib</v>
      </c>
      <c r="J148" t="str">
        <f>INDEX(Products!$A$1:$G$49, MATCH('Row Table'!$D148,Products!$A$1:$A$49,0),MATCH('Row Table'!J$1,Products!$A$1:$G$1,0))</f>
        <v>M</v>
      </c>
      <c r="K148">
        <f>INDEX(Products!$A$1:$G$49, MATCH('Row Table'!$D148,Products!$A$1:$A$49,0),MATCH('Row Table'!K$1,Products!$A$1:$G$1,0))</f>
        <v>1</v>
      </c>
      <c r="L148">
        <f>INDEX(Products!$A$1:$G$49, MATCH('Row Table'!$D148,Products!$A$1:$A$49,0),MATCH('Row Table'!L$1,Products!$A$1:$G$1,0))</f>
        <v>14.55</v>
      </c>
      <c r="M148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_xlfn.XLOOKUP(C149,Customers!$A$1:$A$1001,Customers!$C$1:$C$1001,,0)</f>
        <v>lfrancisco42@fema.gov</v>
      </c>
      <c r="H149" s="2" t="str">
        <f>VLOOKUP(C149,Customers!$A$1:$I$1001,7,FALSE)</f>
        <v>United States</v>
      </c>
      <c r="I149" t="str">
        <f>VLOOKUP(D149,Products!$A$1:$G$49,2,FALSE)</f>
        <v>Exc</v>
      </c>
      <c r="J149" t="str">
        <f>INDEX(Products!$A$1:$G$49, MATCH('Row Table'!$D149,Products!$A$1:$A$49,0),MATCH('Row Table'!J$1,Products!$A$1:$G$1,0))</f>
        <v>M</v>
      </c>
      <c r="K149">
        <f>INDEX(Products!$A$1:$G$49, MATCH('Row Table'!$D149,Products!$A$1:$A$49,0),MATCH('Row Table'!K$1,Products!$A$1:$G$1,0))</f>
        <v>1</v>
      </c>
      <c r="L149">
        <f>INDEX(Products!$A$1:$G$49, MATCH('Row Table'!$D149,Products!$A$1:$A$49,0),MATCH('Row Table'!L$1,Products!$A$1:$G$1,0))</f>
        <v>13.75</v>
      </c>
      <c r="M149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_xlfn.XLOOKUP(C150,Customers!$A$1:$A$1001,Customers!$C$1:$C$1001,,0)</f>
        <v>gskingle44@clickbank.net</v>
      </c>
      <c r="H150" s="2" t="str">
        <f>VLOOKUP(C150,Customers!$A$1:$I$1001,7,FALSE)</f>
        <v>United States</v>
      </c>
      <c r="I150" t="str">
        <f>VLOOKUP(D150,Products!$A$1:$G$49,2,FALSE)</f>
        <v>Exc</v>
      </c>
      <c r="J150" t="str">
        <f>INDEX(Products!$A$1:$G$49, MATCH('Row Table'!$D150,Products!$A$1:$A$49,0),MATCH('Row Table'!J$1,Products!$A$1:$G$1,0))</f>
        <v>D</v>
      </c>
      <c r="K150">
        <f>INDEX(Products!$A$1:$G$49, MATCH('Row Table'!$D150,Products!$A$1:$A$49,0),MATCH('Row Table'!K$1,Products!$A$1:$G$1,0))</f>
        <v>0.2</v>
      </c>
      <c r="L150">
        <f>INDEX(Products!$A$1:$G$49, MATCH('Row Table'!$D150,Products!$A$1:$A$49,0),MATCH('Row Table'!L$1,Products!$A$1:$G$1,0))</f>
        <v>3.645</v>
      </c>
      <c r="M150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_xlfn.XLOOKUP(C151,Customers!$A$1:$A$1001,Customers!$C$1:$C$1001,,0)</f>
        <v>0</v>
      </c>
      <c r="H151" s="2" t="str">
        <f>VLOOKUP(C151,Customers!$A$1:$I$1001,7,FALSE)</f>
        <v>United States</v>
      </c>
      <c r="I151" t="str">
        <f>VLOOKUP(D151,Products!$A$1:$G$49,2,FALSE)</f>
        <v>Ara</v>
      </c>
      <c r="J151" t="str">
        <f>INDEX(Products!$A$1:$G$49, MATCH('Row Table'!$D151,Products!$A$1:$A$49,0),MATCH('Row Table'!J$1,Products!$A$1:$G$1,0))</f>
        <v>M</v>
      </c>
      <c r="K151">
        <f>INDEX(Products!$A$1:$G$49, MATCH('Row Table'!$D151,Products!$A$1:$A$49,0),MATCH('Row Table'!K$1,Products!$A$1:$G$1,0))</f>
        <v>2.5</v>
      </c>
      <c r="L151">
        <f>INDEX(Products!$A$1:$G$49, MATCH('Row Table'!$D151,Products!$A$1:$A$49,0),MATCH('Row Table'!L$1,Products!$A$1:$G$1,0))</f>
        <v>25.874999999999996</v>
      </c>
      <c r="M151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_xlfn.XLOOKUP(C152,Customers!$A$1:$A$1001,Customers!$C$1:$C$1001,,0)</f>
        <v>jbalsillie46@princeton.edu</v>
      </c>
      <c r="H152" s="2" t="str">
        <f>VLOOKUP(C152,Customers!$A$1:$I$1001,7,FALSE)</f>
        <v>United States</v>
      </c>
      <c r="I152" t="str">
        <f>VLOOKUP(D152,Products!$A$1:$G$49,2,FALSE)</f>
        <v>Lib</v>
      </c>
      <c r="J152" t="str">
        <f>INDEX(Products!$A$1:$G$49, MATCH('Row Table'!$D152,Products!$A$1:$A$49,0),MATCH('Row Table'!J$1,Products!$A$1:$G$1,0))</f>
        <v>D</v>
      </c>
      <c r="K152">
        <f>INDEX(Products!$A$1:$G$49, MATCH('Row Table'!$D152,Products!$A$1:$A$49,0),MATCH('Row Table'!K$1,Products!$A$1:$G$1,0))</f>
        <v>1</v>
      </c>
      <c r="L152">
        <f>INDEX(Products!$A$1:$G$49, MATCH('Row Table'!$D152,Products!$A$1:$A$49,0),MATCH('Row Table'!L$1,Products!$A$1:$G$1,0))</f>
        <v>12.95</v>
      </c>
      <c r="M152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_xlfn.XLOOKUP(C153,Customers!$A$1:$A$1001,Customers!$C$1:$C$1001,,0)</f>
        <v>0</v>
      </c>
      <c r="H153" s="2" t="str">
        <f>VLOOKUP(C153,Customers!$A$1:$I$1001,7,FALSE)</f>
        <v>United States</v>
      </c>
      <c r="I153" t="str">
        <f>VLOOKUP(D153,Products!$A$1:$G$49,2,FALSE)</f>
        <v>Ara</v>
      </c>
      <c r="J153" t="str">
        <f>INDEX(Products!$A$1:$G$49, MATCH('Row Table'!$D153,Products!$A$1:$A$49,0),MATCH('Row Table'!J$1,Products!$A$1:$G$1,0))</f>
        <v>M</v>
      </c>
      <c r="K153">
        <f>INDEX(Products!$A$1:$G$49, MATCH('Row Table'!$D153,Products!$A$1:$A$49,0),MATCH('Row Table'!K$1,Products!$A$1:$G$1,0))</f>
        <v>1</v>
      </c>
      <c r="L153">
        <f>INDEX(Products!$A$1:$G$49, MATCH('Row Table'!$D153,Products!$A$1:$A$49,0),MATCH('Row Table'!L$1,Products!$A$1:$G$1,0))</f>
        <v>11.25</v>
      </c>
      <c r="M153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_xlfn.XLOOKUP(C154,Customers!$A$1:$A$1001,Customers!$C$1:$C$1001,,0)</f>
        <v>bleffek48@ning.com</v>
      </c>
      <c r="H154" s="2" t="str">
        <f>VLOOKUP(C154,Customers!$A$1:$I$1001,7,FALSE)</f>
        <v>United States</v>
      </c>
      <c r="I154" t="str">
        <f>VLOOKUP(D154,Products!$A$1:$G$49,2,FALSE)</f>
        <v>Rob</v>
      </c>
      <c r="J154" t="str">
        <f>INDEX(Products!$A$1:$G$49, MATCH('Row Table'!$D154,Products!$A$1:$A$49,0),MATCH('Row Table'!J$1,Products!$A$1:$G$1,0))</f>
        <v>M</v>
      </c>
      <c r="K154">
        <f>INDEX(Products!$A$1:$G$49, MATCH('Row Table'!$D154,Products!$A$1:$A$49,0),MATCH('Row Table'!K$1,Products!$A$1:$G$1,0))</f>
        <v>2.5</v>
      </c>
      <c r="L154">
        <f>INDEX(Products!$A$1:$G$49, MATCH('Row Table'!$D154,Products!$A$1:$A$49,0),MATCH('Row Table'!L$1,Products!$A$1:$G$1,0))</f>
        <v>22.884999999999998</v>
      </c>
      <c r="M154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_xlfn.XLOOKUP(C155,Customers!$A$1:$A$1001,Customers!$C$1:$C$1001,,0)</f>
        <v>0</v>
      </c>
      <c r="H155" s="2" t="str">
        <f>VLOOKUP(C155,Customers!$A$1:$I$1001,7,FALSE)</f>
        <v>United States</v>
      </c>
      <c r="I155" t="str">
        <f>VLOOKUP(D155,Products!$A$1:$G$49,2,FALSE)</f>
        <v>Rob</v>
      </c>
      <c r="J155" t="str">
        <f>INDEX(Products!$A$1:$G$49, MATCH('Row Table'!$D155,Products!$A$1:$A$49,0),MATCH('Row Table'!J$1,Products!$A$1:$G$1,0))</f>
        <v>D</v>
      </c>
      <c r="K155">
        <f>INDEX(Products!$A$1:$G$49, MATCH('Row Table'!$D155,Products!$A$1:$A$49,0),MATCH('Row Table'!K$1,Products!$A$1:$G$1,0))</f>
        <v>0.2</v>
      </c>
      <c r="L155">
        <f>INDEX(Products!$A$1:$G$49, MATCH('Row Table'!$D155,Products!$A$1:$A$49,0),MATCH('Row Table'!L$1,Products!$A$1:$G$1,0))</f>
        <v>2.6849999999999996</v>
      </c>
      <c r="M15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_xlfn.XLOOKUP(C156,Customers!$A$1:$A$1001,Customers!$C$1:$C$1001,,0)</f>
        <v>jpray4a@youtube.com</v>
      </c>
      <c r="H156" s="2" t="str">
        <f>VLOOKUP(C156,Customers!$A$1:$I$1001,7,FALSE)</f>
        <v>United States</v>
      </c>
      <c r="I156" t="str">
        <f>VLOOKUP(D156,Products!$A$1:$G$49,2,FALSE)</f>
        <v>Ara</v>
      </c>
      <c r="J156" t="str">
        <f>INDEX(Products!$A$1:$G$49, MATCH('Row Table'!$D156,Products!$A$1:$A$49,0),MATCH('Row Table'!J$1,Products!$A$1:$G$1,0))</f>
        <v>D</v>
      </c>
      <c r="K156">
        <f>INDEX(Products!$A$1:$G$49, MATCH('Row Table'!$D156,Products!$A$1:$A$49,0),MATCH('Row Table'!K$1,Products!$A$1:$G$1,0))</f>
        <v>2.5</v>
      </c>
      <c r="L156">
        <f>INDEX(Products!$A$1:$G$49, MATCH('Row Table'!$D156,Products!$A$1:$A$49,0),MATCH('Row Table'!L$1,Products!$A$1:$G$1,0))</f>
        <v>22.884999999999998</v>
      </c>
      <c r="M156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_xlfn.XLOOKUP(C157,Customers!$A$1:$A$1001,Customers!$C$1:$C$1001,,0)</f>
        <v>gholborn4b@ow.ly</v>
      </c>
      <c r="H157" s="2" t="str">
        <f>VLOOKUP(C157,Customers!$A$1:$I$1001,7,FALSE)</f>
        <v>United States</v>
      </c>
      <c r="I157" t="str">
        <f>VLOOKUP(D157,Products!$A$1:$G$49,2,FALSE)</f>
        <v>Ara</v>
      </c>
      <c r="J157" t="str">
        <f>INDEX(Products!$A$1:$G$49, MATCH('Row Table'!$D157,Products!$A$1:$A$49,0),MATCH('Row Table'!J$1,Products!$A$1:$G$1,0))</f>
        <v>M</v>
      </c>
      <c r="K157">
        <f>INDEX(Products!$A$1:$G$49, MATCH('Row Table'!$D157,Products!$A$1:$A$49,0),MATCH('Row Table'!K$1,Products!$A$1:$G$1,0))</f>
        <v>2.5</v>
      </c>
      <c r="L157">
        <f>INDEX(Products!$A$1:$G$49, MATCH('Row Table'!$D157,Products!$A$1:$A$49,0),MATCH('Row Table'!L$1,Products!$A$1:$G$1,0))</f>
        <v>25.874999999999996</v>
      </c>
      <c r="M157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_xlfn.XLOOKUP(C158,Customers!$A$1:$A$1001,Customers!$C$1:$C$1001,,0)</f>
        <v>fkeinrat4c@dailymail.co.uk</v>
      </c>
      <c r="H158" s="2" t="str">
        <f>VLOOKUP(C158,Customers!$A$1:$I$1001,7,FALSE)</f>
        <v>United States</v>
      </c>
      <c r="I158" t="str">
        <f>VLOOKUP(D158,Products!$A$1:$G$49,2,FALSE)</f>
        <v>Ara</v>
      </c>
      <c r="J158" t="str">
        <f>INDEX(Products!$A$1:$G$49, MATCH('Row Table'!$D158,Products!$A$1:$A$49,0),MATCH('Row Table'!J$1,Products!$A$1:$G$1,0))</f>
        <v>M</v>
      </c>
      <c r="K158">
        <f>INDEX(Products!$A$1:$G$49, MATCH('Row Table'!$D158,Products!$A$1:$A$49,0),MATCH('Row Table'!K$1,Products!$A$1:$G$1,0))</f>
        <v>2.5</v>
      </c>
      <c r="L158">
        <f>INDEX(Products!$A$1:$G$49, MATCH('Row Table'!$D158,Products!$A$1:$A$49,0),MATCH('Row Table'!L$1,Products!$A$1:$G$1,0))</f>
        <v>25.874999999999996</v>
      </c>
      <c r="M158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_xlfn.XLOOKUP(C159,Customers!$A$1:$A$1001,Customers!$C$1:$C$1001,,0)</f>
        <v>pyea4d@aol.com</v>
      </c>
      <c r="H159" s="2" t="str">
        <f>VLOOKUP(C159,Customers!$A$1:$I$1001,7,FALSE)</f>
        <v>Ireland</v>
      </c>
      <c r="I159" t="str">
        <f>VLOOKUP(D159,Products!$A$1:$G$49,2,FALSE)</f>
        <v>Rob</v>
      </c>
      <c r="J159" t="str">
        <f>INDEX(Products!$A$1:$G$49, MATCH('Row Table'!$D159,Products!$A$1:$A$49,0),MATCH('Row Table'!J$1,Products!$A$1:$G$1,0))</f>
        <v>D</v>
      </c>
      <c r="K159">
        <f>INDEX(Products!$A$1:$G$49, MATCH('Row Table'!$D159,Products!$A$1:$A$49,0),MATCH('Row Table'!K$1,Products!$A$1:$G$1,0))</f>
        <v>2.5</v>
      </c>
      <c r="L159">
        <f>INDEX(Products!$A$1:$G$49, MATCH('Row Table'!$D159,Products!$A$1:$A$49,0),MATCH('Row Table'!L$1,Products!$A$1:$G$1,0))</f>
        <v>20.584999999999997</v>
      </c>
      <c r="M159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_xlfn.XLOOKUP(C160,Customers!$A$1:$A$1001,Customers!$C$1:$C$1001,,0)</f>
        <v>0</v>
      </c>
      <c r="H160" s="2" t="str">
        <f>VLOOKUP(C160,Customers!$A$1:$I$1001,7,FALSE)</f>
        <v>United States</v>
      </c>
      <c r="I160" t="str">
        <f>VLOOKUP(D160,Products!$A$1:$G$49,2,FALSE)</f>
        <v>Rob</v>
      </c>
      <c r="J160" t="str">
        <f>INDEX(Products!$A$1:$G$49, MATCH('Row Table'!$D160,Products!$A$1:$A$49,0),MATCH('Row Table'!J$1,Products!$A$1:$G$1,0))</f>
        <v>D</v>
      </c>
      <c r="K160">
        <f>INDEX(Products!$A$1:$G$49, MATCH('Row Table'!$D160,Products!$A$1:$A$49,0),MATCH('Row Table'!K$1,Products!$A$1:$G$1,0))</f>
        <v>2.5</v>
      </c>
      <c r="L160">
        <f>INDEX(Products!$A$1:$G$49, MATCH('Row Table'!$D160,Products!$A$1:$A$49,0),MATCH('Row Table'!L$1,Products!$A$1:$G$1,0))</f>
        <v>20.584999999999997</v>
      </c>
      <c r="M160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_xlfn.XLOOKUP(C161,Customers!$A$1:$A$1001,Customers!$C$1:$C$1001,,0)</f>
        <v>0</v>
      </c>
      <c r="H161" s="2" t="str">
        <f>VLOOKUP(C161,Customers!$A$1:$I$1001,7,FALSE)</f>
        <v>United States</v>
      </c>
      <c r="I161" t="str">
        <f>VLOOKUP(D161,Products!$A$1:$G$49,2,FALSE)</f>
        <v>Lib</v>
      </c>
      <c r="J161" t="str">
        <f>INDEX(Products!$A$1:$G$49, MATCH('Row Table'!$D161,Products!$A$1:$A$49,0),MATCH('Row Table'!J$1,Products!$A$1:$G$1,0))</f>
        <v>L</v>
      </c>
      <c r="K161">
        <f>INDEX(Products!$A$1:$G$49, MATCH('Row Table'!$D161,Products!$A$1:$A$49,0),MATCH('Row Table'!K$1,Products!$A$1:$G$1,0))</f>
        <v>2.5</v>
      </c>
      <c r="L161">
        <f>INDEX(Products!$A$1:$G$49, MATCH('Row Table'!$D161,Products!$A$1:$A$49,0),MATCH('Row Table'!L$1,Products!$A$1:$G$1,0))</f>
        <v>36.454999999999998</v>
      </c>
      <c r="M161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_xlfn.XLOOKUP(C162,Customers!$A$1:$A$1001,Customers!$C$1:$C$1001,,0)</f>
        <v>kswede4g@addthis.com</v>
      </c>
      <c r="H162" s="2" t="str">
        <f>VLOOKUP(C162,Customers!$A$1:$I$1001,7,FALSE)</f>
        <v>United States</v>
      </c>
      <c r="I162" t="str">
        <f>VLOOKUP(D162,Products!$A$1:$G$49,2,FALSE)</f>
        <v>Exc</v>
      </c>
      <c r="J162" t="str">
        <f>INDEX(Products!$A$1:$G$49, MATCH('Row Table'!$D162,Products!$A$1:$A$49,0),MATCH('Row Table'!J$1,Products!$A$1:$G$1,0))</f>
        <v>M</v>
      </c>
      <c r="K162">
        <f>INDEX(Products!$A$1:$G$49, MATCH('Row Table'!$D162,Products!$A$1:$A$49,0),MATCH('Row Table'!K$1,Products!$A$1:$G$1,0))</f>
        <v>0.5</v>
      </c>
      <c r="L162">
        <f>INDEX(Products!$A$1:$G$49, MATCH('Row Table'!$D162,Products!$A$1:$A$49,0),MATCH('Row Table'!L$1,Products!$A$1:$G$1,0))</f>
        <v>8.25</v>
      </c>
      <c r="M162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_xlfn.XLOOKUP(C163,Customers!$A$1:$A$1001,Customers!$C$1:$C$1001,,0)</f>
        <v>lrubrow4h@microsoft.com</v>
      </c>
      <c r="H163" s="2" t="str">
        <f>VLOOKUP(C163,Customers!$A$1:$I$1001,7,FALSE)</f>
        <v>United States</v>
      </c>
      <c r="I163" t="str">
        <f>VLOOKUP(D163,Products!$A$1:$G$49,2,FALSE)</f>
        <v>Ara</v>
      </c>
      <c r="J163" t="str">
        <f>INDEX(Products!$A$1:$G$49, MATCH('Row Table'!$D163,Products!$A$1:$A$49,0),MATCH('Row Table'!J$1,Products!$A$1:$G$1,0))</f>
        <v>L</v>
      </c>
      <c r="K163">
        <f>INDEX(Products!$A$1:$G$49, MATCH('Row Table'!$D163,Products!$A$1:$A$49,0),MATCH('Row Table'!K$1,Products!$A$1:$G$1,0))</f>
        <v>0.5</v>
      </c>
      <c r="L163">
        <f>INDEX(Products!$A$1:$G$49, MATCH('Row Table'!$D163,Products!$A$1:$A$49,0),MATCH('Row Table'!L$1,Products!$A$1:$G$1,0))</f>
        <v>7.77</v>
      </c>
      <c r="M163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_xlfn.XLOOKUP(C164,Customers!$A$1:$A$1001,Customers!$C$1:$C$1001,,0)</f>
        <v>dtift4i@netvibes.com</v>
      </c>
      <c r="H164" s="2" t="str">
        <f>VLOOKUP(C164,Customers!$A$1:$I$1001,7,FALSE)</f>
        <v>United States</v>
      </c>
      <c r="I164" t="str">
        <f>VLOOKUP(D164,Products!$A$1:$G$49,2,FALSE)</f>
        <v>Exc</v>
      </c>
      <c r="J164" t="str">
        <f>INDEX(Products!$A$1:$G$49, MATCH('Row Table'!$D164,Products!$A$1:$A$49,0),MATCH('Row Table'!J$1,Products!$A$1:$G$1,0))</f>
        <v>D</v>
      </c>
      <c r="K164">
        <f>INDEX(Products!$A$1:$G$49, MATCH('Row Table'!$D164,Products!$A$1:$A$49,0),MATCH('Row Table'!K$1,Products!$A$1:$G$1,0))</f>
        <v>0.5</v>
      </c>
      <c r="L164">
        <f>INDEX(Products!$A$1:$G$49, MATCH('Row Table'!$D164,Products!$A$1:$A$49,0),MATCH('Row Table'!L$1,Products!$A$1:$G$1,0))</f>
        <v>7.29</v>
      </c>
      <c r="M164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_xlfn.XLOOKUP(C165,Customers!$A$1:$A$1001,Customers!$C$1:$C$1001,,0)</f>
        <v>gschonfeld4j@oracle.com</v>
      </c>
      <c r="H165" s="2" t="str">
        <f>VLOOKUP(C165,Customers!$A$1:$I$1001,7,FALSE)</f>
        <v>United States</v>
      </c>
      <c r="I165" t="str">
        <f>VLOOKUP(D165,Products!$A$1:$G$49,2,FALSE)</f>
        <v>Rob</v>
      </c>
      <c r="J165" t="str">
        <f>INDEX(Products!$A$1:$G$49, MATCH('Row Table'!$D165,Products!$A$1:$A$49,0),MATCH('Row Table'!J$1,Products!$A$1:$G$1,0))</f>
        <v>D</v>
      </c>
      <c r="K165">
        <f>INDEX(Products!$A$1:$G$49, MATCH('Row Table'!$D165,Products!$A$1:$A$49,0),MATCH('Row Table'!K$1,Products!$A$1:$G$1,0))</f>
        <v>0.2</v>
      </c>
      <c r="L165">
        <f>INDEX(Products!$A$1:$G$49, MATCH('Row Table'!$D165,Products!$A$1:$A$49,0),MATCH('Row Table'!L$1,Products!$A$1:$G$1,0))</f>
        <v>2.6849999999999996</v>
      </c>
      <c r="M16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_xlfn.XLOOKUP(C166,Customers!$A$1:$A$1001,Customers!$C$1:$C$1001,,0)</f>
        <v>cfeye4k@google.co.jp</v>
      </c>
      <c r="H166" s="2" t="str">
        <f>VLOOKUP(C166,Customers!$A$1:$I$1001,7,FALSE)</f>
        <v>Ireland</v>
      </c>
      <c r="I166" t="str">
        <f>VLOOKUP(D166,Products!$A$1:$G$49,2,FALSE)</f>
        <v>Exc</v>
      </c>
      <c r="J166" t="str">
        <f>INDEX(Products!$A$1:$G$49, MATCH('Row Table'!$D166,Products!$A$1:$A$49,0),MATCH('Row Table'!J$1,Products!$A$1:$G$1,0))</f>
        <v>D</v>
      </c>
      <c r="K166">
        <f>INDEX(Products!$A$1:$G$49, MATCH('Row Table'!$D166,Products!$A$1:$A$49,0),MATCH('Row Table'!K$1,Products!$A$1:$G$1,0))</f>
        <v>0.5</v>
      </c>
      <c r="L166">
        <f>INDEX(Products!$A$1:$G$49, MATCH('Row Table'!$D166,Products!$A$1:$A$49,0),MATCH('Row Table'!L$1,Products!$A$1:$G$1,0))</f>
        <v>7.29</v>
      </c>
      <c r="M166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_xlfn.XLOOKUP(C167,Customers!$A$1:$A$1001,Customers!$C$1:$C$1001,,0)</f>
        <v>0</v>
      </c>
      <c r="H167" s="2" t="str">
        <f>VLOOKUP(C167,Customers!$A$1:$I$1001,7,FALSE)</f>
        <v>United States</v>
      </c>
      <c r="I167" t="str">
        <f>VLOOKUP(D167,Products!$A$1:$G$49,2,FALSE)</f>
        <v>Rob</v>
      </c>
      <c r="J167" t="str">
        <f>INDEX(Products!$A$1:$G$49, MATCH('Row Table'!$D167,Products!$A$1:$A$49,0),MATCH('Row Table'!J$1,Products!$A$1:$G$1,0))</f>
        <v>D</v>
      </c>
      <c r="K167">
        <f>INDEX(Products!$A$1:$G$49, MATCH('Row Table'!$D167,Products!$A$1:$A$49,0),MATCH('Row Table'!K$1,Products!$A$1:$G$1,0))</f>
        <v>1</v>
      </c>
      <c r="L167">
        <f>INDEX(Products!$A$1:$G$49, MATCH('Row Table'!$D167,Products!$A$1:$A$49,0),MATCH('Row Table'!L$1,Products!$A$1:$G$1,0))</f>
        <v>8.9499999999999993</v>
      </c>
      <c r="M167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_xlfn.XLOOKUP(C168,Customers!$A$1:$A$1001,Customers!$C$1:$C$1001,,0)</f>
        <v>0</v>
      </c>
      <c r="H168" s="2" t="str">
        <f>VLOOKUP(C168,Customers!$A$1:$I$1001,7,FALSE)</f>
        <v>United States</v>
      </c>
      <c r="I168" t="str">
        <f>VLOOKUP(D168,Products!$A$1:$G$49,2,FALSE)</f>
        <v>Rob</v>
      </c>
      <c r="J168" t="str">
        <f>INDEX(Products!$A$1:$G$49, MATCH('Row Table'!$D168,Products!$A$1:$A$49,0),MATCH('Row Table'!J$1,Products!$A$1:$G$1,0))</f>
        <v>D</v>
      </c>
      <c r="K168">
        <f>INDEX(Products!$A$1:$G$49, MATCH('Row Table'!$D168,Products!$A$1:$A$49,0),MATCH('Row Table'!K$1,Products!$A$1:$G$1,0))</f>
        <v>0.5</v>
      </c>
      <c r="L168">
        <f>INDEX(Products!$A$1:$G$49, MATCH('Row Table'!$D168,Products!$A$1:$A$49,0),MATCH('Row Table'!L$1,Products!$A$1:$G$1,0))</f>
        <v>5.3699999999999992</v>
      </c>
      <c r="M168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_xlfn.XLOOKUP(C169,Customers!$A$1:$A$1001,Customers!$C$1:$C$1001,,0)</f>
        <v>tfero4n@comsenz.com</v>
      </c>
      <c r="H169" s="2" t="str">
        <f>VLOOKUP(C169,Customers!$A$1:$I$1001,7,FALSE)</f>
        <v>United States</v>
      </c>
      <c r="I169" t="str">
        <f>VLOOKUP(D169,Products!$A$1:$G$49,2,FALSE)</f>
        <v>Exc</v>
      </c>
      <c r="J169" t="str">
        <f>INDEX(Products!$A$1:$G$49, MATCH('Row Table'!$D169,Products!$A$1:$A$49,0),MATCH('Row Table'!J$1,Products!$A$1:$G$1,0))</f>
        <v>M</v>
      </c>
      <c r="K169">
        <f>INDEX(Products!$A$1:$G$49, MATCH('Row Table'!$D169,Products!$A$1:$A$49,0),MATCH('Row Table'!K$1,Products!$A$1:$G$1,0))</f>
        <v>0.5</v>
      </c>
      <c r="L169">
        <f>INDEX(Products!$A$1:$G$49, MATCH('Row Table'!$D169,Products!$A$1:$A$49,0),MATCH('Row Table'!L$1,Products!$A$1:$G$1,0))</f>
        <v>8.25</v>
      </c>
      <c r="M169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_xlfn.XLOOKUP(C170,Customers!$A$1:$A$1001,Customers!$C$1:$C$1001,,0)</f>
        <v>0</v>
      </c>
      <c r="H170" s="2" t="str">
        <f>VLOOKUP(C170,Customers!$A$1:$I$1001,7,FALSE)</f>
        <v>Ireland</v>
      </c>
      <c r="I170" t="str">
        <f>VLOOKUP(D170,Products!$A$1:$G$49,2,FALSE)</f>
        <v>Ara</v>
      </c>
      <c r="J170" t="str">
        <f>INDEX(Products!$A$1:$G$49, MATCH('Row Table'!$D170,Products!$A$1:$A$49,0),MATCH('Row Table'!J$1,Products!$A$1:$G$1,0))</f>
        <v>M</v>
      </c>
      <c r="K170">
        <f>INDEX(Products!$A$1:$G$49, MATCH('Row Table'!$D170,Products!$A$1:$A$49,0),MATCH('Row Table'!K$1,Products!$A$1:$G$1,0))</f>
        <v>0.5</v>
      </c>
      <c r="L170">
        <f>INDEX(Products!$A$1:$G$49, MATCH('Row Table'!$D170,Products!$A$1:$A$49,0),MATCH('Row Table'!L$1,Products!$A$1:$G$1,0))</f>
        <v>6.75</v>
      </c>
      <c r="M170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_xlfn.XLOOKUP(C171,Customers!$A$1:$A$1001,Customers!$C$1:$C$1001,,0)</f>
        <v>fdauney4p@sphinn.com</v>
      </c>
      <c r="H171" s="2" t="str">
        <f>VLOOKUP(C171,Customers!$A$1:$I$1001,7,FALSE)</f>
        <v>Ireland</v>
      </c>
      <c r="I171" t="str">
        <f>VLOOKUP(D171,Products!$A$1:$G$49,2,FALSE)</f>
        <v>Rob</v>
      </c>
      <c r="J171" t="str">
        <f>INDEX(Products!$A$1:$G$49, MATCH('Row Table'!$D171,Products!$A$1:$A$49,0),MATCH('Row Table'!J$1,Products!$A$1:$G$1,0))</f>
        <v>D</v>
      </c>
      <c r="K171">
        <f>INDEX(Products!$A$1:$G$49, MATCH('Row Table'!$D171,Products!$A$1:$A$49,0),MATCH('Row Table'!K$1,Products!$A$1:$G$1,0))</f>
        <v>1</v>
      </c>
      <c r="L171">
        <f>INDEX(Products!$A$1:$G$49, MATCH('Row Table'!$D171,Products!$A$1:$A$49,0),MATCH('Row Table'!L$1,Products!$A$1:$G$1,0))</f>
        <v>8.9499999999999993</v>
      </c>
      <c r="M171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_xlfn.XLOOKUP(C172,Customers!$A$1:$A$1001,Customers!$C$1:$C$1001,,0)</f>
        <v>searley4q@youku.com</v>
      </c>
      <c r="H172" s="2" t="str">
        <f>VLOOKUP(C172,Customers!$A$1:$I$1001,7,FALSE)</f>
        <v>United Kingdom</v>
      </c>
      <c r="I172" t="str">
        <f>VLOOKUP(D172,Products!$A$1:$G$49,2,FALSE)</f>
        <v>Exc</v>
      </c>
      <c r="J172" t="str">
        <f>INDEX(Products!$A$1:$G$49, MATCH('Row Table'!$D172,Products!$A$1:$A$49,0),MATCH('Row Table'!J$1,Products!$A$1:$G$1,0))</f>
        <v>L</v>
      </c>
      <c r="K172">
        <f>INDEX(Products!$A$1:$G$49, MATCH('Row Table'!$D172,Products!$A$1:$A$49,0),MATCH('Row Table'!K$1,Products!$A$1:$G$1,0))</f>
        <v>2.5</v>
      </c>
      <c r="L172">
        <f>INDEX(Products!$A$1:$G$49, MATCH('Row Table'!$D172,Products!$A$1:$A$49,0),MATCH('Row Table'!L$1,Products!$A$1:$G$1,0))</f>
        <v>34.154999999999994</v>
      </c>
      <c r="M172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_xlfn.XLOOKUP(C173,Customers!$A$1:$A$1001,Customers!$C$1:$C$1001,,0)</f>
        <v>mchamberlayne4r@bigcartel.com</v>
      </c>
      <c r="H173" s="2" t="str">
        <f>VLOOKUP(C173,Customers!$A$1:$I$1001,7,FALSE)</f>
        <v>United States</v>
      </c>
      <c r="I173" t="str">
        <f>VLOOKUP(D173,Products!$A$1:$G$49,2,FALSE)</f>
        <v>Exc</v>
      </c>
      <c r="J173" t="str">
        <f>INDEX(Products!$A$1:$G$49, MATCH('Row Table'!$D173,Products!$A$1:$A$49,0),MATCH('Row Table'!J$1,Products!$A$1:$G$1,0))</f>
        <v>M</v>
      </c>
      <c r="K173">
        <f>INDEX(Products!$A$1:$G$49, MATCH('Row Table'!$D173,Products!$A$1:$A$49,0),MATCH('Row Table'!K$1,Products!$A$1:$G$1,0))</f>
        <v>2.5</v>
      </c>
      <c r="L173">
        <f>INDEX(Products!$A$1:$G$49, MATCH('Row Table'!$D173,Products!$A$1:$A$49,0),MATCH('Row Table'!L$1,Products!$A$1:$G$1,0))</f>
        <v>31.624999999999996</v>
      </c>
      <c r="M173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_xlfn.XLOOKUP(C174,Customers!$A$1:$A$1001,Customers!$C$1:$C$1001,,0)</f>
        <v>bflaherty4s@moonfruit.com</v>
      </c>
      <c r="H174" s="2" t="str">
        <f>VLOOKUP(C174,Customers!$A$1:$I$1001,7,FALSE)</f>
        <v>Ireland</v>
      </c>
      <c r="I174" t="str">
        <f>VLOOKUP(D174,Products!$A$1:$G$49,2,FALSE)</f>
        <v>Exc</v>
      </c>
      <c r="J174" t="str">
        <f>INDEX(Products!$A$1:$G$49, MATCH('Row Table'!$D174,Products!$A$1:$A$49,0),MATCH('Row Table'!J$1,Products!$A$1:$G$1,0))</f>
        <v>D</v>
      </c>
      <c r="K174">
        <f>INDEX(Products!$A$1:$G$49, MATCH('Row Table'!$D174,Products!$A$1:$A$49,0),MATCH('Row Table'!K$1,Products!$A$1:$G$1,0))</f>
        <v>0.5</v>
      </c>
      <c r="L174">
        <f>INDEX(Products!$A$1:$G$49, MATCH('Row Table'!$D174,Products!$A$1:$A$49,0),MATCH('Row Table'!L$1,Products!$A$1:$G$1,0))</f>
        <v>7.29</v>
      </c>
      <c r="M174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_xlfn.XLOOKUP(C175,Customers!$A$1:$A$1001,Customers!$C$1:$C$1001,,0)</f>
        <v>ocolbeck4t@sina.com.cn</v>
      </c>
      <c r="H175" s="2" t="str">
        <f>VLOOKUP(C175,Customers!$A$1:$I$1001,7,FALSE)</f>
        <v>United States</v>
      </c>
      <c r="I175" t="str">
        <f>VLOOKUP(D175,Products!$A$1:$G$49,2,FALSE)</f>
        <v>Rob</v>
      </c>
      <c r="J175" t="str">
        <f>INDEX(Products!$A$1:$G$49, MATCH('Row Table'!$D175,Products!$A$1:$A$49,0),MATCH('Row Table'!J$1,Products!$A$1:$G$1,0))</f>
        <v>M</v>
      </c>
      <c r="K175">
        <f>INDEX(Products!$A$1:$G$49, MATCH('Row Table'!$D175,Products!$A$1:$A$49,0),MATCH('Row Table'!K$1,Products!$A$1:$G$1,0))</f>
        <v>2.5</v>
      </c>
      <c r="L175">
        <f>INDEX(Products!$A$1:$G$49, MATCH('Row Table'!$D175,Products!$A$1:$A$49,0),MATCH('Row Table'!L$1,Products!$A$1:$G$1,0))</f>
        <v>22.884999999999998</v>
      </c>
      <c r="M17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_xlfn.XLOOKUP(C176,Customers!$A$1:$A$1001,Customers!$C$1:$C$1001,,0)</f>
        <v>0</v>
      </c>
      <c r="H176" s="2" t="str">
        <f>VLOOKUP(C176,Customers!$A$1:$I$1001,7,FALSE)</f>
        <v>United States</v>
      </c>
      <c r="I176" t="str">
        <f>VLOOKUP(D176,Products!$A$1:$G$49,2,FALSE)</f>
        <v>Exc</v>
      </c>
      <c r="J176" t="str">
        <f>INDEX(Products!$A$1:$G$49, MATCH('Row Table'!$D176,Products!$A$1:$A$49,0),MATCH('Row Table'!J$1,Products!$A$1:$G$1,0))</f>
        <v>L</v>
      </c>
      <c r="K176">
        <f>INDEX(Products!$A$1:$G$49, MATCH('Row Table'!$D176,Products!$A$1:$A$49,0),MATCH('Row Table'!K$1,Products!$A$1:$G$1,0))</f>
        <v>2.5</v>
      </c>
      <c r="L176">
        <f>INDEX(Products!$A$1:$G$49, MATCH('Row Table'!$D176,Products!$A$1:$A$49,0),MATCH('Row Table'!L$1,Products!$A$1:$G$1,0))</f>
        <v>34.154999999999994</v>
      </c>
      <c r="M176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_xlfn.XLOOKUP(C177,Customers!$A$1:$A$1001,Customers!$C$1:$C$1001,,0)</f>
        <v>ehobbing4v@nsw.gov.au</v>
      </c>
      <c r="H177" s="2" t="str">
        <f>VLOOKUP(C177,Customers!$A$1:$I$1001,7,FALSE)</f>
        <v>United States</v>
      </c>
      <c r="I177" t="str">
        <f>VLOOKUP(D177,Products!$A$1:$G$49,2,FALSE)</f>
        <v>Exc</v>
      </c>
      <c r="J177" t="str">
        <f>INDEX(Products!$A$1:$G$49, MATCH('Row Table'!$D177,Products!$A$1:$A$49,0),MATCH('Row Table'!J$1,Products!$A$1:$G$1,0))</f>
        <v>M</v>
      </c>
      <c r="K177">
        <f>INDEX(Products!$A$1:$G$49, MATCH('Row Table'!$D177,Products!$A$1:$A$49,0),MATCH('Row Table'!K$1,Products!$A$1:$G$1,0))</f>
        <v>2.5</v>
      </c>
      <c r="L177">
        <f>INDEX(Products!$A$1:$G$49, MATCH('Row Table'!$D177,Products!$A$1:$A$49,0),MATCH('Row Table'!L$1,Products!$A$1:$G$1,0))</f>
        <v>31.624999999999996</v>
      </c>
      <c r="M177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_xlfn.XLOOKUP(C178,Customers!$A$1:$A$1001,Customers!$C$1:$C$1001,,0)</f>
        <v>othynne4w@auda.org.au</v>
      </c>
      <c r="H178" s="2" t="str">
        <f>VLOOKUP(C178,Customers!$A$1:$I$1001,7,FALSE)</f>
        <v>United States</v>
      </c>
      <c r="I178" t="str">
        <f>VLOOKUP(D178,Products!$A$1:$G$49,2,FALSE)</f>
        <v>Exc</v>
      </c>
      <c r="J178" t="str">
        <f>INDEX(Products!$A$1:$G$49, MATCH('Row Table'!$D178,Products!$A$1:$A$49,0),MATCH('Row Table'!J$1,Products!$A$1:$G$1,0))</f>
        <v>L</v>
      </c>
      <c r="K178">
        <f>INDEX(Products!$A$1:$G$49, MATCH('Row Table'!$D178,Products!$A$1:$A$49,0),MATCH('Row Table'!K$1,Products!$A$1:$G$1,0))</f>
        <v>2.5</v>
      </c>
      <c r="L178">
        <f>INDEX(Products!$A$1:$G$49, MATCH('Row Table'!$D178,Products!$A$1:$A$49,0),MATCH('Row Table'!L$1,Products!$A$1:$G$1,0))</f>
        <v>34.154999999999994</v>
      </c>
      <c r="M178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_xlfn.XLOOKUP(C179,Customers!$A$1:$A$1001,Customers!$C$1:$C$1001,,0)</f>
        <v>eheining4x@flickr.com</v>
      </c>
      <c r="H179" s="2" t="str">
        <f>VLOOKUP(C179,Customers!$A$1:$I$1001,7,FALSE)</f>
        <v>United States</v>
      </c>
      <c r="I179" t="str">
        <f>VLOOKUP(D179,Products!$A$1:$G$49,2,FALSE)</f>
        <v>Rob</v>
      </c>
      <c r="J179" t="str">
        <f>INDEX(Products!$A$1:$G$49, MATCH('Row Table'!$D179,Products!$A$1:$A$49,0),MATCH('Row Table'!J$1,Products!$A$1:$G$1,0))</f>
        <v>L</v>
      </c>
      <c r="K179">
        <f>INDEX(Products!$A$1:$G$49, MATCH('Row Table'!$D179,Products!$A$1:$A$49,0),MATCH('Row Table'!K$1,Products!$A$1:$G$1,0))</f>
        <v>2.5</v>
      </c>
      <c r="L179">
        <f>INDEX(Products!$A$1:$G$49, MATCH('Row Table'!$D179,Products!$A$1:$A$49,0),MATCH('Row Table'!L$1,Products!$A$1:$G$1,0))</f>
        <v>27.484999999999996</v>
      </c>
      <c r="M179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_xlfn.XLOOKUP(C180,Customers!$A$1:$A$1001,Customers!$C$1:$C$1001,,0)</f>
        <v>kmelloi4y@imdb.com</v>
      </c>
      <c r="H180" s="2" t="str">
        <f>VLOOKUP(C180,Customers!$A$1:$I$1001,7,FALSE)</f>
        <v>United States</v>
      </c>
      <c r="I180" t="str">
        <f>VLOOKUP(D180,Products!$A$1:$G$49,2,FALSE)</f>
        <v>Ara</v>
      </c>
      <c r="J180" t="str">
        <f>INDEX(Products!$A$1:$G$49, MATCH('Row Table'!$D180,Products!$A$1:$A$49,0),MATCH('Row Table'!J$1,Products!$A$1:$G$1,0))</f>
        <v>L</v>
      </c>
      <c r="K180">
        <f>INDEX(Products!$A$1:$G$49, MATCH('Row Table'!$D180,Products!$A$1:$A$49,0),MATCH('Row Table'!K$1,Products!$A$1:$G$1,0))</f>
        <v>1</v>
      </c>
      <c r="L180">
        <f>INDEX(Products!$A$1:$G$49, MATCH('Row Table'!$D180,Products!$A$1:$A$49,0),MATCH('Row Table'!L$1,Products!$A$1:$G$1,0))</f>
        <v>12.95</v>
      </c>
      <c r="M180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_xlfn.XLOOKUP(C181,Customers!$A$1:$A$1001,Customers!$C$1:$C$1001,,0)</f>
        <v>0</v>
      </c>
      <c r="H181" s="2" t="str">
        <f>VLOOKUP(C181,Customers!$A$1:$I$1001,7,FALSE)</f>
        <v>Ireland</v>
      </c>
      <c r="I181" t="str">
        <f>VLOOKUP(D181,Products!$A$1:$G$49,2,FALSE)</f>
        <v>Ara</v>
      </c>
      <c r="J181" t="str">
        <f>INDEX(Products!$A$1:$G$49, MATCH('Row Table'!$D181,Products!$A$1:$A$49,0),MATCH('Row Table'!J$1,Products!$A$1:$G$1,0))</f>
        <v>D</v>
      </c>
      <c r="K181">
        <f>INDEX(Products!$A$1:$G$49, MATCH('Row Table'!$D181,Products!$A$1:$A$49,0),MATCH('Row Table'!K$1,Products!$A$1:$G$1,0))</f>
        <v>0.2</v>
      </c>
      <c r="L181">
        <f>INDEX(Products!$A$1:$G$49, MATCH('Row Table'!$D181,Products!$A$1:$A$49,0),MATCH('Row Table'!L$1,Products!$A$1:$G$1,0))</f>
        <v>2.9849999999999999</v>
      </c>
      <c r="M181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_xlfn.XLOOKUP(C182,Customers!$A$1:$A$1001,Customers!$C$1:$C$1001,,0)</f>
        <v>amussen50@51.la</v>
      </c>
      <c r="H182" s="2" t="str">
        <f>VLOOKUP(C182,Customers!$A$1:$I$1001,7,FALSE)</f>
        <v>United States</v>
      </c>
      <c r="I182" t="str">
        <f>VLOOKUP(D182,Products!$A$1:$G$49,2,FALSE)</f>
        <v>Exc</v>
      </c>
      <c r="J182" t="str">
        <f>INDEX(Products!$A$1:$G$49, MATCH('Row Table'!$D182,Products!$A$1:$A$49,0),MATCH('Row Table'!J$1,Products!$A$1:$G$1,0))</f>
        <v>L</v>
      </c>
      <c r="K182">
        <f>INDEX(Products!$A$1:$G$49, MATCH('Row Table'!$D182,Products!$A$1:$A$49,0),MATCH('Row Table'!K$1,Products!$A$1:$G$1,0))</f>
        <v>0.2</v>
      </c>
      <c r="L182">
        <f>INDEX(Products!$A$1:$G$49, MATCH('Row Table'!$D182,Products!$A$1:$A$49,0),MATCH('Row Table'!L$1,Products!$A$1:$G$1,0))</f>
        <v>4.4550000000000001</v>
      </c>
      <c r="M182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_xlfn.XLOOKUP(C183,Customers!$A$1:$A$1001,Customers!$C$1:$C$1001,,0)</f>
        <v>amussen50@51.la</v>
      </c>
      <c r="H183" s="2" t="str">
        <f>VLOOKUP(C183,Customers!$A$1:$I$1001,7,FALSE)</f>
        <v>United States</v>
      </c>
      <c r="I183" t="str">
        <f>VLOOKUP(D183,Products!$A$1:$G$49,2,FALSE)</f>
        <v>Ara</v>
      </c>
      <c r="J183" t="str">
        <f>INDEX(Products!$A$1:$G$49, MATCH('Row Table'!$D183,Products!$A$1:$A$49,0),MATCH('Row Table'!J$1,Products!$A$1:$G$1,0))</f>
        <v>D</v>
      </c>
      <c r="K183">
        <f>INDEX(Products!$A$1:$G$49, MATCH('Row Table'!$D183,Products!$A$1:$A$49,0),MATCH('Row Table'!K$1,Products!$A$1:$G$1,0))</f>
        <v>0.5</v>
      </c>
      <c r="L183">
        <f>INDEX(Products!$A$1:$G$49, MATCH('Row Table'!$D183,Products!$A$1:$A$49,0),MATCH('Row Table'!L$1,Products!$A$1:$G$1,0))</f>
        <v>5.97</v>
      </c>
      <c r="M183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_xlfn.XLOOKUP(C184,Customers!$A$1:$A$1001,Customers!$C$1:$C$1001,,0)</f>
        <v>amundford52@nbcnews.com</v>
      </c>
      <c r="H184" s="2" t="str">
        <f>VLOOKUP(C184,Customers!$A$1:$I$1001,7,FALSE)</f>
        <v>United States</v>
      </c>
      <c r="I184" t="str">
        <f>VLOOKUP(D184,Products!$A$1:$G$49,2,FALSE)</f>
        <v>Rob</v>
      </c>
      <c r="J184" t="str">
        <f>INDEX(Products!$A$1:$G$49, MATCH('Row Table'!$D184,Products!$A$1:$A$49,0),MATCH('Row Table'!J$1,Products!$A$1:$G$1,0))</f>
        <v>D</v>
      </c>
      <c r="K184">
        <f>INDEX(Products!$A$1:$G$49, MATCH('Row Table'!$D184,Products!$A$1:$A$49,0),MATCH('Row Table'!K$1,Products!$A$1:$G$1,0))</f>
        <v>0.5</v>
      </c>
      <c r="L184">
        <f>INDEX(Products!$A$1:$G$49, MATCH('Row Table'!$D184,Products!$A$1:$A$49,0),MATCH('Row Table'!L$1,Products!$A$1:$G$1,0))</f>
        <v>5.3699999999999992</v>
      </c>
      <c r="M184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_xlfn.XLOOKUP(C185,Customers!$A$1:$A$1001,Customers!$C$1:$C$1001,,0)</f>
        <v>twalas53@google.ca</v>
      </c>
      <c r="H185" s="2" t="str">
        <f>VLOOKUP(C185,Customers!$A$1:$I$1001,7,FALSE)</f>
        <v>United States</v>
      </c>
      <c r="I185" t="str">
        <f>VLOOKUP(D185,Products!$A$1:$G$49,2,FALSE)</f>
        <v>Exc</v>
      </c>
      <c r="J185" t="str">
        <f>INDEX(Products!$A$1:$G$49, MATCH('Row Table'!$D185,Products!$A$1:$A$49,0),MATCH('Row Table'!J$1,Products!$A$1:$G$1,0))</f>
        <v>M</v>
      </c>
      <c r="K185">
        <f>INDEX(Products!$A$1:$G$49, MATCH('Row Table'!$D185,Products!$A$1:$A$49,0),MATCH('Row Table'!K$1,Products!$A$1:$G$1,0))</f>
        <v>0.2</v>
      </c>
      <c r="L185">
        <f>INDEX(Products!$A$1:$G$49, MATCH('Row Table'!$D185,Products!$A$1:$A$49,0),MATCH('Row Table'!L$1,Products!$A$1:$G$1,0))</f>
        <v>4.125</v>
      </c>
      <c r="M18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_xlfn.XLOOKUP(C186,Customers!$A$1:$A$1001,Customers!$C$1:$C$1001,,0)</f>
        <v>iblazewicz54@thetimes.co.uk</v>
      </c>
      <c r="H186" s="2" t="str">
        <f>VLOOKUP(C186,Customers!$A$1:$I$1001,7,FALSE)</f>
        <v>United States</v>
      </c>
      <c r="I186" t="str">
        <f>VLOOKUP(D186,Products!$A$1:$G$49,2,FALSE)</f>
        <v>Ara</v>
      </c>
      <c r="J186" t="str">
        <f>INDEX(Products!$A$1:$G$49, MATCH('Row Table'!$D186,Products!$A$1:$A$49,0),MATCH('Row Table'!J$1,Products!$A$1:$G$1,0))</f>
        <v>L</v>
      </c>
      <c r="K186">
        <f>INDEX(Products!$A$1:$G$49, MATCH('Row Table'!$D186,Products!$A$1:$A$49,0),MATCH('Row Table'!K$1,Products!$A$1:$G$1,0))</f>
        <v>0.5</v>
      </c>
      <c r="L186">
        <f>INDEX(Products!$A$1:$G$49, MATCH('Row Table'!$D186,Products!$A$1:$A$49,0),MATCH('Row Table'!L$1,Products!$A$1:$G$1,0))</f>
        <v>7.77</v>
      </c>
      <c r="M186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_xlfn.XLOOKUP(C187,Customers!$A$1:$A$1001,Customers!$C$1:$C$1001,,0)</f>
        <v>arizzetti55@naver.com</v>
      </c>
      <c r="H187" s="2" t="str">
        <f>VLOOKUP(C187,Customers!$A$1:$I$1001,7,FALSE)</f>
        <v>United States</v>
      </c>
      <c r="I187" t="str">
        <f>VLOOKUP(D187,Products!$A$1:$G$49,2,FALSE)</f>
        <v>Exc</v>
      </c>
      <c r="J187" t="str">
        <f>INDEX(Products!$A$1:$G$49, MATCH('Row Table'!$D187,Products!$A$1:$A$49,0),MATCH('Row Table'!J$1,Products!$A$1:$G$1,0))</f>
        <v>D</v>
      </c>
      <c r="K187">
        <f>INDEX(Products!$A$1:$G$49, MATCH('Row Table'!$D187,Products!$A$1:$A$49,0),MATCH('Row Table'!K$1,Products!$A$1:$G$1,0))</f>
        <v>0.5</v>
      </c>
      <c r="L187">
        <f>INDEX(Products!$A$1:$G$49, MATCH('Row Table'!$D187,Products!$A$1:$A$49,0),MATCH('Row Table'!L$1,Products!$A$1:$G$1,0))</f>
        <v>7.29</v>
      </c>
      <c r="M187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_xlfn.XLOOKUP(C188,Customers!$A$1:$A$1001,Customers!$C$1:$C$1001,,0)</f>
        <v>mmeriet56@noaa.gov</v>
      </c>
      <c r="H188" s="2" t="str">
        <f>VLOOKUP(C188,Customers!$A$1:$I$1001,7,FALSE)</f>
        <v>United States</v>
      </c>
      <c r="I188" t="str">
        <f>VLOOKUP(D188,Products!$A$1:$G$49,2,FALSE)</f>
        <v>Rob</v>
      </c>
      <c r="J188" t="str">
        <f>INDEX(Products!$A$1:$G$49, MATCH('Row Table'!$D188,Products!$A$1:$A$49,0),MATCH('Row Table'!J$1,Products!$A$1:$G$1,0))</f>
        <v>M</v>
      </c>
      <c r="K188">
        <f>INDEX(Products!$A$1:$G$49, MATCH('Row Table'!$D188,Products!$A$1:$A$49,0),MATCH('Row Table'!K$1,Products!$A$1:$G$1,0))</f>
        <v>2.5</v>
      </c>
      <c r="L188">
        <f>INDEX(Products!$A$1:$G$49, MATCH('Row Table'!$D188,Products!$A$1:$A$49,0),MATCH('Row Table'!L$1,Products!$A$1:$G$1,0))</f>
        <v>22.884999999999998</v>
      </c>
      <c r="M188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_xlfn.XLOOKUP(C189,Customers!$A$1:$A$1001,Customers!$C$1:$C$1001,,0)</f>
        <v>lpratt57@netvibes.com</v>
      </c>
      <c r="H189" s="2" t="str">
        <f>VLOOKUP(C189,Customers!$A$1:$I$1001,7,FALSE)</f>
        <v>United States</v>
      </c>
      <c r="I189" t="str">
        <f>VLOOKUP(D189,Products!$A$1:$G$49,2,FALSE)</f>
        <v>Lib</v>
      </c>
      <c r="J189" t="str">
        <f>INDEX(Products!$A$1:$G$49, MATCH('Row Table'!$D189,Products!$A$1:$A$49,0),MATCH('Row Table'!J$1,Products!$A$1:$G$1,0))</f>
        <v>M</v>
      </c>
      <c r="K189">
        <f>INDEX(Products!$A$1:$G$49, MATCH('Row Table'!$D189,Products!$A$1:$A$49,0),MATCH('Row Table'!K$1,Products!$A$1:$G$1,0))</f>
        <v>0.5</v>
      </c>
      <c r="L189">
        <f>INDEX(Products!$A$1:$G$49, MATCH('Row Table'!$D189,Products!$A$1:$A$49,0),MATCH('Row Table'!L$1,Products!$A$1:$G$1,0))</f>
        <v>8.73</v>
      </c>
      <c r="M189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_xlfn.XLOOKUP(C190,Customers!$A$1:$A$1001,Customers!$C$1:$C$1001,,0)</f>
        <v>akitchingham58@com.com</v>
      </c>
      <c r="H190" s="2" t="str">
        <f>VLOOKUP(C190,Customers!$A$1:$I$1001,7,FALSE)</f>
        <v>United States</v>
      </c>
      <c r="I190" t="str">
        <f>VLOOKUP(D190,Products!$A$1:$G$49,2,FALSE)</f>
        <v>Exc</v>
      </c>
      <c r="J190" t="str">
        <f>INDEX(Products!$A$1:$G$49, MATCH('Row Table'!$D190,Products!$A$1:$A$49,0),MATCH('Row Table'!J$1,Products!$A$1:$G$1,0))</f>
        <v>L</v>
      </c>
      <c r="K190">
        <f>INDEX(Products!$A$1:$G$49, MATCH('Row Table'!$D190,Products!$A$1:$A$49,0),MATCH('Row Table'!K$1,Products!$A$1:$G$1,0))</f>
        <v>0.2</v>
      </c>
      <c r="L190">
        <f>INDEX(Products!$A$1:$G$49, MATCH('Row Table'!$D190,Products!$A$1:$A$49,0),MATCH('Row Table'!L$1,Products!$A$1:$G$1,0))</f>
        <v>4.4550000000000001</v>
      </c>
      <c r="M190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_xlfn.XLOOKUP(C191,Customers!$A$1:$A$1001,Customers!$C$1:$C$1001,,0)</f>
        <v>bbartholin59@xinhuanet.com</v>
      </c>
      <c r="H191" s="2" t="str">
        <f>VLOOKUP(C191,Customers!$A$1:$I$1001,7,FALSE)</f>
        <v>United States</v>
      </c>
      <c r="I191" t="str">
        <f>VLOOKUP(D191,Products!$A$1:$G$49,2,FALSE)</f>
        <v>Lib</v>
      </c>
      <c r="J191" t="str">
        <f>INDEX(Products!$A$1:$G$49, MATCH('Row Table'!$D191,Products!$A$1:$A$49,0),MATCH('Row Table'!J$1,Products!$A$1:$G$1,0))</f>
        <v>M</v>
      </c>
      <c r="K191">
        <f>INDEX(Products!$A$1:$G$49, MATCH('Row Table'!$D191,Products!$A$1:$A$49,0),MATCH('Row Table'!K$1,Products!$A$1:$G$1,0))</f>
        <v>1</v>
      </c>
      <c r="L191">
        <f>INDEX(Products!$A$1:$G$49, MATCH('Row Table'!$D191,Products!$A$1:$A$49,0),MATCH('Row Table'!L$1,Products!$A$1:$G$1,0))</f>
        <v>14.55</v>
      </c>
      <c r="M191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_xlfn.XLOOKUP(C192,Customers!$A$1:$A$1001,Customers!$C$1:$C$1001,,0)</f>
        <v>mprinn5a@usa.gov</v>
      </c>
      <c r="H192" s="2" t="str">
        <f>VLOOKUP(C192,Customers!$A$1:$I$1001,7,FALSE)</f>
        <v>United States</v>
      </c>
      <c r="I192" t="str">
        <f>VLOOKUP(D192,Products!$A$1:$G$49,2,FALSE)</f>
        <v>Lib</v>
      </c>
      <c r="J192" t="str">
        <f>INDEX(Products!$A$1:$G$49, MATCH('Row Table'!$D192,Products!$A$1:$A$49,0),MATCH('Row Table'!J$1,Products!$A$1:$G$1,0))</f>
        <v>M</v>
      </c>
      <c r="K192">
        <f>INDEX(Products!$A$1:$G$49, MATCH('Row Table'!$D192,Products!$A$1:$A$49,0),MATCH('Row Table'!K$1,Products!$A$1:$G$1,0))</f>
        <v>2.5</v>
      </c>
      <c r="L192">
        <f>INDEX(Products!$A$1:$G$49, MATCH('Row Table'!$D192,Products!$A$1:$A$49,0),MATCH('Row Table'!L$1,Products!$A$1:$G$1,0))</f>
        <v>33.464999999999996</v>
      </c>
      <c r="M192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_xlfn.XLOOKUP(C193,Customers!$A$1:$A$1001,Customers!$C$1:$C$1001,,0)</f>
        <v>abaudino5b@netvibes.com</v>
      </c>
      <c r="H193" s="2" t="str">
        <f>VLOOKUP(C193,Customers!$A$1:$I$1001,7,FALSE)</f>
        <v>United States</v>
      </c>
      <c r="I193" t="str">
        <f>VLOOKUP(D193,Products!$A$1:$G$49,2,FALSE)</f>
        <v>Lib</v>
      </c>
      <c r="J193" t="str">
        <f>INDEX(Products!$A$1:$G$49, MATCH('Row Table'!$D193,Products!$A$1:$A$49,0),MATCH('Row Table'!J$1,Products!$A$1:$G$1,0))</f>
        <v>D</v>
      </c>
      <c r="K193">
        <f>INDEX(Products!$A$1:$G$49, MATCH('Row Table'!$D193,Products!$A$1:$A$49,0),MATCH('Row Table'!K$1,Products!$A$1:$G$1,0))</f>
        <v>0.2</v>
      </c>
      <c r="L193">
        <f>INDEX(Products!$A$1:$G$49, MATCH('Row Table'!$D193,Products!$A$1:$A$49,0),MATCH('Row Table'!L$1,Products!$A$1:$G$1,0))</f>
        <v>3.8849999999999998</v>
      </c>
      <c r="M193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_xlfn.XLOOKUP(C194,Customers!$A$1:$A$1001,Customers!$C$1:$C$1001,,0)</f>
        <v>ppetrushanko5c@blinklist.com</v>
      </c>
      <c r="H194" s="2" t="str">
        <f>VLOOKUP(C194,Customers!$A$1:$I$1001,7,FALSE)</f>
        <v>Ireland</v>
      </c>
      <c r="I194" t="str">
        <f>VLOOKUP(D194,Products!$A$1:$G$49,2,FALSE)</f>
        <v>Exc</v>
      </c>
      <c r="J194" t="str">
        <f>INDEX(Products!$A$1:$G$49, MATCH('Row Table'!$D194,Products!$A$1:$A$49,0),MATCH('Row Table'!J$1,Products!$A$1:$G$1,0))</f>
        <v>D</v>
      </c>
      <c r="K194">
        <f>INDEX(Products!$A$1:$G$49, MATCH('Row Table'!$D194,Products!$A$1:$A$49,0),MATCH('Row Table'!K$1,Products!$A$1:$G$1,0))</f>
        <v>1</v>
      </c>
      <c r="L194">
        <f>INDEX(Products!$A$1:$G$49, MATCH('Row Table'!$D194,Products!$A$1:$A$49,0),MATCH('Row Table'!L$1,Products!$A$1:$G$1,0))</f>
        <v>12.15</v>
      </c>
      <c r="M194">
        <f t="shared" ref="M194:M257" si="3">L194*E194</f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_xlfn.XLOOKUP(C195,Customers!$A$1:$A$1001,Customers!$C$1:$C$1001,,0)</f>
        <v>0</v>
      </c>
      <c r="H195" s="2" t="str">
        <f>VLOOKUP(C195,Customers!$A$1:$I$1001,7,FALSE)</f>
        <v>United States</v>
      </c>
      <c r="I195" t="str">
        <f>VLOOKUP(D195,Products!$A$1:$G$49,2,FALSE)</f>
        <v>Exc</v>
      </c>
      <c r="J195" t="str">
        <f>INDEX(Products!$A$1:$G$49, MATCH('Row Table'!$D195,Products!$A$1:$A$49,0),MATCH('Row Table'!J$1,Products!$A$1:$G$1,0))</f>
        <v>L</v>
      </c>
      <c r="K195">
        <f>INDEX(Products!$A$1:$G$49, MATCH('Row Table'!$D195,Products!$A$1:$A$49,0),MATCH('Row Table'!K$1,Products!$A$1:$G$1,0))</f>
        <v>1</v>
      </c>
      <c r="L195">
        <f>INDEX(Products!$A$1:$G$49, MATCH('Row Table'!$D195,Products!$A$1:$A$49,0),MATCH('Row Table'!L$1,Products!$A$1:$G$1,0))</f>
        <v>14.85</v>
      </c>
      <c r="M195">
        <f t="shared" si="3"/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_xlfn.XLOOKUP(C196,Customers!$A$1:$A$1001,Customers!$C$1:$C$1001,,0)</f>
        <v>elaird5e@bing.com</v>
      </c>
      <c r="H196" s="2" t="str">
        <f>VLOOKUP(C196,Customers!$A$1:$I$1001,7,FALSE)</f>
        <v>United States</v>
      </c>
      <c r="I196" t="str">
        <f>VLOOKUP(D196,Products!$A$1:$G$49,2,FALSE)</f>
        <v>Exc</v>
      </c>
      <c r="J196" t="str">
        <f>INDEX(Products!$A$1:$G$49, MATCH('Row Table'!$D196,Products!$A$1:$A$49,0),MATCH('Row Table'!J$1,Products!$A$1:$G$1,0))</f>
        <v>D</v>
      </c>
      <c r="K196">
        <f>INDEX(Products!$A$1:$G$49, MATCH('Row Table'!$D196,Products!$A$1:$A$49,0),MATCH('Row Table'!K$1,Products!$A$1:$G$1,0))</f>
        <v>0.5</v>
      </c>
      <c r="L196">
        <f>INDEX(Products!$A$1:$G$49, MATCH('Row Table'!$D196,Products!$A$1:$A$49,0),MATCH('Row Table'!L$1,Products!$A$1:$G$1,0))</f>
        <v>7.29</v>
      </c>
      <c r="M196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_xlfn.XLOOKUP(C197,Customers!$A$1:$A$1001,Customers!$C$1:$C$1001,,0)</f>
        <v>mhowsden5f@infoseek.co.jp</v>
      </c>
      <c r="H197" s="2" t="str">
        <f>VLOOKUP(C197,Customers!$A$1:$I$1001,7,FALSE)</f>
        <v>United States</v>
      </c>
      <c r="I197" t="str">
        <f>VLOOKUP(D197,Products!$A$1:$G$49,2,FALSE)</f>
        <v>Ara</v>
      </c>
      <c r="J197" t="str">
        <f>INDEX(Products!$A$1:$G$49, MATCH('Row Table'!$D197,Products!$A$1:$A$49,0),MATCH('Row Table'!J$1,Products!$A$1:$G$1,0))</f>
        <v>L</v>
      </c>
      <c r="K197">
        <f>INDEX(Products!$A$1:$G$49, MATCH('Row Table'!$D197,Products!$A$1:$A$49,0),MATCH('Row Table'!K$1,Products!$A$1:$G$1,0))</f>
        <v>1</v>
      </c>
      <c r="L197">
        <f>INDEX(Products!$A$1:$G$49, MATCH('Row Table'!$D197,Products!$A$1:$A$49,0),MATCH('Row Table'!L$1,Products!$A$1:$G$1,0))</f>
        <v>12.95</v>
      </c>
      <c r="M197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_xlfn.XLOOKUP(C198,Customers!$A$1:$A$1001,Customers!$C$1:$C$1001,,0)</f>
        <v>ncuttler5g@parallels.com</v>
      </c>
      <c r="H198" s="2" t="str">
        <f>VLOOKUP(C198,Customers!$A$1:$I$1001,7,FALSE)</f>
        <v>United States</v>
      </c>
      <c r="I198" t="str">
        <f>VLOOKUP(D198,Products!$A$1:$G$49,2,FALSE)</f>
        <v>Exc</v>
      </c>
      <c r="J198" t="str">
        <f>INDEX(Products!$A$1:$G$49, MATCH('Row Table'!$D198,Products!$A$1:$A$49,0),MATCH('Row Table'!J$1,Products!$A$1:$G$1,0))</f>
        <v>L</v>
      </c>
      <c r="K198">
        <f>INDEX(Products!$A$1:$G$49, MATCH('Row Table'!$D198,Products!$A$1:$A$49,0),MATCH('Row Table'!K$1,Products!$A$1:$G$1,0))</f>
        <v>0.5</v>
      </c>
      <c r="L198">
        <f>INDEX(Products!$A$1:$G$49, MATCH('Row Table'!$D198,Products!$A$1:$A$49,0),MATCH('Row Table'!L$1,Products!$A$1:$G$1,0))</f>
        <v>8.91</v>
      </c>
      <c r="M198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_xlfn.XLOOKUP(C199,Customers!$A$1:$A$1001,Customers!$C$1:$C$1001,,0)</f>
        <v>ncuttler5g@parallels.com</v>
      </c>
      <c r="H199" s="2" t="str">
        <f>VLOOKUP(C199,Customers!$A$1:$I$1001,7,FALSE)</f>
        <v>United States</v>
      </c>
      <c r="I199" t="str">
        <f>VLOOKUP(D199,Products!$A$1:$G$49,2,FALSE)</f>
        <v>Lib</v>
      </c>
      <c r="J199" t="str">
        <f>INDEX(Products!$A$1:$G$49, MATCH('Row Table'!$D199,Products!$A$1:$A$49,0),MATCH('Row Table'!J$1,Products!$A$1:$G$1,0))</f>
        <v>D</v>
      </c>
      <c r="K199">
        <f>INDEX(Products!$A$1:$G$49, MATCH('Row Table'!$D199,Products!$A$1:$A$49,0),MATCH('Row Table'!K$1,Products!$A$1:$G$1,0))</f>
        <v>2.5</v>
      </c>
      <c r="L199">
        <f>INDEX(Products!$A$1:$G$49, MATCH('Row Table'!$D199,Products!$A$1:$A$49,0),MATCH('Row Table'!L$1,Products!$A$1:$G$1,0))</f>
        <v>29.784999999999997</v>
      </c>
      <c r="M199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_xlfn.XLOOKUP(C200,Customers!$A$1:$A$1001,Customers!$C$1:$C$1001,,0)</f>
        <v>ncuttler5g@parallels.com</v>
      </c>
      <c r="H200" s="2" t="str">
        <f>VLOOKUP(C200,Customers!$A$1:$I$1001,7,FALSE)</f>
        <v>United States</v>
      </c>
      <c r="I200" t="str">
        <f>VLOOKUP(D200,Products!$A$1:$G$49,2,FALSE)</f>
        <v>Lib</v>
      </c>
      <c r="J200" t="str">
        <f>INDEX(Products!$A$1:$G$49, MATCH('Row Table'!$D200,Products!$A$1:$A$49,0),MATCH('Row Table'!J$1,Products!$A$1:$G$1,0))</f>
        <v>D</v>
      </c>
      <c r="K200">
        <f>INDEX(Products!$A$1:$G$49, MATCH('Row Table'!$D200,Products!$A$1:$A$49,0),MATCH('Row Table'!K$1,Products!$A$1:$G$1,0))</f>
        <v>2.5</v>
      </c>
      <c r="L200">
        <f>INDEX(Products!$A$1:$G$49, MATCH('Row Table'!$D200,Products!$A$1:$A$49,0),MATCH('Row Table'!L$1,Products!$A$1:$G$1,0))</f>
        <v>29.784999999999997</v>
      </c>
      <c r="M200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_xlfn.XLOOKUP(C201,Customers!$A$1:$A$1001,Customers!$C$1:$C$1001,,0)</f>
        <v>ncuttler5g@parallels.com</v>
      </c>
      <c r="H201" s="2" t="str">
        <f>VLOOKUP(C201,Customers!$A$1:$I$1001,7,FALSE)</f>
        <v>United States</v>
      </c>
      <c r="I201" t="str">
        <f>VLOOKUP(D201,Products!$A$1:$G$49,2,FALSE)</f>
        <v>Lib</v>
      </c>
      <c r="J201" t="str">
        <f>INDEX(Products!$A$1:$G$49, MATCH('Row Table'!$D201,Products!$A$1:$A$49,0),MATCH('Row Table'!J$1,Products!$A$1:$G$1,0))</f>
        <v>L</v>
      </c>
      <c r="K201">
        <f>INDEX(Products!$A$1:$G$49, MATCH('Row Table'!$D201,Products!$A$1:$A$49,0),MATCH('Row Table'!K$1,Products!$A$1:$G$1,0))</f>
        <v>0.5</v>
      </c>
      <c r="L201">
        <f>INDEX(Products!$A$1:$G$49, MATCH('Row Table'!$D201,Products!$A$1:$A$49,0),MATCH('Row Table'!L$1,Products!$A$1:$G$1,0))</f>
        <v>9.51</v>
      </c>
      <c r="M201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_xlfn.XLOOKUP(C202,Customers!$A$1:$A$1001,Customers!$C$1:$C$1001,,0)</f>
        <v>ncuttler5g@parallels.com</v>
      </c>
      <c r="H202" s="2" t="str">
        <f>VLOOKUP(C202,Customers!$A$1:$I$1001,7,FALSE)</f>
        <v>United States</v>
      </c>
      <c r="I202" t="str">
        <f>VLOOKUP(D202,Products!$A$1:$G$49,2,FALSE)</f>
        <v>Exc</v>
      </c>
      <c r="J202" t="str">
        <f>INDEX(Products!$A$1:$G$49, MATCH('Row Table'!$D202,Products!$A$1:$A$49,0),MATCH('Row Table'!J$1,Products!$A$1:$G$1,0))</f>
        <v>M</v>
      </c>
      <c r="K202">
        <f>INDEX(Products!$A$1:$G$49, MATCH('Row Table'!$D202,Products!$A$1:$A$49,0),MATCH('Row Table'!K$1,Products!$A$1:$G$1,0))</f>
        <v>1</v>
      </c>
      <c r="L202">
        <f>INDEX(Products!$A$1:$G$49, MATCH('Row Table'!$D202,Products!$A$1:$A$49,0),MATCH('Row Table'!L$1,Products!$A$1:$G$1,0))</f>
        <v>13.75</v>
      </c>
      <c r="M202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_xlfn.XLOOKUP(C203,Customers!$A$1:$A$1001,Customers!$C$1:$C$1001,,0)</f>
        <v>0</v>
      </c>
      <c r="H203" s="2" t="str">
        <f>VLOOKUP(C203,Customers!$A$1:$I$1001,7,FALSE)</f>
        <v>United States</v>
      </c>
      <c r="I203" t="str">
        <f>VLOOKUP(D203,Products!$A$1:$G$49,2,FALSE)</f>
        <v>Lib</v>
      </c>
      <c r="J203" t="str">
        <f>INDEX(Products!$A$1:$G$49, MATCH('Row Table'!$D203,Products!$A$1:$A$49,0),MATCH('Row Table'!J$1,Products!$A$1:$G$1,0))</f>
        <v>L</v>
      </c>
      <c r="K203">
        <f>INDEX(Products!$A$1:$G$49, MATCH('Row Table'!$D203,Products!$A$1:$A$49,0),MATCH('Row Table'!K$1,Products!$A$1:$G$1,0))</f>
        <v>0.5</v>
      </c>
      <c r="L203">
        <f>INDEX(Products!$A$1:$G$49, MATCH('Row Table'!$D203,Products!$A$1:$A$49,0),MATCH('Row Table'!L$1,Products!$A$1:$G$1,0))</f>
        <v>9.51</v>
      </c>
      <c r="M203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_xlfn.XLOOKUP(C204,Customers!$A$1:$A$1001,Customers!$C$1:$C$1001,,0)</f>
        <v>tfelip5m@typepad.com</v>
      </c>
      <c r="H204" s="2" t="str">
        <f>VLOOKUP(C204,Customers!$A$1:$I$1001,7,FALSE)</f>
        <v>United States</v>
      </c>
      <c r="I204" t="str">
        <f>VLOOKUP(D204,Products!$A$1:$G$49,2,FALSE)</f>
        <v>Lib</v>
      </c>
      <c r="J204" t="str">
        <f>INDEX(Products!$A$1:$G$49, MATCH('Row Table'!$D204,Products!$A$1:$A$49,0),MATCH('Row Table'!J$1,Products!$A$1:$G$1,0))</f>
        <v>D</v>
      </c>
      <c r="K204">
        <f>INDEX(Products!$A$1:$G$49, MATCH('Row Table'!$D204,Products!$A$1:$A$49,0),MATCH('Row Table'!K$1,Products!$A$1:$G$1,0))</f>
        <v>2.5</v>
      </c>
      <c r="L204">
        <f>INDEX(Products!$A$1:$G$49, MATCH('Row Table'!$D204,Products!$A$1:$A$49,0),MATCH('Row Table'!L$1,Products!$A$1:$G$1,0))</f>
        <v>29.784999999999997</v>
      </c>
      <c r="M204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_xlfn.XLOOKUP(C205,Customers!$A$1:$A$1001,Customers!$C$1:$C$1001,,0)</f>
        <v>vle5n@disqus.com</v>
      </c>
      <c r="H205" s="2" t="str">
        <f>VLOOKUP(C205,Customers!$A$1:$I$1001,7,FALSE)</f>
        <v>United States</v>
      </c>
      <c r="I205" t="str">
        <f>VLOOKUP(D205,Products!$A$1:$G$49,2,FALSE)</f>
        <v>Lib</v>
      </c>
      <c r="J205" t="str">
        <f>INDEX(Products!$A$1:$G$49, MATCH('Row Table'!$D205,Products!$A$1:$A$49,0),MATCH('Row Table'!J$1,Products!$A$1:$G$1,0))</f>
        <v>L</v>
      </c>
      <c r="K205">
        <f>INDEX(Products!$A$1:$G$49, MATCH('Row Table'!$D205,Products!$A$1:$A$49,0),MATCH('Row Table'!K$1,Products!$A$1:$G$1,0))</f>
        <v>0.2</v>
      </c>
      <c r="L205">
        <f>INDEX(Products!$A$1:$G$49, MATCH('Row Table'!$D205,Products!$A$1:$A$49,0),MATCH('Row Table'!L$1,Products!$A$1:$G$1,0))</f>
        <v>4.7549999999999999</v>
      </c>
      <c r="M20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_xlfn.XLOOKUP(C206,Customers!$A$1:$A$1001,Customers!$C$1:$C$1001,,0)</f>
        <v>0</v>
      </c>
      <c r="H206" s="2" t="str">
        <f>VLOOKUP(C206,Customers!$A$1:$I$1001,7,FALSE)</f>
        <v>United States</v>
      </c>
      <c r="I206" t="str">
        <f>VLOOKUP(D206,Products!$A$1:$G$49,2,FALSE)</f>
        <v>Exc</v>
      </c>
      <c r="J206" t="str">
        <f>INDEX(Products!$A$1:$G$49, MATCH('Row Table'!$D206,Products!$A$1:$A$49,0),MATCH('Row Table'!J$1,Products!$A$1:$G$1,0))</f>
        <v>M</v>
      </c>
      <c r="K206">
        <f>INDEX(Products!$A$1:$G$49, MATCH('Row Table'!$D206,Products!$A$1:$A$49,0),MATCH('Row Table'!K$1,Products!$A$1:$G$1,0))</f>
        <v>1</v>
      </c>
      <c r="L206">
        <f>INDEX(Products!$A$1:$G$49, MATCH('Row Table'!$D206,Products!$A$1:$A$49,0),MATCH('Row Table'!L$1,Products!$A$1:$G$1,0))</f>
        <v>13.75</v>
      </c>
      <c r="M206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_xlfn.XLOOKUP(C207,Customers!$A$1:$A$1001,Customers!$C$1:$C$1001,,0)</f>
        <v>0</v>
      </c>
      <c r="H207" s="2" t="str">
        <f>VLOOKUP(C207,Customers!$A$1:$I$1001,7,FALSE)</f>
        <v>United States</v>
      </c>
      <c r="I207" t="str">
        <f>VLOOKUP(D207,Products!$A$1:$G$49,2,FALSE)</f>
        <v>Rob</v>
      </c>
      <c r="J207" t="str">
        <f>INDEX(Products!$A$1:$G$49, MATCH('Row Table'!$D207,Products!$A$1:$A$49,0),MATCH('Row Table'!J$1,Products!$A$1:$G$1,0))</f>
        <v>D</v>
      </c>
      <c r="K207">
        <f>INDEX(Products!$A$1:$G$49, MATCH('Row Table'!$D207,Products!$A$1:$A$49,0),MATCH('Row Table'!K$1,Products!$A$1:$G$1,0))</f>
        <v>0.2</v>
      </c>
      <c r="L207">
        <f>INDEX(Products!$A$1:$G$49, MATCH('Row Table'!$D207,Products!$A$1:$A$49,0),MATCH('Row Table'!L$1,Products!$A$1:$G$1,0))</f>
        <v>2.6849999999999996</v>
      </c>
      <c r="M207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_xlfn.XLOOKUP(C208,Customers!$A$1:$A$1001,Customers!$C$1:$C$1001,,0)</f>
        <v>npoolman5q@howstuffworks.com</v>
      </c>
      <c r="H208" s="2" t="str">
        <f>VLOOKUP(C208,Customers!$A$1:$I$1001,7,FALSE)</f>
        <v>United States</v>
      </c>
      <c r="I208" t="str">
        <f>VLOOKUP(D208,Products!$A$1:$G$49,2,FALSE)</f>
        <v>Ara</v>
      </c>
      <c r="J208" t="str">
        <f>INDEX(Products!$A$1:$G$49, MATCH('Row Table'!$D208,Products!$A$1:$A$49,0),MATCH('Row Table'!J$1,Products!$A$1:$G$1,0))</f>
        <v>M</v>
      </c>
      <c r="K208">
        <f>INDEX(Products!$A$1:$G$49, MATCH('Row Table'!$D208,Products!$A$1:$A$49,0),MATCH('Row Table'!K$1,Products!$A$1:$G$1,0))</f>
        <v>1</v>
      </c>
      <c r="L208">
        <f>INDEX(Products!$A$1:$G$49, MATCH('Row Table'!$D208,Products!$A$1:$A$49,0),MATCH('Row Table'!L$1,Products!$A$1:$G$1,0))</f>
        <v>11.25</v>
      </c>
      <c r="M208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_xlfn.XLOOKUP(C209,Customers!$A$1:$A$1001,Customers!$C$1:$C$1001,,0)</f>
        <v>oduny5r@constantcontact.com</v>
      </c>
      <c r="H209" s="2" t="str">
        <f>VLOOKUP(C209,Customers!$A$1:$I$1001,7,FALSE)</f>
        <v>United States</v>
      </c>
      <c r="I209" t="str">
        <f>VLOOKUP(D209,Products!$A$1:$G$49,2,FALSE)</f>
        <v>Ara</v>
      </c>
      <c r="J209" t="str">
        <f>INDEX(Products!$A$1:$G$49, MATCH('Row Table'!$D209,Products!$A$1:$A$49,0),MATCH('Row Table'!J$1,Products!$A$1:$G$1,0))</f>
        <v>M</v>
      </c>
      <c r="K209">
        <f>INDEX(Products!$A$1:$G$49, MATCH('Row Table'!$D209,Products!$A$1:$A$49,0),MATCH('Row Table'!K$1,Products!$A$1:$G$1,0))</f>
        <v>0.5</v>
      </c>
      <c r="L209">
        <f>INDEX(Products!$A$1:$G$49, MATCH('Row Table'!$D209,Products!$A$1:$A$49,0),MATCH('Row Table'!L$1,Products!$A$1:$G$1,0))</f>
        <v>6.75</v>
      </c>
      <c r="M209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_xlfn.XLOOKUP(C210,Customers!$A$1:$A$1001,Customers!$C$1:$C$1001,,0)</f>
        <v>chalfhide5s@google.ru</v>
      </c>
      <c r="H210" s="2" t="str">
        <f>VLOOKUP(C210,Customers!$A$1:$I$1001,7,FALSE)</f>
        <v>Ireland</v>
      </c>
      <c r="I210" t="str">
        <f>VLOOKUP(D210,Products!$A$1:$G$49,2,FALSE)</f>
        <v>Exc</v>
      </c>
      <c r="J210" t="str">
        <f>INDEX(Products!$A$1:$G$49, MATCH('Row Table'!$D210,Products!$A$1:$A$49,0),MATCH('Row Table'!J$1,Products!$A$1:$G$1,0))</f>
        <v>D</v>
      </c>
      <c r="K210">
        <f>INDEX(Products!$A$1:$G$49, MATCH('Row Table'!$D210,Products!$A$1:$A$49,0),MATCH('Row Table'!K$1,Products!$A$1:$G$1,0))</f>
        <v>0.5</v>
      </c>
      <c r="L210">
        <f>INDEX(Products!$A$1:$G$49, MATCH('Row Table'!$D210,Products!$A$1:$A$49,0),MATCH('Row Table'!L$1,Products!$A$1:$G$1,0))</f>
        <v>7.29</v>
      </c>
      <c r="M210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_xlfn.XLOOKUP(C211,Customers!$A$1:$A$1001,Customers!$C$1:$C$1001,,0)</f>
        <v>fmalecky5t@list-manage.com</v>
      </c>
      <c r="H211" s="2" t="str">
        <f>VLOOKUP(C211,Customers!$A$1:$I$1001,7,FALSE)</f>
        <v>United Kingdom</v>
      </c>
      <c r="I211" t="str">
        <f>VLOOKUP(D211,Products!$A$1:$G$49,2,FALSE)</f>
        <v>Ara</v>
      </c>
      <c r="J211" t="str">
        <f>INDEX(Products!$A$1:$G$49, MATCH('Row Table'!$D211,Products!$A$1:$A$49,0),MATCH('Row Table'!J$1,Products!$A$1:$G$1,0))</f>
        <v>M</v>
      </c>
      <c r="K211">
        <f>INDEX(Products!$A$1:$G$49, MATCH('Row Table'!$D211,Products!$A$1:$A$49,0),MATCH('Row Table'!K$1,Products!$A$1:$G$1,0))</f>
        <v>0.5</v>
      </c>
      <c r="L211">
        <f>INDEX(Products!$A$1:$G$49, MATCH('Row Table'!$D211,Products!$A$1:$A$49,0),MATCH('Row Table'!L$1,Products!$A$1:$G$1,0))</f>
        <v>6.75</v>
      </c>
      <c r="M211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_xlfn.XLOOKUP(C212,Customers!$A$1:$A$1001,Customers!$C$1:$C$1001,,0)</f>
        <v>aattwater5u@wikia.com</v>
      </c>
      <c r="H212" s="2" t="str">
        <f>VLOOKUP(C212,Customers!$A$1:$I$1001,7,FALSE)</f>
        <v>United States</v>
      </c>
      <c r="I212" t="str">
        <f>VLOOKUP(D212,Products!$A$1:$G$49,2,FALSE)</f>
        <v>Lib</v>
      </c>
      <c r="J212" t="str">
        <f>INDEX(Products!$A$1:$G$49, MATCH('Row Table'!$D212,Products!$A$1:$A$49,0),MATCH('Row Table'!J$1,Products!$A$1:$G$1,0))</f>
        <v>D</v>
      </c>
      <c r="K212">
        <f>INDEX(Products!$A$1:$G$49, MATCH('Row Table'!$D212,Products!$A$1:$A$49,0),MATCH('Row Table'!K$1,Products!$A$1:$G$1,0))</f>
        <v>1</v>
      </c>
      <c r="L212">
        <f>INDEX(Products!$A$1:$G$49, MATCH('Row Table'!$D212,Products!$A$1:$A$49,0),MATCH('Row Table'!L$1,Products!$A$1:$G$1,0))</f>
        <v>12.95</v>
      </c>
      <c r="M212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_xlfn.XLOOKUP(C213,Customers!$A$1:$A$1001,Customers!$C$1:$C$1001,,0)</f>
        <v>mwhellans5v@mapquest.com</v>
      </c>
      <c r="H213" s="2" t="str">
        <f>VLOOKUP(C213,Customers!$A$1:$I$1001,7,FALSE)</f>
        <v>United States</v>
      </c>
      <c r="I213" t="str">
        <f>VLOOKUP(D213,Products!$A$1:$G$49,2,FALSE)</f>
        <v>Exc</v>
      </c>
      <c r="J213" t="str">
        <f>INDEX(Products!$A$1:$G$49, MATCH('Row Table'!$D213,Products!$A$1:$A$49,0),MATCH('Row Table'!J$1,Products!$A$1:$G$1,0))</f>
        <v>L</v>
      </c>
      <c r="K213">
        <f>INDEX(Products!$A$1:$G$49, MATCH('Row Table'!$D213,Products!$A$1:$A$49,0),MATCH('Row Table'!K$1,Products!$A$1:$G$1,0))</f>
        <v>0.5</v>
      </c>
      <c r="L213">
        <f>INDEX(Products!$A$1:$G$49, MATCH('Row Table'!$D213,Products!$A$1:$A$49,0),MATCH('Row Table'!L$1,Products!$A$1:$G$1,0))</f>
        <v>8.91</v>
      </c>
      <c r="M213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_xlfn.XLOOKUP(C214,Customers!$A$1:$A$1001,Customers!$C$1:$C$1001,,0)</f>
        <v>dcamilletti5w@businesswire.com</v>
      </c>
      <c r="H214" s="2" t="str">
        <f>VLOOKUP(C214,Customers!$A$1:$I$1001,7,FALSE)</f>
        <v>United States</v>
      </c>
      <c r="I214" t="str">
        <f>VLOOKUP(D214,Products!$A$1:$G$49,2,FALSE)</f>
        <v>Exc</v>
      </c>
      <c r="J214" t="str">
        <f>INDEX(Products!$A$1:$G$49, MATCH('Row Table'!$D214,Products!$A$1:$A$49,0),MATCH('Row Table'!J$1,Products!$A$1:$G$1,0))</f>
        <v>D</v>
      </c>
      <c r="K214">
        <f>INDEX(Products!$A$1:$G$49, MATCH('Row Table'!$D214,Products!$A$1:$A$49,0),MATCH('Row Table'!K$1,Products!$A$1:$G$1,0))</f>
        <v>0.2</v>
      </c>
      <c r="L214">
        <f>INDEX(Products!$A$1:$G$49, MATCH('Row Table'!$D214,Products!$A$1:$A$49,0),MATCH('Row Table'!L$1,Products!$A$1:$G$1,0))</f>
        <v>3.645</v>
      </c>
      <c r="M214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_xlfn.XLOOKUP(C215,Customers!$A$1:$A$1001,Customers!$C$1:$C$1001,,0)</f>
        <v>egalgey5x@wufoo.com</v>
      </c>
      <c r="H215" s="2" t="str">
        <f>VLOOKUP(C215,Customers!$A$1:$I$1001,7,FALSE)</f>
        <v>United States</v>
      </c>
      <c r="I215" t="str">
        <f>VLOOKUP(D215,Products!$A$1:$G$49,2,FALSE)</f>
        <v>Rob</v>
      </c>
      <c r="J215" t="str">
        <f>INDEX(Products!$A$1:$G$49, MATCH('Row Table'!$D215,Products!$A$1:$A$49,0),MATCH('Row Table'!J$1,Products!$A$1:$G$1,0))</f>
        <v>D</v>
      </c>
      <c r="K215">
        <f>INDEX(Products!$A$1:$G$49, MATCH('Row Table'!$D215,Products!$A$1:$A$49,0),MATCH('Row Table'!K$1,Products!$A$1:$G$1,0))</f>
        <v>2.5</v>
      </c>
      <c r="L215">
        <f>INDEX(Products!$A$1:$G$49, MATCH('Row Table'!$D215,Products!$A$1:$A$49,0),MATCH('Row Table'!L$1,Products!$A$1:$G$1,0))</f>
        <v>20.584999999999997</v>
      </c>
      <c r="M21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_xlfn.XLOOKUP(C216,Customers!$A$1:$A$1001,Customers!$C$1:$C$1001,,0)</f>
        <v>mhame5y@newsvine.com</v>
      </c>
      <c r="H216" s="2" t="str">
        <f>VLOOKUP(C216,Customers!$A$1:$I$1001,7,FALSE)</f>
        <v>Ireland</v>
      </c>
      <c r="I216" t="str">
        <f>VLOOKUP(D216,Products!$A$1:$G$49,2,FALSE)</f>
        <v>Lib</v>
      </c>
      <c r="J216" t="str">
        <f>INDEX(Products!$A$1:$G$49, MATCH('Row Table'!$D216,Products!$A$1:$A$49,0),MATCH('Row Table'!J$1,Products!$A$1:$G$1,0))</f>
        <v>L</v>
      </c>
      <c r="K216">
        <f>INDEX(Products!$A$1:$G$49, MATCH('Row Table'!$D216,Products!$A$1:$A$49,0),MATCH('Row Table'!K$1,Products!$A$1:$G$1,0))</f>
        <v>1</v>
      </c>
      <c r="L216">
        <f>INDEX(Products!$A$1:$G$49, MATCH('Row Table'!$D216,Products!$A$1:$A$49,0),MATCH('Row Table'!L$1,Products!$A$1:$G$1,0))</f>
        <v>15.85</v>
      </c>
      <c r="M216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_xlfn.XLOOKUP(C217,Customers!$A$1:$A$1001,Customers!$C$1:$C$1001,,0)</f>
        <v>igurnee5z@usnews.com</v>
      </c>
      <c r="H217" s="2" t="str">
        <f>VLOOKUP(C217,Customers!$A$1:$I$1001,7,FALSE)</f>
        <v>United States</v>
      </c>
      <c r="I217" t="str">
        <f>VLOOKUP(D217,Products!$A$1:$G$49,2,FALSE)</f>
        <v>Lib</v>
      </c>
      <c r="J217" t="str">
        <f>INDEX(Products!$A$1:$G$49, MATCH('Row Table'!$D217,Products!$A$1:$A$49,0),MATCH('Row Table'!J$1,Products!$A$1:$G$1,0))</f>
        <v>D</v>
      </c>
      <c r="K217">
        <f>INDEX(Products!$A$1:$G$49, MATCH('Row Table'!$D217,Products!$A$1:$A$49,0),MATCH('Row Table'!K$1,Products!$A$1:$G$1,0))</f>
        <v>0.2</v>
      </c>
      <c r="L217">
        <f>INDEX(Products!$A$1:$G$49, MATCH('Row Table'!$D217,Products!$A$1:$A$49,0),MATCH('Row Table'!L$1,Products!$A$1:$G$1,0))</f>
        <v>3.8849999999999998</v>
      </c>
      <c r="M217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_xlfn.XLOOKUP(C218,Customers!$A$1:$A$1001,Customers!$C$1:$C$1001,,0)</f>
        <v>asnowding60@comsenz.com</v>
      </c>
      <c r="H218" s="2" t="str">
        <f>VLOOKUP(C218,Customers!$A$1:$I$1001,7,FALSE)</f>
        <v>United States</v>
      </c>
      <c r="I218" t="str">
        <f>VLOOKUP(D218,Products!$A$1:$G$49,2,FALSE)</f>
        <v>Lib</v>
      </c>
      <c r="J218" t="str">
        <f>INDEX(Products!$A$1:$G$49, MATCH('Row Table'!$D218,Products!$A$1:$A$49,0),MATCH('Row Table'!J$1,Products!$A$1:$G$1,0))</f>
        <v>M</v>
      </c>
      <c r="K218">
        <f>INDEX(Products!$A$1:$G$49, MATCH('Row Table'!$D218,Products!$A$1:$A$49,0),MATCH('Row Table'!K$1,Products!$A$1:$G$1,0))</f>
        <v>1</v>
      </c>
      <c r="L218">
        <f>INDEX(Products!$A$1:$G$49, MATCH('Row Table'!$D218,Products!$A$1:$A$49,0),MATCH('Row Table'!L$1,Products!$A$1:$G$1,0))</f>
        <v>14.55</v>
      </c>
      <c r="M218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_xlfn.XLOOKUP(C219,Customers!$A$1:$A$1001,Customers!$C$1:$C$1001,,0)</f>
        <v>gpoinsett61@berkeley.edu</v>
      </c>
      <c r="H219" s="2" t="str">
        <f>VLOOKUP(C219,Customers!$A$1:$I$1001,7,FALSE)</f>
        <v>United States</v>
      </c>
      <c r="I219" t="str">
        <f>VLOOKUP(D219,Products!$A$1:$G$49,2,FALSE)</f>
        <v>Exc</v>
      </c>
      <c r="J219" t="str">
        <f>INDEX(Products!$A$1:$G$49, MATCH('Row Table'!$D219,Products!$A$1:$A$49,0),MATCH('Row Table'!J$1,Products!$A$1:$G$1,0))</f>
        <v>L</v>
      </c>
      <c r="K219">
        <f>INDEX(Products!$A$1:$G$49, MATCH('Row Table'!$D219,Products!$A$1:$A$49,0),MATCH('Row Table'!K$1,Products!$A$1:$G$1,0))</f>
        <v>0.5</v>
      </c>
      <c r="L219">
        <f>INDEX(Products!$A$1:$G$49, MATCH('Row Table'!$D219,Products!$A$1:$A$49,0),MATCH('Row Table'!L$1,Products!$A$1:$G$1,0))</f>
        <v>8.91</v>
      </c>
      <c r="M219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_xlfn.XLOOKUP(C220,Customers!$A$1:$A$1001,Customers!$C$1:$C$1001,,0)</f>
        <v>rfurman62@t.co</v>
      </c>
      <c r="H220" s="2" t="str">
        <f>VLOOKUP(C220,Customers!$A$1:$I$1001,7,FALSE)</f>
        <v>Ireland</v>
      </c>
      <c r="I220" t="str">
        <f>VLOOKUP(D220,Products!$A$1:$G$49,2,FALSE)</f>
        <v>Ara</v>
      </c>
      <c r="J220" t="str">
        <f>INDEX(Products!$A$1:$G$49, MATCH('Row Table'!$D220,Products!$A$1:$A$49,0),MATCH('Row Table'!J$1,Products!$A$1:$G$1,0))</f>
        <v>M</v>
      </c>
      <c r="K220">
        <f>INDEX(Products!$A$1:$G$49, MATCH('Row Table'!$D220,Products!$A$1:$A$49,0),MATCH('Row Table'!K$1,Products!$A$1:$G$1,0))</f>
        <v>1</v>
      </c>
      <c r="L220">
        <f>INDEX(Products!$A$1:$G$49, MATCH('Row Table'!$D220,Products!$A$1:$A$49,0),MATCH('Row Table'!L$1,Products!$A$1:$G$1,0))</f>
        <v>11.25</v>
      </c>
      <c r="M220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_xlfn.XLOOKUP(C221,Customers!$A$1:$A$1001,Customers!$C$1:$C$1001,,0)</f>
        <v>ccrosier63@xrea.com</v>
      </c>
      <c r="H221" s="2" t="str">
        <f>VLOOKUP(C221,Customers!$A$1:$I$1001,7,FALSE)</f>
        <v>United States</v>
      </c>
      <c r="I221" t="str">
        <f>VLOOKUP(D221,Products!$A$1:$G$49,2,FALSE)</f>
        <v>Rob</v>
      </c>
      <c r="J221" t="str">
        <f>INDEX(Products!$A$1:$G$49, MATCH('Row Table'!$D221,Products!$A$1:$A$49,0),MATCH('Row Table'!J$1,Products!$A$1:$G$1,0))</f>
        <v>L</v>
      </c>
      <c r="K221">
        <f>INDEX(Products!$A$1:$G$49, MATCH('Row Table'!$D221,Products!$A$1:$A$49,0),MATCH('Row Table'!K$1,Products!$A$1:$G$1,0))</f>
        <v>0.2</v>
      </c>
      <c r="L221">
        <f>INDEX(Products!$A$1:$G$49, MATCH('Row Table'!$D221,Products!$A$1:$A$49,0),MATCH('Row Table'!L$1,Products!$A$1:$G$1,0))</f>
        <v>3.5849999999999995</v>
      </c>
      <c r="M221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_xlfn.XLOOKUP(C222,Customers!$A$1:$A$1001,Customers!$C$1:$C$1001,,0)</f>
        <v>ccrosier63@xrea.com</v>
      </c>
      <c r="H222" s="2" t="str">
        <f>VLOOKUP(C222,Customers!$A$1:$I$1001,7,FALSE)</f>
        <v>United States</v>
      </c>
      <c r="I222" t="str">
        <f>VLOOKUP(D222,Products!$A$1:$G$49,2,FALSE)</f>
        <v>Rob</v>
      </c>
      <c r="J222" t="str">
        <f>INDEX(Products!$A$1:$G$49, MATCH('Row Table'!$D222,Products!$A$1:$A$49,0),MATCH('Row Table'!J$1,Products!$A$1:$G$1,0))</f>
        <v>M</v>
      </c>
      <c r="K222">
        <f>INDEX(Products!$A$1:$G$49, MATCH('Row Table'!$D222,Products!$A$1:$A$49,0),MATCH('Row Table'!K$1,Products!$A$1:$G$1,0))</f>
        <v>0.2</v>
      </c>
      <c r="L222">
        <f>INDEX(Products!$A$1:$G$49, MATCH('Row Table'!$D222,Products!$A$1:$A$49,0),MATCH('Row Table'!L$1,Products!$A$1:$G$1,0))</f>
        <v>2.9849999999999999</v>
      </c>
      <c r="M222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_xlfn.XLOOKUP(C223,Customers!$A$1:$A$1001,Customers!$C$1:$C$1001,,0)</f>
        <v>lrushmer65@europa.eu</v>
      </c>
      <c r="H223" s="2" t="str">
        <f>VLOOKUP(C223,Customers!$A$1:$I$1001,7,FALSE)</f>
        <v>United States</v>
      </c>
      <c r="I223" t="str">
        <f>VLOOKUP(D223,Products!$A$1:$G$49,2,FALSE)</f>
        <v>Ara</v>
      </c>
      <c r="J223" t="str">
        <f>INDEX(Products!$A$1:$G$49, MATCH('Row Table'!$D223,Products!$A$1:$A$49,0),MATCH('Row Table'!J$1,Products!$A$1:$G$1,0))</f>
        <v>L</v>
      </c>
      <c r="K223">
        <f>INDEX(Products!$A$1:$G$49, MATCH('Row Table'!$D223,Products!$A$1:$A$49,0),MATCH('Row Table'!K$1,Products!$A$1:$G$1,0))</f>
        <v>1</v>
      </c>
      <c r="L223">
        <f>INDEX(Products!$A$1:$G$49, MATCH('Row Table'!$D223,Products!$A$1:$A$49,0),MATCH('Row Table'!L$1,Products!$A$1:$G$1,0))</f>
        <v>12.95</v>
      </c>
      <c r="M223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_xlfn.XLOOKUP(C224,Customers!$A$1:$A$1001,Customers!$C$1:$C$1001,,0)</f>
        <v>wedinborough66@github.io</v>
      </c>
      <c r="H224" s="2" t="str">
        <f>VLOOKUP(C224,Customers!$A$1:$I$1001,7,FALSE)</f>
        <v>United States</v>
      </c>
      <c r="I224" t="str">
        <f>VLOOKUP(D224,Products!$A$1:$G$49,2,FALSE)</f>
        <v>Lib</v>
      </c>
      <c r="J224" t="str">
        <f>INDEX(Products!$A$1:$G$49, MATCH('Row Table'!$D224,Products!$A$1:$A$49,0),MATCH('Row Table'!J$1,Products!$A$1:$G$1,0))</f>
        <v>D</v>
      </c>
      <c r="K224">
        <f>INDEX(Products!$A$1:$G$49, MATCH('Row Table'!$D224,Products!$A$1:$A$49,0),MATCH('Row Table'!K$1,Products!$A$1:$G$1,0))</f>
        <v>0.5</v>
      </c>
      <c r="L224">
        <f>INDEX(Products!$A$1:$G$49, MATCH('Row Table'!$D224,Products!$A$1:$A$49,0),MATCH('Row Table'!L$1,Products!$A$1:$G$1,0))</f>
        <v>7.77</v>
      </c>
      <c r="M224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_xlfn.XLOOKUP(C225,Customers!$A$1:$A$1001,Customers!$C$1:$C$1001,,0)</f>
        <v>0</v>
      </c>
      <c r="H225" s="2" t="str">
        <f>VLOOKUP(C225,Customers!$A$1:$I$1001,7,FALSE)</f>
        <v>United States</v>
      </c>
      <c r="I225" t="str">
        <f>VLOOKUP(D225,Products!$A$1:$G$49,2,FALSE)</f>
        <v>Exc</v>
      </c>
      <c r="J225" t="str">
        <f>INDEX(Products!$A$1:$G$49, MATCH('Row Table'!$D225,Products!$A$1:$A$49,0),MATCH('Row Table'!J$1,Products!$A$1:$G$1,0))</f>
        <v>L</v>
      </c>
      <c r="K225">
        <f>INDEX(Products!$A$1:$G$49, MATCH('Row Table'!$D225,Products!$A$1:$A$49,0),MATCH('Row Table'!K$1,Products!$A$1:$G$1,0))</f>
        <v>1</v>
      </c>
      <c r="L225">
        <f>INDEX(Products!$A$1:$G$49, MATCH('Row Table'!$D225,Products!$A$1:$A$49,0),MATCH('Row Table'!L$1,Products!$A$1:$G$1,0))</f>
        <v>14.85</v>
      </c>
      <c r="M22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_xlfn.XLOOKUP(C226,Customers!$A$1:$A$1001,Customers!$C$1:$C$1001,,0)</f>
        <v>kbromehead68@un.org</v>
      </c>
      <c r="H226" s="2" t="str">
        <f>VLOOKUP(C226,Customers!$A$1:$I$1001,7,FALSE)</f>
        <v>United States</v>
      </c>
      <c r="I226" t="str">
        <f>VLOOKUP(D226,Products!$A$1:$G$49,2,FALSE)</f>
        <v>Lib</v>
      </c>
      <c r="J226" t="str">
        <f>INDEX(Products!$A$1:$G$49, MATCH('Row Table'!$D226,Products!$A$1:$A$49,0),MATCH('Row Table'!J$1,Products!$A$1:$G$1,0))</f>
        <v>D</v>
      </c>
      <c r="K226">
        <f>INDEX(Products!$A$1:$G$49, MATCH('Row Table'!$D226,Products!$A$1:$A$49,0),MATCH('Row Table'!K$1,Products!$A$1:$G$1,0))</f>
        <v>2.5</v>
      </c>
      <c r="L226">
        <f>INDEX(Products!$A$1:$G$49, MATCH('Row Table'!$D226,Products!$A$1:$A$49,0),MATCH('Row Table'!L$1,Products!$A$1:$G$1,0))</f>
        <v>29.784999999999997</v>
      </c>
      <c r="M226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_xlfn.XLOOKUP(C227,Customers!$A$1:$A$1001,Customers!$C$1:$C$1001,,0)</f>
        <v>ewesterman69@si.edu</v>
      </c>
      <c r="H227" s="2" t="str">
        <f>VLOOKUP(C227,Customers!$A$1:$I$1001,7,FALSE)</f>
        <v>Ireland</v>
      </c>
      <c r="I227" t="str">
        <f>VLOOKUP(D227,Products!$A$1:$G$49,2,FALSE)</f>
        <v>Rob</v>
      </c>
      <c r="J227" t="str">
        <f>INDEX(Products!$A$1:$G$49, MATCH('Row Table'!$D227,Products!$A$1:$A$49,0),MATCH('Row Table'!J$1,Products!$A$1:$G$1,0))</f>
        <v>L</v>
      </c>
      <c r="K227">
        <f>INDEX(Products!$A$1:$G$49, MATCH('Row Table'!$D227,Products!$A$1:$A$49,0),MATCH('Row Table'!K$1,Products!$A$1:$G$1,0))</f>
        <v>0.2</v>
      </c>
      <c r="L227">
        <f>INDEX(Products!$A$1:$G$49, MATCH('Row Table'!$D227,Products!$A$1:$A$49,0),MATCH('Row Table'!L$1,Products!$A$1:$G$1,0))</f>
        <v>3.5849999999999995</v>
      </c>
      <c r="M227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_xlfn.XLOOKUP(C228,Customers!$A$1:$A$1001,Customers!$C$1:$C$1001,,0)</f>
        <v>ahutchens6a@amazonaws.com</v>
      </c>
      <c r="H228" s="2" t="str">
        <f>VLOOKUP(C228,Customers!$A$1:$I$1001,7,FALSE)</f>
        <v>United States</v>
      </c>
      <c r="I228" t="str">
        <f>VLOOKUP(D228,Products!$A$1:$G$49,2,FALSE)</f>
        <v>Ara</v>
      </c>
      <c r="J228" t="str">
        <f>INDEX(Products!$A$1:$G$49, MATCH('Row Table'!$D228,Products!$A$1:$A$49,0),MATCH('Row Table'!J$1,Products!$A$1:$G$1,0))</f>
        <v>M</v>
      </c>
      <c r="K228">
        <f>INDEX(Products!$A$1:$G$49, MATCH('Row Table'!$D228,Products!$A$1:$A$49,0),MATCH('Row Table'!K$1,Products!$A$1:$G$1,0))</f>
        <v>2.5</v>
      </c>
      <c r="L228">
        <f>INDEX(Products!$A$1:$G$49, MATCH('Row Table'!$D228,Products!$A$1:$A$49,0),MATCH('Row Table'!L$1,Products!$A$1:$G$1,0))</f>
        <v>25.874999999999996</v>
      </c>
      <c r="M228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_xlfn.XLOOKUP(C229,Customers!$A$1:$A$1001,Customers!$C$1:$C$1001,,0)</f>
        <v>nwyvill6b@naver.com</v>
      </c>
      <c r="H229" s="2" t="str">
        <f>VLOOKUP(C229,Customers!$A$1:$I$1001,7,FALSE)</f>
        <v>United Kingdom</v>
      </c>
      <c r="I229" t="str">
        <f>VLOOKUP(D229,Products!$A$1:$G$49,2,FALSE)</f>
        <v>Rob</v>
      </c>
      <c r="J229" t="str">
        <f>INDEX(Products!$A$1:$G$49, MATCH('Row Table'!$D229,Products!$A$1:$A$49,0),MATCH('Row Table'!J$1,Products!$A$1:$G$1,0))</f>
        <v>D</v>
      </c>
      <c r="K229">
        <f>INDEX(Products!$A$1:$G$49, MATCH('Row Table'!$D229,Products!$A$1:$A$49,0),MATCH('Row Table'!K$1,Products!$A$1:$G$1,0))</f>
        <v>0.2</v>
      </c>
      <c r="L229">
        <f>INDEX(Products!$A$1:$G$49, MATCH('Row Table'!$D229,Products!$A$1:$A$49,0),MATCH('Row Table'!L$1,Products!$A$1:$G$1,0))</f>
        <v>2.6849999999999996</v>
      </c>
      <c r="M229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_xlfn.XLOOKUP(C230,Customers!$A$1:$A$1001,Customers!$C$1:$C$1001,,0)</f>
        <v>bmathon6c@barnesandnoble.com</v>
      </c>
      <c r="H230" s="2" t="str">
        <f>VLOOKUP(C230,Customers!$A$1:$I$1001,7,FALSE)</f>
        <v>United States</v>
      </c>
      <c r="I230" t="str">
        <f>VLOOKUP(D230,Products!$A$1:$G$49,2,FALSE)</f>
        <v>Rob</v>
      </c>
      <c r="J230" t="str">
        <f>INDEX(Products!$A$1:$G$49, MATCH('Row Table'!$D230,Products!$A$1:$A$49,0),MATCH('Row Table'!J$1,Products!$A$1:$G$1,0))</f>
        <v>L</v>
      </c>
      <c r="K230">
        <f>INDEX(Products!$A$1:$G$49, MATCH('Row Table'!$D230,Products!$A$1:$A$49,0),MATCH('Row Table'!K$1,Products!$A$1:$G$1,0))</f>
        <v>0.2</v>
      </c>
      <c r="L230">
        <f>INDEX(Products!$A$1:$G$49, MATCH('Row Table'!$D230,Products!$A$1:$A$49,0),MATCH('Row Table'!L$1,Products!$A$1:$G$1,0))</f>
        <v>3.5849999999999995</v>
      </c>
      <c r="M230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_xlfn.XLOOKUP(C231,Customers!$A$1:$A$1001,Customers!$C$1:$C$1001,,0)</f>
        <v>kstreight6d@about.com</v>
      </c>
      <c r="H231" s="2" t="str">
        <f>VLOOKUP(C231,Customers!$A$1:$I$1001,7,FALSE)</f>
        <v>United States</v>
      </c>
      <c r="I231" t="str">
        <f>VLOOKUP(D231,Products!$A$1:$G$49,2,FALSE)</f>
        <v>Lib</v>
      </c>
      <c r="J231" t="str">
        <f>INDEX(Products!$A$1:$G$49, MATCH('Row Table'!$D231,Products!$A$1:$A$49,0),MATCH('Row Table'!J$1,Products!$A$1:$G$1,0))</f>
        <v>M</v>
      </c>
      <c r="K231">
        <f>INDEX(Products!$A$1:$G$49, MATCH('Row Table'!$D231,Products!$A$1:$A$49,0),MATCH('Row Table'!K$1,Products!$A$1:$G$1,0))</f>
        <v>0.2</v>
      </c>
      <c r="L231">
        <f>INDEX(Products!$A$1:$G$49, MATCH('Row Table'!$D231,Products!$A$1:$A$49,0),MATCH('Row Table'!L$1,Products!$A$1:$G$1,0))</f>
        <v>4.3650000000000002</v>
      </c>
      <c r="M231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_xlfn.XLOOKUP(C232,Customers!$A$1:$A$1001,Customers!$C$1:$C$1001,,0)</f>
        <v>pcutchie6e@globo.com</v>
      </c>
      <c r="H232" s="2" t="str">
        <f>VLOOKUP(C232,Customers!$A$1:$I$1001,7,FALSE)</f>
        <v>United States</v>
      </c>
      <c r="I232" t="str">
        <f>VLOOKUP(D232,Products!$A$1:$G$49,2,FALSE)</f>
        <v>Ara</v>
      </c>
      <c r="J232" t="str">
        <f>INDEX(Products!$A$1:$G$49, MATCH('Row Table'!$D232,Products!$A$1:$A$49,0),MATCH('Row Table'!J$1,Products!$A$1:$G$1,0))</f>
        <v>M</v>
      </c>
      <c r="K232">
        <f>INDEX(Products!$A$1:$G$49, MATCH('Row Table'!$D232,Products!$A$1:$A$49,0),MATCH('Row Table'!K$1,Products!$A$1:$G$1,0))</f>
        <v>2.5</v>
      </c>
      <c r="L232">
        <f>INDEX(Products!$A$1:$G$49, MATCH('Row Table'!$D232,Products!$A$1:$A$49,0),MATCH('Row Table'!L$1,Products!$A$1:$G$1,0))</f>
        <v>25.874999999999996</v>
      </c>
      <c r="M232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_xlfn.XLOOKUP(C233,Customers!$A$1:$A$1001,Customers!$C$1:$C$1001,,0)</f>
        <v>0</v>
      </c>
      <c r="H233" s="2" t="str">
        <f>VLOOKUP(C233,Customers!$A$1:$I$1001,7,FALSE)</f>
        <v>United States</v>
      </c>
      <c r="I233" t="str">
        <f>VLOOKUP(D233,Products!$A$1:$G$49,2,FALSE)</f>
        <v>Lib</v>
      </c>
      <c r="J233" t="str">
        <f>INDEX(Products!$A$1:$G$49, MATCH('Row Table'!$D233,Products!$A$1:$A$49,0),MATCH('Row Table'!J$1,Products!$A$1:$G$1,0))</f>
        <v>M</v>
      </c>
      <c r="K233">
        <f>INDEX(Products!$A$1:$G$49, MATCH('Row Table'!$D233,Products!$A$1:$A$49,0),MATCH('Row Table'!K$1,Products!$A$1:$G$1,0))</f>
        <v>0.2</v>
      </c>
      <c r="L233">
        <f>INDEX(Products!$A$1:$G$49, MATCH('Row Table'!$D233,Products!$A$1:$A$49,0),MATCH('Row Table'!L$1,Products!$A$1:$G$1,0))</f>
        <v>4.3650000000000002</v>
      </c>
      <c r="M233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_xlfn.XLOOKUP(C234,Customers!$A$1:$A$1001,Customers!$C$1:$C$1001,,0)</f>
        <v>cgheraldi6g@opera.com</v>
      </c>
      <c r="H234" s="2" t="str">
        <f>VLOOKUP(C234,Customers!$A$1:$I$1001,7,FALSE)</f>
        <v>United Kingdom</v>
      </c>
      <c r="I234" t="str">
        <f>VLOOKUP(D234,Products!$A$1:$G$49,2,FALSE)</f>
        <v>Lib</v>
      </c>
      <c r="J234" t="str">
        <f>INDEX(Products!$A$1:$G$49, MATCH('Row Table'!$D234,Products!$A$1:$A$49,0),MATCH('Row Table'!J$1,Products!$A$1:$G$1,0))</f>
        <v>L</v>
      </c>
      <c r="K234">
        <f>INDEX(Products!$A$1:$G$49, MATCH('Row Table'!$D234,Products!$A$1:$A$49,0),MATCH('Row Table'!K$1,Products!$A$1:$G$1,0))</f>
        <v>0.2</v>
      </c>
      <c r="L234">
        <f>INDEX(Products!$A$1:$G$49, MATCH('Row Table'!$D234,Products!$A$1:$A$49,0),MATCH('Row Table'!L$1,Products!$A$1:$G$1,0))</f>
        <v>4.7549999999999999</v>
      </c>
      <c r="M234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_xlfn.XLOOKUP(C235,Customers!$A$1:$A$1001,Customers!$C$1:$C$1001,,0)</f>
        <v>bkenwell6h@over-blog.com</v>
      </c>
      <c r="H235" s="2" t="str">
        <f>VLOOKUP(C235,Customers!$A$1:$I$1001,7,FALSE)</f>
        <v>United States</v>
      </c>
      <c r="I235" t="str">
        <f>VLOOKUP(D235,Products!$A$1:$G$49,2,FALSE)</f>
        <v>Exc</v>
      </c>
      <c r="J235" t="str">
        <f>INDEX(Products!$A$1:$G$49, MATCH('Row Table'!$D235,Products!$A$1:$A$49,0),MATCH('Row Table'!J$1,Products!$A$1:$G$1,0))</f>
        <v>M</v>
      </c>
      <c r="K235">
        <f>INDEX(Products!$A$1:$G$49, MATCH('Row Table'!$D235,Products!$A$1:$A$49,0),MATCH('Row Table'!K$1,Products!$A$1:$G$1,0))</f>
        <v>0.2</v>
      </c>
      <c r="L235">
        <f>INDEX(Products!$A$1:$G$49, MATCH('Row Table'!$D235,Products!$A$1:$A$49,0),MATCH('Row Table'!L$1,Products!$A$1:$G$1,0))</f>
        <v>4.125</v>
      </c>
      <c r="M23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_xlfn.XLOOKUP(C236,Customers!$A$1:$A$1001,Customers!$C$1:$C$1001,,0)</f>
        <v>tsutty6i@google.es</v>
      </c>
      <c r="H236" s="2" t="str">
        <f>VLOOKUP(C236,Customers!$A$1:$I$1001,7,FALSE)</f>
        <v>United States</v>
      </c>
      <c r="I236" t="str">
        <f>VLOOKUP(D236,Products!$A$1:$G$49,2,FALSE)</f>
        <v>Lib</v>
      </c>
      <c r="J236" t="str">
        <f>INDEX(Products!$A$1:$G$49, MATCH('Row Table'!$D236,Products!$A$1:$A$49,0),MATCH('Row Table'!J$1,Products!$A$1:$G$1,0))</f>
        <v>L</v>
      </c>
      <c r="K236">
        <f>INDEX(Products!$A$1:$G$49, MATCH('Row Table'!$D236,Products!$A$1:$A$49,0),MATCH('Row Table'!K$1,Products!$A$1:$G$1,0))</f>
        <v>2.5</v>
      </c>
      <c r="L236">
        <f>INDEX(Products!$A$1:$G$49, MATCH('Row Table'!$D236,Products!$A$1:$A$49,0),MATCH('Row Table'!L$1,Products!$A$1:$G$1,0))</f>
        <v>36.454999999999998</v>
      </c>
      <c r="M236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_xlfn.XLOOKUP(C237,Customers!$A$1:$A$1001,Customers!$C$1:$C$1001,,0)</f>
        <v>0</v>
      </c>
      <c r="H237" s="2" t="str">
        <f>VLOOKUP(C237,Customers!$A$1:$I$1001,7,FALSE)</f>
        <v>Ireland</v>
      </c>
      <c r="I237" t="str">
        <f>VLOOKUP(D237,Products!$A$1:$G$49,2,FALSE)</f>
        <v>Lib</v>
      </c>
      <c r="J237" t="str">
        <f>INDEX(Products!$A$1:$G$49, MATCH('Row Table'!$D237,Products!$A$1:$A$49,0),MATCH('Row Table'!J$1,Products!$A$1:$G$1,0))</f>
        <v>L</v>
      </c>
      <c r="K237">
        <f>INDEX(Products!$A$1:$G$49, MATCH('Row Table'!$D237,Products!$A$1:$A$49,0),MATCH('Row Table'!K$1,Products!$A$1:$G$1,0))</f>
        <v>2.5</v>
      </c>
      <c r="L237">
        <f>INDEX(Products!$A$1:$G$49, MATCH('Row Table'!$D237,Products!$A$1:$A$49,0),MATCH('Row Table'!L$1,Products!$A$1:$G$1,0))</f>
        <v>36.454999999999998</v>
      </c>
      <c r="M237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_xlfn.XLOOKUP(C238,Customers!$A$1:$A$1001,Customers!$C$1:$C$1001,,0)</f>
        <v>charce6k@cafepress.com</v>
      </c>
      <c r="H238" s="2" t="str">
        <f>VLOOKUP(C238,Customers!$A$1:$I$1001,7,FALSE)</f>
        <v>Ireland</v>
      </c>
      <c r="I238" t="str">
        <f>VLOOKUP(D238,Products!$A$1:$G$49,2,FALSE)</f>
        <v>Lib</v>
      </c>
      <c r="J238" t="str">
        <f>INDEX(Products!$A$1:$G$49, MATCH('Row Table'!$D238,Products!$A$1:$A$49,0),MATCH('Row Table'!J$1,Products!$A$1:$G$1,0))</f>
        <v>D</v>
      </c>
      <c r="K238">
        <f>INDEX(Products!$A$1:$G$49, MATCH('Row Table'!$D238,Products!$A$1:$A$49,0),MATCH('Row Table'!K$1,Products!$A$1:$G$1,0))</f>
        <v>2.5</v>
      </c>
      <c r="L238">
        <f>INDEX(Products!$A$1:$G$49, MATCH('Row Table'!$D238,Products!$A$1:$A$49,0),MATCH('Row Table'!L$1,Products!$A$1:$G$1,0))</f>
        <v>29.784999999999997</v>
      </c>
      <c r="M238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_xlfn.XLOOKUP(C239,Customers!$A$1:$A$1001,Customers!$C$1:$C$1001,,0)</f>
        <v>0</v>
      </c>
      <c r="H239" s="2" t="str">
        <f>VLOOKUP(C239,Customers!$A$1:$I$1001,7,FALSE)</f>
        <v>United States</v>
      </c>
      <c r="I239" t="str">
        <f>VLOOKUP(D239,Products!$A$1:$G$49,2,FALSE)</f>
        <v>Rob</v>
      </c>
      <c r="J239" t="str">
        <f>INDEX(Products!$A$1:$G$49, MATCH('Row Table'!$D239,Products!$A$1:$A$49,0),MATCH('Row Table'!J$1,Products!$A$1:$G$1,0))</f>
        <v>L</v>
      </c>
      <c r="K239">
        <f>INDEX(Products!$A$1:$G$49, MATCH('Row Table'!$D239,Products!$A$1:$A$49,0),MATCH('Row Table'!K$1,Products!$A$1:$G$1,0))</f>
        <v>0.2</v>
      </c>
      <c r="L239">
        <f>INDEX(Products!$A$1:$G$49, MATCH('Row Table'!$D239,Products!$A$1:$A$49,0),MATCH('Row Table'!L$1,Products!$A$1:$G$1,0))</f>
        <v>3.5849999999999995</v>
      </c>
      <c r="M239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_xlfn.XLOOKUP(C240,Customers!$A$1:$A$1001,Customers!$C$1:$C$1001,,0)</f>
        <v>fdrysdale6m@symantec.com</v>
      </c>
      <c r="H240" s="2" t="str">
        <f>VLOOKUP(C240,Customers!$A$1:$I$1001,7,FALSE)</f>
        <v>United States</v>
      </c>
      <c r="I240" t="str">
        <f>VLOOKUP(D240,Products!$A$1:$G$49,2,FALSE)</f>
        <v>Rob</v>
      </c>
      <c r="J240" t="str">
        <f>INDEX(Products!$A$1:$G$49, MATCH('Row Table'!$D240,Products!$A$1:$A$49,0),MATCH('Row Table'!J$1,Products!$A$1:$G$1,0))</f>
        <v>M</v>
      </c>
      <c r="K240">
        <f>INDEX(Products!$A$1:$G$49, MATCH('Row Table'!$D240,Products!$A$1:$A$49,0),MATCH('Row Table'!K$1,Products!$A$1:$G$1,0))</f>
        <v>2.5</v>
      </c>
      <c r="L240">
        <f>INDEX(Products!$A$1:$G$49, MATCH('Row Table'!$D240,Products!$A$1:$A$49,0),MATCH('Row Table'!L$1,Products!$A$1:$G$1,0))</f>
        <v>22.884999999999998</v>
      </c>
      <c r="M240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_xlfn.XLOOKUP(C241,Customers!$A$1:$A$1001,Customers!$C$1:$C$1001,,0)</f>
        <v>dmagowan6n@fc2.com</v>
      </c>
      <c r="H241" s="2" t="str">
        <f>VLOOKUP(C241,Customers!$A$1:$I$1001,7,FALSE)</f>
        <v>United States</v>
      </c>
      <c r="I241" t="str">
        <f>VLOOKUP(D241,Products!$A$1:$G$49,2,FALSE)</f>
        <v>Exc</v>
      </c>
      <c r="J241" t="str">
        <f>INDEX(Products!$A$1:$G$49, MATCH('Row Table'!$D241,Products!$A$1:$A$49,0),MATCH('Row Table'!J$1,Products!$A$1:$G$1,0))</f>
        <v>L</v>
      </c>
      <c r="K241">
        <f>INDEX(Products!$A$1:$G$49, MATCH('Row Table'!$D241,Products!$A$1:$A$49,0),MATCH('Row Table'!K$1,Products!$A$1:$G$1,0))</f>
        <v>1</v>
      </c>
      <c r="L241">
        <f>INDEX(Products!$A$1:$G$49, MATCH('Row Table'!$D241,Products!$A$1:$A$49,0),MATCH('Row Table'!L$1,Products!$A$1:$G$1,0))</f>
        <v>14.85</v>
      </c>
      <c r="M241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_xlfn.XLOOKUP(C242,Customers!$A$1:$A$1001,Customers!$C$1:$C$1001,,0)</f>
        <v>0</v>
      </c>
      <c r="H242" s="2" t="str">
        <f>VLOOKUP(C242,Customers!$A$1:$I$1001,7,FALSE)</f>
        <v>United States</v>
      </c>
      <c r="I242" t="str">
        <f>VLOOKUP(D242,Products!$A$1:$G$49,2,FALSE)</f>
        <v>Ara</v>
      </c>
      <c r="J242" t="str">
        <f>INDEX(Products!$A$1:$G$49, MATCH('Row Table'!$D242,Products!$A$1:$A$49,0),MATCH('Row Table'!J$1,Products!$A$1:$G$1,0))</f>
        <v>M</v>
      </c>
      <c r="K242">
        <f>INDEX(Products!$A$1:$G$49, MATCH('Row Table'!$D242,Products!$A$1:$A$49,0),MATCH('Row Table'!K$1,Products!$A$1:$G$1,0))</f>
        <v>2.5</v>
      </c>
      <c r="L242">
        <f>INDEX(Products!$A$1:$G$49, MATCH('Row Table'!$D242,Products!$A$1:$A$49,0),MATCH('Row Table'!L$1,Products!$A$1:$G$1,0))</f>
        <v>25.874999999999996</v>
      </c>
      <c r="M242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_xlfn.XLOOKUP(C243,Customers!$A$1:$A$1001,Customers!$C$1:$C$1001,,0)</f>
        <v>0</v>
      </c>
      <c r="H243" s="2" t="str">
        <f>VLOOKUP(C243,Customers!$A$1:$I$1001,7,FALSE)</f>
        <v>United States</v>
      </c>
      <c r="I243" t="str">
        <f>VLOOKUP(D243,Products!$A$1:$G$49,2,FALSE)</f>
        <v>Rob</v>
      </c>
      <c r="J243" t="str">
        <f>INDEX(Products!$A$1:$G$49, MATCH('Row Table'!$D243,Products!$A$1:$A$49,0),MATCH('Row Table'!J$1,Products!$A$1:$G$1,0))</f>
        <v>M</v>
      </c>
      <c r="K243">
        <f>INDEX(Products!$A$1:$G$49, MATCH('Row Table'!$D243,Products!$A$1:$A$49,0),MATCH('Row Table'!K$1,Products!$A$1:$G$1,0))</f>
        <v>2.5</v>
      </c>
      <c r="L243">
        <f>INDEX(Products!$A$1:$G$49, MATCH('Row Table'!$D243,Products!$A$1:$A$49,0),MATCH('Row Table'!L$1,Products!$A$1:$G$1,0))</f>
        <v>22.884999999999998</v>
      </c>
      <c r="M243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_xlfn.XLOOKUP(C244,Customers!$A$1:$A$1001,Customers!$C$1:$C$1001,,0)</f>
        <v>srushbrooke6q@youku.com</v>
      </c>
      <c r="H244" s="2" t="str">
        <f>VLOOKUP(C244,Customers!$A$1:$I$1001,7,FALSE)</f>
        <v>United States</v>
      </c>
      <c r="I244" t="str">
        <f>VLOOKUP(D244,Products!$A$1:$G$49,2,FALSE)</f>
        <v>Exc</v>
      </c>
      <c r="J244" t="str">
        <f>INDEX(Products!$A$1:$G$49, MATCH('Row Table'!$D244,Products!$A$1:$A$49,0),MATCH('Row Table'!J$1,Products!$A$1:$G$1,0))</f>
        <v>D</v>
      </c>
      <c r="K244">
        <f>INDEX(Products!$A$1:$G$49, MATCH('Row Table'!$D244,Products!$A$1:$A$49,0),MATCH('Row Table'!K$1,Products!$A$1:$G$1,0))</f>
        <v>1</v>
      </c>
      <c r="L244">
        <f>INDEX(Products!$A$1:$G$49, MATCH('Row Table'!$D244,Products!$A$1:$A$49,0),MATCH('Row Table'!L$1,Products!$A$1:$G$1,0))</f>
        <v>12.15</v>
      </c>
      <c r="M244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_xlfn.XLOOKUP(C245,Customers!$A$1:$A$1001,Customers!$C$1:$C$1001,,0)</f>
        <v>tdrynan6r@deviantart.com</v>
      </c>
      <c r="H245" s="2" t="str">
        <f>VLOOKUP(C245,Customers!$A$1:$I$1001,7,FALSE)</f>
        <v>United States</v>
      </c>
      <c r="I245" t="str">
        <f>VLOOKUP(D245,Products!$A$1:$G$49,2,FALSE)</f>
        <v>Exc</v>
      </c>
      <c r="J245" t="str">
        <f>INDEX(Products!$A$1:$G$49, MATCH('Row Table'!$D245,Products!$A$1:$A$49,0),MATCH('Row Table'!J$1,Products!$A$1:$G$1,0))</f>
        <v>D</v>
      </c>
      <c r="K245">
        <f>INDEX(Products!$A$1:$G$49, MATCH('Row Table'!$D245,Products!$A$1:$A$49,0),MATCH('Row Table'!K$1,Products!$A$1:$G$1,0))</f>
        <v>0.5</v>
      </c>
      <c r="L245">
        <f>INDEX(Products!$A$1:$G$49, MATCH('Row Table'!$D245,Products!$A$1:$A$49,0),MATCH('Row Table'!L$1,Products!$A$1:$G$1,0))</f>
        <v>7.29</v>
      </c>
      <c r="M24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_xlfn.XLOOKUP(C246,Customers!$A$1:$A$1001,Customers!$C$1:$C$1001,,0)</f>
        <v>eyurkov6s@hud.gov</v>
      </c>
      <c r="H246" s="2" t="str">
        <f>VLOOKUP(C246,Customers!$A$1:$I$1001,7,FALSE)</f>
        <v>United States</v>
      </c>
      <c r="I246" t="str">
        <f>VLOOKUP(D246,Products!$A$1:$G$49,2,FALSE)</f>
        <v>Lib</v>
      </c>
      <c r="J246" t="str">
        <f>INDEX(Products!$A$1:$G$49, MATCH('Row Table'!$D246,Products!$A$1:$A$49,0),MATCH('Row Table'!J$1,Products!$A$1:$G$1,0))</f>
        <v>M</v>
      </c>
      <c r="K246">
        <f>INDEX(Products!$A$1:$G$49, MATCH('Row Table'!$D246,Products!$A$1:$A$49,0),MATCH('Row Table'!K$1,Products!$A$1:$G$1,0))</f>
        <v>2.5</v>
      </c>
      <c r="L246">
        <f>INDEX(Products!$A$1:$G$49, MATCH('Row Table'!$D246,Products!$A$1:$A$49,0),MATCH('Row Table'!L$1,Products!$A$1:$G$1,0))</f>
        <v>33.464999999999996</v>
      </c>
      <c r="M246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_xlfn.XLOOKUP(C247,Customers!$A$1:$A$1001,Customers!$C$1:$C$1001,,0)</f>
        <v>lmallan6t@state.gov</v>
      </c>
      <c r="H247" s="2" t="str">
        <f>VLOOKUP(C247,Customers!$A$1:$I$1001,7,FALSE)</f>
        <v>United States</v>
      </c>
      <c r="I247" t="str">
        <f>VLOOKUP(D247,Products!$A$1:$G$49,2,FALSE)</f>
        <v>Lib</v>
      </c>
      <c r="J247" t="str">
        <f>INDEX(Products!$A$1:$G$49, MATCH('Row Table'!$D247,Products!$A$1:$A$49,0),MATCH('Row Table'!J$1,Products!$A$1:$G$1,0))</f>
        <v>L</v>
      </c>
      <c r="K247">
        <f>INDEX(Products!$A$1:$G$49, MATCH('Row Table'!$D247,Products!$A$1:$A$49,0),MATCH('Row Table'!K$1,Products!$A$1:$G$1,0))</f>
        <v>0.2</v>
      </c>
      <c r="L247">
        <f>INDEX(Products!$A$1:$G$49, MATCH('Row Table'!$D247,Products!$A$1:$A$49,0),MATCH('Row Table'!L$1,Products!$A$1:$G$1,0))</f>
        <v>4.7549999999999999</v>
      </c>
      <c r="M247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_xlfn.XLOOKUP(C248,Customers!$A$1:$A$1001,Customers!$C$1:$C$1001,,0)</f>
        <v>gbentjens6u@netlog.com</v>
      </c>
      <c r="H248" s="2" t="str">
        <f>VLOOKUP(C248,Customers!$A$1:$I$1001,7,FALSE)</f>
        <v>United Kingdom</v>
      </c>
      <c r="I248" t="str">
        <f>VLOOKUP(D248,Products!$A$1:$G$49,2,FALSE)</f>
        <v>Lib</v>
      </c>
      <c r="J248" t="str">
        <f>INDEX(Products!$A$1:$G$49, MATCH('Row Table'!$D248,Products!$A$1:$A$49,0),MATCH('Row Table'!J$1,Products!$A$1:$G$1,0))</f>
        <v>D</v>
      </c>
      <c r="K248">
        <f>INDEX(Products!$A$1:$G$49, MATCH('Row Table'!$D248,Products!$A$1:$A$49,0),MATCH('Row Table'!K$1,Products!$A$1:$G$1,0))</f>
        <v>1</v>
      </c>
      <c r="L248">
        <f>INDEX(Products!$A$1:$G$49, MATCH('Row Table'!$D248,Products!$A$1:$A$49,0),MATCH('Row Table'!L$1,Products!$A$1:$G$1,0))</f>
        <v>12.95</v>
      </c>
      <c r="M248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_xlfn.XLOOKUP(C249,Customers!$A$1:$A$1001,Customers!$C$1:$C$1001,,0)</f>
        <v>0</v>
      </c>
      <c r="H249" s="2" t="str">
        <f>VLOOKUP(C249,Customers!$A$1:$I$1001,7,FALSE)</f>
        <v>Ireland</v>
      </c>
      <c r="I249" t="str">
        <f>VLOOKUP(D249,Products!$A$1:$G$49,2,FALSE)</f>
        <v>Rob</v>
      </c>
      <c r="J249" t="str">
        <f>INDEX(Products!$A$1:$G$49, MATCH('Row Table'!$D249,Products!$A$1:$A$49,0),MATCH('Row Table'!J$1,Products!$A$1:$G$1,0))</f>
        <v>L</v>
      </c>
      <c r="K249">
        <f>INDEX(Products!$A$1:$G$49, MATCH('Row Table'!$D249,Products!$A$1:$A$49,0),MATCH('Row Table'!K$1,Products!$A$1:$G$1,0))</f>
        <v>0.2</v>
      </c>
      <c r="L249">
        <f>INDEX(Products!$A$1:$G$49, MATCH('Row Table'!$D249,Products!$A$1:$A$49,0),MATCH('Row Table'!L$1,Products!$A$1:$G$1,0))</f>
        <v>3.5849999999999995</v>
      </c>
      <c r="M249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_xlfn.XLOOKUP(C250,Customers!$A$1:$A$1001,Customers!$C$1:$C$1001,,0)</f>
        <v>lentwistle6w@omniture.com</v>
      </c>
      <c r="H250" s="2" t="str">
        <f>VLOOKUP(C250,Customers!$A$1:$I$1001,7,FALSE)</f>
        <v>United States</v>
      </c>
      <c r="I250" t="str">
        <f>VLOOKUP(D250,Products!$A$1:$G$49,2,FALSE)</f>
        <v>Ara</v>
      </c>
      <c r="J250" t="str">
        <f>INDEX(Products!$A$1:$G$49, MATCH('Row Table'!$D250,Products!$A$1:$A$49,0),MATCH('Row Table'!J$1,Products!$A$1:$G$1,0))</f>
        <v>D</v>
      </c>
      <c r="K250">
        <f>INDEX(Products!$A$1:$G$49, MATCH('Row Table'!$D250,Products!$A$1:$A$49,0),MATCH('Row Table'!K$1,Products!$A$1:$G$1,0))</f>
        <v>1</v>
      </c>
      <c r="L250">
        <f>INDEX(Products!$A$1:$G$49, MATCH('Row Table'!$D250,Products!$A$1:$A$49,0),MATCH('Row Table'!L$1,Products!$A$1:$G$1,0))</f>
        <v>9.9499999999999993</v>
      </c>
      <c r="M250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_xlfn.XLOOKUP(C251,Customers!$A$1:$A$1001,Customers!$C$1:$C$1001,,0)</f>
        <v>zkiffe74@cyberchimps.com</v>
      </c>
      <c r="H251" s="2" t="str">
        <f>VLOOKUP(C251,Customers!$A$1:$I$1001,7,FALSE)</f>
        <v>United States</v>
      </c>
      <c r="I251" t="str">
        <f>VLOOKUP(D251,Products!$A$1:$G$49,2,FALSE)</f>
        <v>Lib</v>
      </c>
      <c r="J251" t="str">
        <f>INDEX(Products!$A$1:$G$49, MATCH('Row Table'!$D251,Products!$A$1:$A$49,0),MATCH('Row Table'!J$1,Products!$A$1:$G$1,0))</f>
        <v>L</v>
      </c>
      <c r="K251">
        <f>INDEX(Products!$A$1:$G$49, MATCH('Row Table'!$D251,Products!$A$1:$A$49,0),MATCH('Row Table'!K$1,Products!$A$1:$G$1,0))</f>
        <v>1</v>
      </c>
      <c r="L251">
        <f>INDEX(Products!$A$1:$G$49, MATCH('Row Table'!$D251,Products!$A$1:$A$49,0),MATCH('Row Table'!L$1,Products!$A$1:$G$1,0))</f>
        <v>15.85</v>
      </c>
      <c r="M251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_xlfn.XLOOKUP(C252,Customers!$A$1:$A$1001,Customers!$C$1:$C$1001,,0)</f>
        <v>macott6y@pagesperso-orange.fr</v>
      </c>
      <c r="H252" s="2" t="str">
        <f>VLOOKUP(C252,Customers!$A$1:$I$1001,7,FALSE)</f>
        <v>United States</v>
      </c>
      <c r="I252" t="str">
        <f>VLOOKUP(D252,Products!$A$1:$G$49,2,FALSE)</f>
        <v>Rob</v>
      </c>
      <c r="J252" t="str">
        <f>INDEX(Products!$A$1:$G$49, MATCH('Row Table'!$D252,Products!$A$1:$A$49,0),MATCH('Row Table'!J$1,Products!$A$1:$G$1,0))</f>
        <v>M</v>
      </c>
      <c r="K252">
        <f>INDEX(Products!$A$1:$G$49, MATCH('Row Table'!$D252,Products!$A$1:$A$49,0),MATCH('Row Table'!K$1,Products!$A$1:$G$1,0))</f>
        <v>0.2</v>
      </c>
      <c r="L252">
        <f>INDEX(Products!$A$1:$G$49, MATCH('Row Table'!$D252,Products!$A$1:$A$49,0),MATCH('Row Table'!L$1,Products!$A$1:$G$1,0))</f>
        <v>2.9849999999999999</v>
      </c>
      <c r="M252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_xlfn.XLOOKUP(C253,Customers!$A$1:$A$1001,Customers!$C$1:$C$1001,,0)</f>
        <v>cheaviside6z@rediff.com</v>
      </c>
      <c r="H253" s="2" t="str">
        <f>VLOOKUP(C253,Customers!$A$1:$I$1001,7,FALSE)</f>
        <v>United States</v>
      </c>
      <c r="I253" t="str">
        <f>VLOOKUP(D253,Products!$A$1:$G$49,2,FALSE)</f>
        <v>Exc</v>
      </c>
      <c r="J253" t="str">
        <f>INDEX(Products!$A$1:$G$49, MATCH('Row Table'!$D253,Products!$A$1:$A$49,0),MATCH('Row Table'!J$1,Products!$A$1:$G$1,0))</f>
        <v>M</v>
      </c>
      <c r="K253">
        <f>INDEX(Products!$A$1:$G$49, MATCH('Row Table'!$D253,Products!$A$1:$A$49,0),MATCH('Row Table'!K$1,Products!$A$1:$G$1,0))</f>
        <v>1</v>
      </c>
      <c r="L253">
        <f>INDEX(Products!$A$1:$G$49, MATCH('Row Table'!$D253,Products!$A$1:$A$49,0),MATCH('Row Table'!L$1,Products!$A$1:$G$1,0))</f>
        <v>13.75</v>
      </c>
      <c r="M253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_xlfn.XLOOKUP(C254,Customers!$A$1:$A$1001,Customers!$C$1:$C$1001,,0)</f>
        <v>0</v>
      </c>
      <c r="H254" s="2" t="str">
        <f>VLOOKUP(C254,Customers!$A$1:$I$1001,7,FALSE)</f>
        <v>United States</v>
      </c>
      <c r="I254" t="str">
        <f>VLOOKUP(D254,Products!$A$1:$G$49,2,FALSE)</f>
        <v>Ara</v>
      </c>
      <c r="J254" t="str">
        <f>INDEX(Products!$A$1:$G$49, MATCH('Row Table'!$D254,Products!$A$1:$A$49,0),MATCH('Row Table'!J$1,Products!$A$1:$G$1,0))</f>
        <v>D</v>
      </c>
      <c r="K254">
        <f>INDEX(Products!$A$1:$G$49, MATCH('Row Table'!$D254,Products!$A$1:$A$49,0),MATCH('Row Table'!K$1,Products!$A$1:$G$1,0))</f>
        <v>1</v>
      </c>
      <c r="L254">
        <f>INDEX(Products!$A$1:$G$49, MATCH('Row Table'!$D254,Products!$A$1:$A$49,0),MATCH('Row Table'!L$1,Products!$A$1:$G$1,0))</f>
        <v>9.9499999999999993</v>
      </c>
      <c r="M254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_xlfn.XLOOKUP(C255,Customers!$A$1:$A$1001,Customers!$C$1:$C$1001,,0)</f>
        <v>lkernan71@wsj.com</v>
      </c>
      <c r="H255" s="2" t="str">
        <f>VLOOKUP(C255,Customers!$A$1:$I$1001,7,FALSE)</f>
        <v>United States</v>
      </c>
      <c r="I255" t="str">
        <f>VLOOKUP(D255,Products!$A$1:$G$49,2,FALSE)</f>
        <v>Lib</v>
      </c>
      <c r="J255" t="str">
        <f>INDEX(Products!$A$1:$G$49, MATCH('Row Table'!$D255,Products!$A$1:$A$49,0),MATCH('Row Table'!J$1,Products!$A$1:$G$1,0))</f>
        <v>M</v>
      </c>
      <c r="K255">
        <f>INDEX(Products!$A$1:$G$49, MATCH('Row Table'!$D255,Products!$A$1:$A$49,0),MATCH('Row Table'!K$1,Products!$A$1:$G$1,0))</f>
        <v>1</v>
      </c>
      <c r="L255">
        <f>INDEX(Products!$A$1:$G$49, MATCH('Row Table'!$D255,Products!$A$1:$A$49,0),MATCH('Row Table'!L$1,Products!$A$1:$G$1,0))</f>
        <v>14.55</v>
      </c>
      <c r="M25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_xlfn.XLOOKUP(C256,Customers!$A$1:$A$1001,Customers!$C$1:$C$1001,,0)</f>
        <v>rmclae72@dailymotion.com</v>
      </c>
      <c r="H256" s="2" t="str">
        <f>VLOOKUP(C256,Customers!$A$1:$I$1001,7,FALSE)</f>
        <v>United Kingdom</v>
      </c>
      <c r="I256" t="str">
        <f>VLOOKUP(D256,Products!$A$1:$G$49,2,FALSE)</f>
        <v>Rob</v>
      </c>
      <c r="J256" t="str">
        <f>INDEX(Products!$A$1:$G$49, MATCH('Row Table'!$D256,Products!$A$1:$A$49,0),MATCH('Row Table'!J$1,Products!$A$1:$G$1,0))</f>
        <v>L</v>
      </c>
      <c r="K256">
        <f>INDEX(Products!$A$1:$G$49, MATCH('Row Table'!$D256,Products!$A$1:$A$49,0),MATCH('Row Table'!K$1,Products!$A$1:$G$1,0))</f>
        <v>0.5</v>
      </c>
      <c r="L256">
        <f>INDEX(Products!$A$1:$G$49, MATCH('Row Table'!$D256,Products!$A$1:$A$49,0),MATCH('Row Table'!L$1,Products!$A$1:$G$1,0))</f>
        <v>7.169999999999999</v>
      </c>
      <c r="M256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_xlfn.XLOOKUP(C257,Customers!$A$1:$A$1001,Customers!$C$1:$C$1001,,0)</f>
        <v>cblowfelde73@ustream.tv</v>
      </c>
      <c r="H257" s="2" t="str">
        <f>VLOOKUP(C257,Customers!$A$1:$I$1001,7,FALSE)</f>
        <v>United States</v>
      </c>
      <c r="I257" t="str">
        <f>VLOOKUP(D257,Products!$A$1:$G$49,2,FALSE)</f>
        <v>Rob</v>
      </c>
      <c r="J257" t="str">
        <f>INDEX(Products!$A$1:$G$49, MATCH('Row Table'!$D257,Products!$A$1:$A$49,0),MATCH('Row Table'!J$1,Products!$A$1:$G$1,0))</f>
        <v>L</v>
      </c>
      <c r="K257">
        <f>INDEX(Products!$A$1:$G$49, MATCH('Row Table'!$D257,Products!$A$1:$A$49,0),MATCH('Row Table'!K$1,Products!$A$1:$G$1,0))</f>
        <v>0.5</v>
      </c>
      <c r="L257">
        <f>INDEX(Products!$A$1:$G$49, MATCH('Row Table'!$D257,Products!$A$1:$A$49,0),MATCH('Row Table'!L$1,Products!$A$1:$G$1,0))</f>
        <v>7.169999999999999</v>
      </c>
      <c r="M257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_xlfn.XLOOKUP(C258,Customers!$A$1:$A$1001,Customers!$C$1:$C$1001,,0)</f>
        <v>zkiffe74@cyberchimps.com</v>
      </c>
      <c r="H258" s="2" t="str">
        <f>VLOOKUP(C258,Customers!$A$1:$I$1001,7,FALSE)</f>
        <v>United States</v>
      </c>
      <c r="I258" t="str">
        <f>VLOOKUP(D258,Products!$A$1:$G$49,2,FALSE)</f>
        <v>Lib</v>
      </c>
      <c r="J258" t="str">
        <f>INDEX(Products!$A$1:$G$49, MATCH('Row Table'!$D258,Products!$A$1:$A$49,0),MATCH('Row Table'!J$1,Products!$A$1:$G$1,0))</f>
        <v>M</v>
      </c>
      <c r="K258">
        <f>INDEX(Products!$A$1:$G$49, MATCH('Row Table'!$D258,Products!$A$1:$A$49,0),MATCH('Row Table'!K$1,Products!$A$1:$G$1,0))</f>
        <v>0.5</v>
      </c>
      <c r="L258">
        <f>INDEX(Products!$A$1:$G$49, MATCH('Row Table'!$D258,Products!$A$1:$A$49,0),MATCH('Row Table'!L$1,Products!$A$1:$G$1,0))</f>
        <v>8.73</v>
      </c>
      <c r="M258">
        <f t="shared" ref="M258:M321" si="4">L258*E258</f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_xlfn.XLOOKUP(C259,Customers!$A$1:$A$1001,Customers!$C$1:$C$1001,,0)</f>
        <v>docalleran75@ucla.edu</v>
      </c>
      <c r="H259" s="2" t="str">
        <f>VLOOKUP(C259,Customers!$A$1:$I$1001,7,FALSE)</f>
        <v>United States</v>
      </c>
      <c r="I259" t="str">
        <f>VLOOKUP(D259,Products!$A$1:$G$49,2,FALSE)</f>
        <v>Exc</v>
      </c>
      <c r="J259" t="str">
        <f>INDEX(Products!$A$1:$G$49, MATCH('Row Table'!$D259,Products!$A$1:$A$49,0),MATCH('Row Table'!J$1,Products!$A$1:$G$1,0))</f>
        <v>D</v>
      </c>
      <c r="K259">
        <f>INDEX(Products!$A$1:$G$49, MATCH('Row Table'!$D259,Products!$A$1:$A$49,0),MATCH('Row Table'!K$1,Products!$A$1:$G$1,0))</f>
        <v>2.5</v>
      </c>
      <c r="L259">
        <f>INDEX(Products!$A$1:$G$49, MATCH('Row Table'!$D259,Products!$A$1:$A$49,0),MATCH('Row Table'!L$1,Products!$A$1:$G$1,0))</f>
        <v>27.945</v>
      </c>
      <c r="M259">
        <f t="shared" si="4"/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_xlfn.XLOOKUP(C260,Customers!$A$1:$A$1001,Customers!$C$1:$C$1001,,0)</f>
        <v>ccromwell76@desdev.cn</v>
      </c>
      <c r="H260" s="2" t="str">
        <f>VLOOKUP(C260,Customers!$A$1:$I$1001,7,FALSE)</f>
        <v>United States</v>
      </c>
      <c r="I260" t="str">
        <f>VLOOKUP(D260,Products!$A$1:$G$49,2,FALSE)</f>
        <v>Exc</v>
      </c>
      <c r="J260" t="str">
        <f>INDEX(Products!$A$1:$G$49, MATCH('Row Table'!$D260,Products!$A$1:$A$49,0),MATCH('Row Table'!J$1,Products!$A$1:$G$1,0))</f>
        <v>D</v>
      </c>
      <c r="K260">
        <f>INDEX(Products!$A$1:$G$49, MATCH('Row Table'!$D260,Products!$A$1:$A$49,0),MATCH('Row Table'!K$1,Products!$A$1:$G$1,0))</f>
        <v>2.5</v>
      </c>
      <c r="L260">
        <f>INDEX(Products!$A$1:$G$49, MATCH('Row Table'!$D260,Products!$A$1:$A$49,0),MATCH('Row Table'!L$1,Products!$A$1:$G$1,0))</f>
        <v>27.945</v>
      </c>
      <c r="M260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_xlfn.XLOOKUP(C261,Customers!$A$1:$A$1001,Customers!$C$1:$C$1001,,0)</f>
        <v>ihay77@lulu.com</v>
      </c>
      <c r="H261" s="2" t="str">
        <f>VLOOKUP(C261,Customers!$A$1:$I$1001,7,FALSE)</f>
        <v>United Kingdom</v>
      </c>
      <c r="I261" t="str">
        <f>VLOOKUP(D261,Products!$A$1:$G$49,2,FALSE)</f>
        <v>Rob</v>
      </c>
      <c r="J261" t="str">
        <f>INDEX(Products!$A$1:$G$49, MATCH('Row Table'!$D261,Products!$A$1:$A$49,0),MATCH('Row Table'!J$1,Products!$A$1:$G$1,0))</f>
        <v>M</v>
      </c>
      <c r="K261">
        <f>INDEX(Products!$A$1:$G$49, MATCH('Row Table'!$D261,Products!$A$1:$A$49,0),MATCH('Row Table'!K$1,Products!$A$1:$G$1,0))</f>
        <v>0.2</v>
      </c>
      <c r="L261">
        <f>INDEX(Products!$A$1:$G$49, MATCH('Row Table'!$D261,Products!$A$1:$A$49,0),MATCH('Row Table'!L$1,Products!$A$1:$G$1,0))</f>
        <v>2.9849999999999999</v>
      </c>
      <c r="M261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_xlfn.XLOOKUP(C262,Customers!$A$1:$A$1001,Customers!$C$1:$C$1001,,0)</f>
        <v>ttaffarello78@sciencedaily.com</v>
      </c>
      <c r="H262" s="2" t="str">
        <f>VLOOKUP(C262,Customers!$A$1:$I$1001,7,FALSE)</f>
        <v>United States</v>
      </c>
      <c r="I262" t="str">
        <f>VLOOKUP(D262,Products!$A$1:$G$49,2,FALSE)</f>
        <v>Rob</v>
      </c>
      <c r="J262" t="str">
        <f>INDEX(Products!$A$1:$G$49, MATCH('Row Table'!$D262,Products!$A$1:$A$49,0),MATCH('Row Table'!J$1,Products!$A$1:$G$1,0))</f>
        <v>L</v>
      </c>
      <c r="K262">
        <f>INDEX(Products!$A$1:$G$49, MATCH('Row Table'!$D262,Products!$A$1:$A$49,0),MATCH('Row Table'!K$1,Products!$A$1:$G$1,0))</f>
        <v>2.5</v>
      </c>
      <c r="L262">
        <f>INDEX(Products!$A$1:$G$49, MATCH('Row Table'!$D262,Products!$A$1:$A$49,0),MATCH('Row Table'!L$1,Products!$A$1:$G$1,0))</f>
        <v>27.484999999999996</v>
      </c>
      <c r="M262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_xlfn.XLOOKUP(C263,Customers!$A$1:$A$1001,Customers!$C$1:$C$1001,,0)</f>
        <v>mcanty79@jigsy.com</v>
      </c>
      <c r="H263" s="2" t="str">
        <f>VLOOKUP(C263,Customers!$A$1:$I$1001,7,FALSE)</f>
        <v>United States</v>
      </c>
      <c r="I263" t="str">
        <f>VLOOKUP(D263,Products!$A$1:$G$49,2,FALSE)</f>
        <v>Rob</v>
      </c>
      <c r="J263" t="str">
        <f>INDEX(Products!$A$1:$G$49, MATCH('Row Table'!$D263,Products!$A$1:$A$49,0),MATCH('Row Table'!J$1,Products!$A$1:$G$1,0))</f>
        <v>L</v>
      </c>
      <c r="K263">
        <f>INDEX(Products!$A$1:$G$49, MATCH('Row Table'!$D263,Products!$A$1:$A$49,0),MATCH('Row Table'!K$1,Products!$A$1:$G$1,0))</f>
        <v>1</v>
      </c>
      <c r="L263">
        <f>INDEX(Products!$A$1:$G$49, MATCH('Row Table'!$D263,Products!$A$1:$A$49,0),MATCH('Row Table'!L$1,Products!$A$1:$G$1,0))</f>
        <v>11.95</v>
      </c>
      <c r="M263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_xlfn.XLOOKUP(C264,Customers!$A$1:$A$1001,Customers!$C$1:$C$1001,,0)</f>
        <v>jkopke7a@auda.org.au</v>
      </c>
      <c r="H264" s="2" t="str">
        <f>VLOOKUP(C264,Customers!$A$1:$I$1001,7,FALSE)</f>
        <v>United States</v>
      </c>
      <c r="I264" t="str">
        <f>VLOOKUP(D264,Products!$A$1:$G$49,2,FALSE)</f>
        <v>Exc</v>
      </c>
      <c r="J264" t="str">
        <f>INDEX(Products!$A$1:$G$49, MATCH('Row Table'!$D264,Products!$A$1:$A$49,0),MATCH('Row Table'!J$1,Products!$A$1:$G$1,0))</f>
        <v>M</v>
      </c>
      <c r="K264">
        <f>INDEX(Products!$A$1:$G$49, MATCH('Row Table'!$D264,Products!$A$1:$A$49,0),MATCH('Row Table'!K$1,Products!$A$1:$G$1,0))</f>
        <v>1</v>
      </c>
      <c r="L264">
        <f>INDEX(Products!$A$1:$G$49, MATCH('Row Table'!$D264,Products!$A$1:$A$49,0),MATCH('Row Table'!L$1,Products!$A$1:$G$1,0))</f>
        <v>13.75</v>
      </c>
      <c r="M264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_xlfn.XLOOKUP(C265,Customers!$A$1:$A$1001,Customers!$C$1:$C$1001,,0)</f>
        <v>0</v>
      </c>
      <c r="H265" s="2" t="str">
        <f>VLOOKUP(C265,Customers!$A$1:$I$1001,7,FALSE)</f>
        <v>United States</v>
      </c>
      <c r="I265" t="str">
        <f>VLOOKUP(D265,Products!$A$1:$G$49,2,FALSE)</f>
        <v>Lib</v>
      </c>
      <c r="J265" t="str">
        <f>INDEX(Products!$A$1:$G$49, MATCH('Row Table'!$D265,Products!$A$1:$A$49,0),MATCH('Row Table'!J$1,Products!$A$1:$G$1,0))</f>
        <v>M</v>
      </c>
      <c r="K265">
        <f>INDEX(Products!$A$1:$G$49, MATCH('Row Table'!$D265,Products!$A$1:$A$49,0),MATCH('Row Table'!K$1,Products!$A$1:$G$1,0))</f>
        <v>2.5</v>
      </c>
      <c r="L265">
        <f>INDEX(Products!$A$1:$G$49, MATCH('Row Table'!$D265,Products!$A$1:$A$49,0),MATCH('Row Table'!L$1,Products!$A$1:$G$1,0))</f>
        <v>33.464999999999996</v>
      </c>
      <c r="M26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_xlfn.XLOOKUP(C266,Customers!$A$1:$A$1001,Customers!$C$1:$C$1001,,0)</f>
        <v>0</v>
      </c>
      <c r="H266" s="2" t="str">
        <f>VLOOKUP(C266,Customers!$A$1:$I$1001,7,FALSE)</f>
        <v>Ireland</v>
      </c>
      <c r="I266" t="str">
        <f>VLOOKUP(D266,Products!$A$1:$G$49,2,FALSE)</f>
        <v>Rob</v>
      </c>
      <c r="J266" t="str">
        <f>INDEX(Products!$A$1:$G$49, MATCH('Row Table'!$D266,Products!$A$1:$A$49,0),MATCH('Row Table'!J$1,Products!$A$1:$G$1,0))</f>
        <v>L</v>
      </c>
      <c r="K266">
        <f>INDEX(Products!$A$1:$G$49, MATCH('Row Table'!$D266,Products!$A$1:$A$49,0),MATCH('Row Table'!K$1,Products!$A$1:$G$1,0))</f>
        <v>1</v>
      </c>
      <c r="L266">
        <f>INDEX(Products!$A$1:$G$49, MATCH('Row Table'!$D266,Products!$A$1:$A$49,0),MATCH('Row Table'!L$1,Products!$A$1:$G$1,0))</f>
        <v>11.95</v>
      </c>
      <c r="M266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_xlfn.XLOOKUP(C267,Customers!$A$1:$A$1001,Customers!$C$1:$C$1001,,0)</f>
        <v>vhellmore7d@bbc.co.uk</v>
      </c>
      <c r="H267" s="2" t="str">
        <f>VLOOKUP(C267,Customers!$A$1:$I$1001,7,FALSE)</f>
        <v>United States</v>
      </c>
      <c r="I267" t="str">
        <f>VLOOKUP(D267,Products!$A$1:$G$49,2,FALSE)</f>
        <v>Ara</v>
      </c>
      <c r="J267" t="str">
        <f>INDEX(Products!$A$1:$G$49, MATCH('Row Table'!$D267,Products!$A$1:$A$49,0),MATCH('Row Table'!J$1,Products!$A$1:$G$1,0))</f>
        <v>D</v>
      </c>
      <c r="K267">
        <f>INDEX(Products!$A$1:$G$49, MATCH('Row Table'!$D267,Products!$A$1:$A$49,0),MATCH('Row Table'!K$1,Products!$A$1:$G$1,0))</f>
        <v>0.5</v>
      </c>
      <c r="L267">
        <f>INDEX(Products!$A$1:$G$49, MATCH('Row Table'!$D267,Products!$A$1:$A$49,0),MATCH('Row Table'!L$1,Products!$A$1:$G$1,0))</f>
        <v>5.97</v>
      </c>
      <c r="M267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_xlfn.XLOOKUP(C268,Customers!$A$1:$A$1001,Customers!$C$1:$C$1001,,0)</f>
        <v>mseawright7e@nbcnews.com</v>
      </c>
      <c r="H268" s="2" t="str">
        <f>VLOOKUP(C268,Customers!$A$1:$I$1001,7,FALSE)</f>
        <v>United Kingdom</v>
      </c>
      <c r="I268" t="str">
        <f>VLOOKUP(D268,Products!$A$1:$G$49,2,FALSE)</f>
        <v>Exc</v>
      </c>
      <c r="J268" t="str">
        <f>INDEX(Products!$A$1:$G$49, MATCH('Row Table'!$D268,Products!$A$1:$A$49,0),MATCH('Row Table'!J$1,Products!$A$1:$G$1,0))</f>
        <v>D</v>
      </c>
      <c r="K268">
        <f>INDEX(Products!$A$1:$G$49, MATCH('Row Table'!$D268,Products!$A$1:$A$49,0),MATCH('Row Table'!K$1,Products!$A$1:$G$1,0))</f>
        <v>1</v>
      </c>
      <c r="L268">
        <f>INDEX(Products!$A$1:$G$49, MATCH('Row Table'!$D268,Products!$A$1:$A$49,0),MATCH('Row Table'!L$1,Products!$A$1:$G$1,0))</f>
        <v>12.15</v>
      </c>
      <c r="M268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_xlfn.XLOOKUP(C269,Customers!$A$1:$A$1001,Customers!$C$1:$C$1001,,0)</f>
        <v>snortheast7f@mashable.com</v>
      </c>
      <c r="H269" s="2" t="str">
        <f>VLOOKUP(C269,Customers!$A$1:$I$1001,7,FALSE)</f>
        <v>United States</v>
      </c>
      <c r="I269" t="str">
        <f>VLOOKUP(D269,Products!$A$1:$G$49,2,FALSE)</f>
        <v>Exc</v>
      </c>
      <c r="J269" t="str">
        <f>INDEX(Products!$A$1:$G$49, MATCH('Row Table'!$D269,Products!$A$1:$A$49,0),MATCH('Row Table'!J$1,Products!$A$1:$G$1,0))</f>
        <v>D</v>
      </c>
      <c r="K269">
        <f>INDEX(Products!$A$1:$G$49, MATCH('Row Table'!$D269,Products!$A$1:$A$49,0),MATCH('Row Table'!K$1,Products!$A$1:$G$1,0))</f>
        <v>0.2</v>
      </c>
      <c r="L269">
        <f>INDEX(Products!$A$1:$G$49, MATCH('Row Table'!$D269,Products!$A$1:$A$49,0),MATCH('Row Table'!L$1,Products!$A$1:$G$1,0))</f>
        <v>3.645</v>
      </c>
      <c r="M269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_xlfn.XLOOKUP(C270,Customers!$A$1:$A$1001,Customers!$C$1:$C$1001,,0)</f>
        <v>aattwater5u@wikia.com</v>
      </c>
      <c r="H270" s="2" t="str">
        <f>VLOOKUP(C270,Customers!$A$1:$I$1001,7,FALSE)</f>
        <v>United States</v>
      </c>
      <c r="I270" t="str">
        <f>VLOOKUP(D270,Products!$A$1:$G$49,2,FALSE)</f>
        <v>Ara</v>
      </c>
      <c r="J270" t="str">
        <f>INDEX(Products!$A$1:$G$49, MATCH('Row Table'!$D270,Products!$A$1:$A$49,0),MATCH('Row Table'!J$1,Products!$A$1:$G$1,0))</f>
        <v>D</v>
      </c>
      <c r="K270">
        <f>INDEX(Products!$A$1:$G$49, MATCH('Row Table'!$D270,Products!$A$1:$A$49,0),MATCH('Row Table'!K$1,Products!$A$1:$G$1,0))</f>
        <v>1</v>
      </c>
      <c r="L270">
        <f>INDEX(Products!$A$1:$G$49, MATCH('Row Table'!$D270,Products!$A$1:$A$49,0),MATCH('Row Table'!L$1,Products!$A$1:$G$1,0))</f>
        <v>9.9499999999999993</v>
      </c>
      <c r="M270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_xlfn.XLOOKUP(C271,Customers!$A$1:$A$1001,Customers!$C$1:$C$1001,,0)</f>
        <v>mfearon7h@reverbnation.com</v>
      </c>
      <c r="H271" s="2" t="str">
        <f>VLOOKUP(C271,Customers!$A$1:$I$1001,7,FALSE)</f>
        <v>United States</v>
      </c>
      <c r="I271" t="str">
        <f>VLOOKUP(D271,Products!$A$1:$G$49,2,FALSE)</f>
        <v>Ara</v>
      </c>
      <c r="J271" t="str">
        <f>INDEX(Products!$A$1:$G$49, MATCH('Row Table'!$D271,Products!$A$1:$A$49,0),MATCH('Row Table'!J$1,Products!$A$1:$G$1,0))</f>
        <v>D</v>
      </c>
      <c r="K271">
        <f>INDEX(Products!$A$1:$G$49, MATCH('Row Table'!$D271,Products!$A$1:$A$49,0),MATCH('Row Table'!K$1,Products!$A$1:$G$1,0))</f>
        <v>0.2</v>
      </c>
      <c r="L271">
        <f>INDEX(Products!$A$1:$G$49, MATCH('Row Table'!$D271,Products!$A$1:$A$49,0),MATCH('Row Table'!L$1,Products!$A$1:$G$1,0))</f>
        <v>2.9849999999999999</v>
      </c>
      <c r="M271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_xlfn.XLOOKUP(C272,Customers!$A$1:$A$1001,Customers!$C$1:$C$1001,,0)</f>
        <v>0</v>
      </c>
      <c r="H272" s="2" t="str">
        <f>VLOOKUP(C272,Customers!$A$1:$I$1001,7,FALSE)</f>
        <v>Ireland</v>
      </c>
      <c r="I272" t="str">
        <f>VLOOKUP(D272,Products!$A$1:$G$49,2,FALSE)</f>
        <v>Exc</v>
      </c>
      <c r="J272" t="str">
        <f>INDEX(Products!$A$1:$G$49, MATCH('Row Table'!$D272,Products!$A$1:$A$49,0),MATCH('Row Table'!J$1,Products!$A$1:$G$1,0))</f>
        <v>D</v>
      </c>
      <c r="K272">
        <f>INDEX(Products!$A$1:$G$49, MATCH('Row Table'!$D272,Products!$A$1:$A$49,0),MATCH('Row Table'!K$1,Products!$A$1:$G$1,0))</f>
        <v>0.5</v>
      </c>
      <c r="L272">
        <f>INDEX(Products!$A$1:$G$49, MATCH('Row Table'!$D272,Products!$A$1:$A$49,0),MATCH('Row Table'!L$1,Products!$A$1:$G$1,0))</f>
        <v>7.29</v>
      </c>
      <c r="M272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_xlfn.XLOOKUP(C273,Customers!$A$1:$A$1001,Customers!$C$1:$C$1001,,0)</f>
        <v>jsisneros7j@a8.net</v>
      </c>
      <c r="H273" s="2" t="str">
        <f>VLOOKUP(C273,Customers!$A$1:$I$1001,7,FALSE)</f>
        <v>United States</v>
      </c>
      <c r="I273" t="str">
        <f>VLOOKUP(D273,Products!$A$1:$G$49,2,FALSE)</f>
        <v>Ara</v>
      </c>
      <c r="J273" t="str">
        <f>INDEX(Products!$A$1:$G$49, MATCH('Row Table'!$D273,Products!$A$1:$A$49,0),MATCH('Row Table'!J$1,Products!$A$1:$G$1,0))</f>
        <v>D</v>
      </c>
      <c r="K273">
        <f>INDEX(Products!$A$1:$G$49, MATCH('Row Table'!$D273,Products!$A$1:$A$49,0),MATCH('Row Table'!K$1,Products!$A$1:$G$1,0))</f>
        <v>0.2</v>
      </c>
      <c r="L273">
        <f>INDEX(Products!$A$1:$G$49, MATCH('Row Table'!$D273,Products!$A$1:$A$49,0),MATCH('Row Table'!L$1,Products!$A$1:$G$1,0))</f>
        <v>2.9849999999999999</v>
      </c>
      <c r="M273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_xlfn.XLOOKUP(C274,Customers!$A$1:$A$1001,Customers!$C$1:$C$1001,,0)</f>
        <v>zcarlson7k@bigcartel.com</v>
      </c>
      <c r="H274" s="2" t="str">
        <f>VLOOKUP(C274,Customers!$A$1:$I$1001,7,FALSE)</f>
        <v>Ireland</v>
      </c>
      <c r="I274" t="str">
        <f>VLOOKUP(D274,Products!$A$1:$G$49,2,FALSE)</f>
        <v>Rob</v>
      </c>
      <c r="J274" t="str">
        <f>INDEX(Products!$A$1:$G$49, MATCH('Row Table'!$D274,Products!$A$1:$A$49,0),MATCH('Row Table'!J$1,Products!$A$1:$G$1,0))</f>
        <v>L</v>
      </c>
      <c r="K274">
        <f>INDEX(Products!$A$1:$G$49, MATCH('Row Table'!$D274,Products!$A$1:$A$49,0),MATCH('Row Table'!K$1,Products!$A$1:$G$1,0))</f>
        <v>1</v>
      </c>
      <c r="L274">
        <f>INDEX(Products!$A$1:$G$49, MATCH('Row Table'!$D274,Products!$A$1:$A$49,0),MATCH('Row Table'!L$1,Products!$A$1:$G$1,0))</f>
        <v>11.95</v>
      </c>
      <c r="M274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_xlfn.XLOOKUP(C275,Customers!$A$1:$A$1001,Customers!$C$1:$C$1001,,0)</f>
        <v>wmaddox7l@timesonline.co.uk</v>
      </c>
      <c r="H275" s="2" t="str">
        <f>VLOOKUP(C275,Customers!$A$1:$I$1001,7,FALSE)</f>
        <v>United States</v>
      </c>
      <c r="I275" t="str">
        <f>VLOOKUP(D275,Products!$A$1:$G$49,2,FALSE)</f>
        <v>Ara</v>
      </c>
      <c r="J275" t="str">
        <f>INDEX(Products!$A$1:$G$49, MATCH('Row Table'!$D275,Products!$A$1:$A$49,0),MATCH('Row Table'!J$1,Products!$A$1:$G$1,0))</f>
        <v>L</v>
      </c>
      <c r="K275">
        <f>INDEX(Products!$A$1:$G$49, MATCH('Row Table'!$D275,Products!$A$1:$A$49,0),MATCH('Row Table'!K$1,Products!$A$1:$G$1,0))</f>
        <v>0.2</v>
      </c>
      <c r="L275">
        <f>INDEX(Products!$A$1:$G$49, MATCH('Row Table'!$D275,Products!$A$1:$A$49,0),MATCH('Row Table'!L$1,Products!$A$1:$G$1,0))</f>
        <v>3.8849999999999998</v>
      </c>
      <c r="M27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_xlfn.XLOOKUP(C276,Customers!$A$1:$A$1001,Customers!$C$1:$C$1001,,0)</f>
        <v>dhedlestone7m@craigslist.org</v>
      </c>
      <c r="H276" s="2" t="str">
        <f>VLOOKUP(C276,Customers!$A$1:$I$1001,7,FALSE)</f>
        <v>United States</v>
      </c>
      <c r="I276" t="str">
        <f>VLOOKUP(D276,Products!$A$1:$G$49,2,FALSE)</f>
        <v>Ara</v>
      </c>
      <c r="J276" t="str">
        <f>INDEX(Products!$A$1:$G$49, MATCH('Row Table'!$D276,Products!$A$1:$A$49,0),MATCH('Row Table'!J$1,Products!$A$1:$G$1,0))</f>
        <v>M</v>
      </c>
      <c r="K276">
        <f>INDEX(Products!$A$1:$G$49, MATCH('Row Table'!$D276,Products!$A$1:$A$49,0),MATCH('Row Table'!K$1,Products!$A$1:$G$1,0))</f>
        <v>2.5</v>
      </c>
      <c r="L276">
        <f>INDEX(Products!$A$1:$G$49, MATCH('Row Table'!$D276,Products!$A$1:$A$49,0),MATCH('Row Table'!L$1,Products!$A$1:$G$1,0))</f>
        <v>25.874999999999996</v>
      </c>
      <c r="M276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_xlfn.XLOOKUP(C277,Customers!$A$1:$A$1001,Customers!$C$1:$C$1001,,0)</f>
        <v>tcrowthe7n@europa.eu</v>
      </c>
      <c r="H277" s="2" t="str">
        <f>VLOOKUP(C277,Customers!$A$1:$I$1001,7,FALSE)</f>
        <v>United States</v>
      </c>
      <c r="I277" t="str">
        <f>VLOOKUP(D277,Products!$A$1:$G$49,2,FALSE)</f>
        <v>Exc</v>
      </c>
      <c r="J277" t="str">
        <f>INDEX(Products!$A$1:$G$49, MATCH('Row Table'!$D277,Products!$A$1:$A$49,0),MATCH('Row Table'!J$1,Products!$A$1:$G$1,0))</f>
        <v>L</v>
      </c>
      <c r="K277">
        <f>INDEX(Products!$A$1:$G$49, MATCH('Row Table'!$D277,Products!$A$1:$A$49,0),MATCH('Row Table'!K$1,Products!$A$1:$G$1,0))</f>
        <v>2.5</v>
      </c>
      <c r="L277">
        <f>INDEX(Products!$A$1:$G$49, MATCH('Row Table'!$D277,Products!$A$1:$A$49,0),MATCH('Row Table'!L$1,Products!$A$1:$G$1,0))</f>
        <v>34.154999999999994</v>
      </c>
      <c r="M277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_xlfn.XLOOKUP(C278,Customers!$A$1:$A$1001,Customers!$C$1:$C$1001,,0)</f>
        <v>dbury7o@tinyurl.com</v>
      </c>
      <c r="H278" s="2" t="str">
        <f>VLOOKUP(C278,Customers!$A$1:$I$1001,7,FALSE)</f>
        <v>Ireland</v>
      </c>
      <c r="I278" t="str">
        <f>VLOOKUP(D278,Products!$A$1:$G$49,2,FALSE)</f>
        <v>Rob</v>
      </c>
      <c r="J278" t="str">
        <f>INDEX(Products!$A$1:$G$49, MATCH('Row Table'!$D278,Products!$A$1:$A$49,0),MATCH('Row Table'!J$1,Products!$A$1:$G$1,0))</f>
        <v>L</v>
      </c>
      <c r="K278">
        <f>INDEX(Products!$A$1:$G$49, MATCH('Row Table'!$D278,Products!$A$1:$A$49,0),MATCH('Row Table'!K$1,Products!$A$1:$G$1,0))</f>
        <v>2.5</v>
      </c>
      <c r="L278">
        <f>INDEX(Products!$A$1:$G$49, MATCH('Row Table'!$D278,Products!$A$1:$A$49,0),MATCH('Row Table'!L$1,Products!$A$1:$G$1,0))</f>
        <v>27.484999999999996</v>
      </c>
      <c r="M278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_xlfn.XLOOKUP(C279,Customers!$A$1:$A$1001,Customers!$C$1:$C$1001,,0)</f>
        <v>gbroadbear7p@omniture.com</v>
      </c>
      <c r="H279" s="2" t="str">
        <f>VLOOKUP(C279,Customers!$A$1:$I$1001,7,FALSE)</f>
        <v>United States</v>
      </c>
      <c r="I279" t="str">
        <f>VLOOKUP(D279,Products!$A$1:$G$49,2,FALSE)</f>
        <v>Exc</v>
      </c>
      <c r="J279" t="str">
        <f>INDEX(Products!$A$1:$G$49, MATCH('Row Table'!$D279,Products!$A$1:$A$49,0),MATCH('Row Table'!J$1,Products!$A$1:$G$1,0))</f>
        <v>L</v>
      </c>
      <c r="K279">
        <f>INDEX(Products!$A$1:$G$49, MATCH('Row Table'!$D279,Products!$A$1:$A$49,0),MATCH('Row Table'!K$1,Products!$A$1:$G$1,0))</f>
        <v>1</v>
      </c>
      <c r="L279">
        <f>INDEX(Products!$A$1:$G$49, MATCH('Row Table'!$D279,Products!$A$1:$A$49,0),MATCH('Row Table'!L$1,Products!$A$1:$G$1,0))</f>
        <v>14.85</v>
      </c>
      <c r="M279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_xlfn.XLOOKUP(C280,Customers!$A$1:$A$1001,Customers!$C$1:$C$1001,,0)</f>
        <v>epalfrey7q@devhub.com</v>
      </c>
      <c r="H280" s="2" t="str">
        <f>VLOOKUP(C280,Customers!$A$1:$I$1001,7,FALSE)</f>
        <v>United States</v>
      </c>
      <c r="I280" t="str">
        <f>VLOOKUP(D280,Products!$A$1:$G$49,2,FALSE)</f>
        <v>Ara</v>
      </c>
      <c r="J280" t="str">
        <f>INDEX(Products!$A$1:$G$49, MATCH('Row Table'!$D280,Products!$A$1:$A$49,0),MATCH('Row Table'!J$1,Products!$A$1:$G$1,0))</f>
        <v>L</v>
      </c>
      <c r="K280">
        <f>INDEX(Products!$A$1:$G$49, MATCH('Row Table'!$D280,Products!$A$1:$A$49,0),MATCH('Row Table'!K$1,Products!$A$1:$G$1,0))</f>
        <v>0.2</v>
      </c>
      <c r="L280">
        <f>INDEX(Products!$A$1:$G$49, MATCH('Row Table'!$D280,Products!$A$1:$A$49,0),MATCH('Row Table'!L$1,Products!$A$1:$G$1,0))</f>
        <v>3.8849999999999998</v>
      </c>
      <c r="M280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_xlfn.XLOOKUP(C281,Customers!$A$1:$A$1001,Customers!$C$1:$C$1001,,0)</f>
        <v>pmetrick7r@rakuten.co.jp</v>
      </c>
      <c r="H281" s="2" t="str">
        <f>VLOOKUP(C281,Customers!$A$1:$I$1001,7,FALSE)</f>
        <v>United States</v>
      </c>
      <c r="I281" t="str">
        <f>VLOOKUP(D281,Products!$A$1:$G$49,2,FALSE)</f>
        <v>Lib</v>
      </c>
      <c r="J281" t="str">
        <f>INDEX(Products!$A$1:$G$49, MATCH('Row Table'!$D281,Products!$A$1:$A$49,0),MATCH('Row Table'!J$1,Products!$A$1:$G$1,0))</f>
        <v>M</v>
      </c>
      <c r="K281">
        <f>INDEX(Products!$A$1:$G$49, MATCH('Row Table'!$D281,Products!$A$1:$A$49,0),MATCH('Row Table'!K$1,Products!$A$1:$G$1,0))</f>
        <v>2.5</v>
      </c>
      <c r="L281">
        <f>INDEX(Products!$A$1:$G$49, MATCH('Row Table'!$D281,Products!$A$1:$A$49,0),MATCH('Row Table'!L$1,Products!$A$1:$G$1,0))</f>
        <v>33.464999999999996</v>
      </c>
      <c r="M281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_xlfn.XLOOKUP(C282,Customers!$A$1:$A$1001,Customers!$C$1:$C$1001,,0)</f>
        <v>0</v>
      </c>
      <c r="H282" s="2" t="str">
        <f>VLOOKUP(C282,Customers!$A$1:$I$1001,7,FALSE)</f>
        <v>United States</v>
      </c>
      <c r="I282" t="str">
        <f>VLOOKUP(D282,Products!$A$1:$G$49,2,FALSE)</f>
        <v>Exc</v>
      </c>
      <c r="J282" t="str">
        <f>INDEX(Products!$A$1:$G$49, MATCH('Row Table'!$D282,Products!$A$1:$A$49,0),MATCH('Row Table'!J$1,Products!$A$1:$G$1,0))</f>
        <v>M</v>
      </c>
      <c r="K282">
        <f>INDEX(Products!$A$1:$G$49, MATCH('Row Table'!$D282,Products!$A$1:$A$49,0),MATCH('Row Table'!K$1,Products!$A$1:$G$1,0))</f>
        <v>0.5</v>
      </c>
      <c r="L282">
        <f>INDEX(Products!$A$1:$G$49, MATCH('Row Table'!$D282,Products!$A$1:$A$49,0),MATCH('Row Table'!L$1,Products!$A$1:$G$1,0))</f>
        <v>8.25</v>
      </c>
      <c r="M282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_xlfn.XLOOKUP(C283,Customers!$A$1:$A$1001,Customers!$C$1:$C$1001,,0)</f>
        <v>kkarby7t@sbwire.com</v>
      </c>
      <c r="H283" s="2" t="str">
        <f>VLOOKUP(C283,Customers!$A$1:$I$1001,7,FALSE)</f>
        <v>United States</v>
      </c>
      <c r="I283" t="str">
        <f>VLOOKUP(D283,Products!$A$1:$G$49,2,FALSE)</f>
        <v>Exc</v>
      </c>
      <c r="J283" t="str">
        <f>INDEX(Products!$A$1:$G$49, MATCH('Row Table'!$D283,Products!$A$1:$A$49,0),MATCH('Row Table'!J$1,Products!$A$1:$G$1,0))</f>
        <v>L</v>
      </c>
      <c r="K283">
        <f>INDEX(Products!$A$1:$G$49, MATCH('Row Table'!$D283,Products!$A$1:$A$49,0),MATCH('Row Table'!K$1,Products!$A$1:$G$1,0))</f>
        <v>1</v>
      </c>
      <c r="L283">
        <f>INDEX(Products!$A$1:$G$49, MATCH('Row Table'!$D283,Products!$A$1:$A$49,0),MATCH('Row Table'!L$1,Products!$A$1:$G$1,0))</f>
        <v>14.85</v>
      </c>
      <c r="M283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_xlfn.XLOOKUP(C284,Customers!$A$1:$A$1001,Customers!$C$1:$C$1001,,0)</f>
        <v>fcrumpe7u@ftc.gov</v>
      </c>
      <c r="H284" s="2" t="str">
        <f>VLOOKUP(C284,Customers!$A$1:$I$1001,7,FALSE)</f>
        <v>United Kingdom</v>
      </c>
      <c r="I284" t="str">
        <f>VLOOKUP(D284,Products!$A$1:$G$49,2,FALSE)</f>
        <v>Ara</v>
      </c>
      <c r="J284" t="str">
        <f>INDEX(Products!$A$1:$G$49, MATCH('Row Table'!$D284,Products!$A$1:$A$49,0),MATCH('Row Table'!J$1,Products!$A$1:$G$1,0))</f>
        <v>L</v>
      </c>
      <c r="K284">
        <f>INDEX(Products!$A$1:$G$49, MATCH('Row Table'!$D284,Products!$A$1:$A$49,0),MATCH('Row Table'!K$1,Products!$A$1:$G$1,0))</f>
        <v>0.5</v>
      </c>
      <c r="L284">
        <f>INDEX(Products!$A$1:$G$49, MATCH('Row Table'!$D284,Products!$A$1:$A$49,0),MATCH('Row Table'!L$1,Products!$A$1:$G$1,0))</f>
        <v>7.77</v>
      </c>
      <c r="M284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_xlfn.XLOOKUP(C285,Customers!$A$1:$A$1001,Customers!$C$1:$C$1001,,0)</f>
        <v>achatto7v@sakura.ne.jp</v>
      </c>
      <c r="H285" s="2" t="str">
        <f>VLOOKUP(C285,Customers!$A$1:$I$1001,7,FALSE)</f>
        <v>United Kingdom</v>
      </c>
      <c r="I285" t="str">
        <f>VLOOKUP(D285,Products!$A$1:$G$49,2,FALSE)</f>
        <v>Rob</v>
      </c>
      <c r="J285" t="str">
        <f>INDEX(Products!$A$1:$G$49, MATCH('Row Table'!$D285,Products!$A$1:$A$49,0),MATCH('Row Table'!J$1,Products!$A$1:$G$1,0))</f>
        <v>D</v>
      </c>
      <c r="K285">
        <f>INDEX(Products!$A$1:$G$49, MATCH('Row Table'!$D285,Products!$A$1:$A$49,0),MATCH('Row Table'!K$1,Products!$A$1:$G$1,0))</f>
        <v>0.5</v>
      </c>
      <c r="L285">
        <f>INDEX(Products!$A$1:$G$49, MATCH('Row Table'!$D285,Products!$A$1:$A$49,0),MATCH('Row Table'!L$1,Products!$A$1:$G$1,0))</f>
        <v>5.3699999999999992</v>
      </c>
      <c r="M28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_xlfn.XLOOKUP(C286,Customers!$A$1:$A$1001,Customers!$C$1:$C$1001,,0)</f>
        <v>0</v>
      </c>
      <c r="H286" s="2" t="str">
        <f>VLOOKUP(C286,Customers!$A$1:$I$1001,7,FALSE)</f>
        <v>United States</v>
      </c>
      <c r="I286" t="str">
        <f>VLOOKUP(D286,Products!$A$1:$G$49,2,FALSE)</f>
        <v>Exc</v>
      </c>
      <c r="J286" t="str">
        <f>INDEX(Products!$A$1:$G$49, MATCH('Row Table'!$D286,Products!$A$1:$A$49,0),MATCH('Row Table'!J$1,Products!$A$1:$G$1,0))</f>
        <v>M</v>
      </c>
      <c r="K286">
        <f>INDEX(Products!$A$1:$G$49, MATCH('Row Table'!$D286,Products!$A$1:$A$49,0),MATCH('Row Table'!K$1,Products!$A$1:$G$1,0))</f>
        <v>2.5</v>
      </c>
      <c r="L286">
        <f>INDEX(Products!$A$1:$G$49, MATCH('Row Table'!$D286,Products!$A$1:$A$49,0),MATCH('Row Table'!L$1,Products!$A$1:$G$1,0))</f>
        <v>31.624999999999996</v>
      </c>
      <c r="M286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_xlfn.XLOOKUP(C287,Customers!$A$1:$A$1001,Customers!$C$1:$C$1001,,0)</f>
        <v>0</v>
      </c>
      <c r="H287" s="2" t="str">
        <f>VLOOKUP(C287,Customers!$A$1:$I$1001,7,FALSE)</f>
        <v>United States</v>
      </c>
      <c r="I287" t="str">
        <f>VLOOKUP(D287,Products!$A$1:$G$49,2,FALSE)</f>
        <v>Lib</v>
      </c>
      <c r="J287" t="str">
        <f>INDEX(Products!$A$1:$G$49, MATCH('Row Table'!$D287,Products!$A$1:$A$49,0),MATCH('Row Table'!J$1,Products!$A$1:$G$1,0))</f>
        <v>L</v>
      </c>
      <c r="K287">
        <f>INDEX(Products!$A$1:$G$49, MATCH('Row Table'!$D287,Products!$A$1:$A$49,0),MATCH('Row Table'!K$1,Products!$A$1:$G$1,0))</f>
        <v>2.5</v>
      </c>
      <c r="L287">
        <f>INDEX(Products!$A$1:$G$49, MATCH('Row Table'!$D287,Products!$A$1:$A$49,0),MATCH('Row Table'!L$1,Products!$A$1:$G$1,0))</f>
        <v>36.454999999999998</v>
      </c>
      <c r="M287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_xlfn.XLOOKUP(C288,Customers!$A$1:$A$1001,Customers!$C$1:$C$1001,,0)</f>
        <v>bmergue7y@umn.edu</v>
      </c>
      <c r="H288" s="2" t="str">
        <f>VLOOKUP(C288,Customers!$A$1:$I$1001,7,FALSE)</f>
        <v>United States</v>
      </c>
      <c r="I288" t="str">
        <f>VLOOKUP(D288,Products!$A$1:$G$49,2,FALSE)</f>
        <v>Ara</v>
      </c>
      <c r="J288" t="str">
        <f>INDEX(Products!$A$1:$G$49, MATCH('Row Table'!$D288,Products!$A$1:$A$49,0),MATCH('Row Table'!J$1,Products!$A$1:$G$1,0))</f>
        <v>M</v>
      </c>
      <c r="K288">
        <f>INDEX(Products!$A$1:$G$49, MATCH('Row Table'!$D288,Products!$A$1:$A$49,0),MATCH('Row Table'!K$1,Products!$A$1:$G$1,0))</f>
        <v>0.2</v>
      </c>
      <c r="L288">
        <f>INDEX(Products!$A$1:$G$49, MATCH('Row Table'!$D288,Products!$A$1:$A$49,0),MATCH('Row Table'!L$1,Products!$A$1:$G$1,0))</f>
        <v>3.375</v>
      </c>
      <c r="M288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_xlfn.XLOOKUP(C289,Customers!$A$1:$A$1001,Customers!$C$1:$C$1001,,0)</f>
        <v>kpatise7z@jigsy.com</v>
      </c>
      <c r="H289" s="2" t="str">
        <f>VLOOKUP(C289,Customers!$A$1:$I$1001,7,FALSE)</f>
        <v>United States</v>
      </c>
      <c r="I289" t="str">
        <f>VLOOKUP(D289,Products!$A$1:$G$49,2,FALSE)</f>
        <v>Rob</v>
      </c>
      <c r="J289" t="str">
        <f>INDEX(Products!$A$1:$G$49, MATCH('Row Table'!$D289,Products!$A$1:$A$49,0),MATCH('Row Table'!J$1,Products!$A$1:$G$1,0))</f>
        <v>L</v>
      </c>
      <c r="K289">
        <f>INDEX(Products!$A$1:$G$49, MATCH('Row Table'!$D289,Products!$A$1:$A$49,0),MATCH('Row Table'!K$1,Products!$A$1:$G$1,0))</f>
        <v>0.2</v>
      </c>
      <c r="L289">
        <f>INDEX(Products!$A$1:$G$49, MATCH('Row Table'!$D289,Products!$A$1:$A$49,0),MATCH('Row Table'!L$1,Products!$A$1:$G$1,0))</f>
        <v>3.5849999999999995</v>
      </c>
      <c r="M289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_xlfn.XLOOKUP(C290,Customers!$A$1:$A$1001,Customers!$C$1:$C$1001,,0)</f>
        <v>0</v>
      </c>
      <c r="H290" s="2" t="str">
        <f>VLOOKUP(C290,Customers!$A$1:$I$1001,7,FALSE)</f>
        <v>Ireland</v>
      </c>
      <c r="I290" t="str">
        <f>VLOOKUP(D290,Products!$A$1:$G$49,2,FALSE)</f>
        <v>Exc</v>
      </c>
      <c r="J290" t="str">
        <f>INDEX(Products!$A$1:$G$49, MATCH('Row Table'!$D290,Products!$A$1:$A$49,0),MATCH('Row Table'!J$1,Products!$A$1:$G$1,0))</f>
        <v>M</v>
      </c>
      <c r="K290">
        <f>INDEX(Products!$A$1:$G$49, MATCH('Row Table'!$D290,Products!$A$1:$A$49,0),MATCH('Row Table'!K$1,Products!$A$1:$G$1,0))</f>
        <v>0.5</v>
      </c>
      <c r="L290">
        <f>INDEX(Products!$A$1:$G$49, MATCH('Row Table'!$D290,Products!$A$1:$A$49,0),MATCH('Row Table'!L$1,Products!$A$1:$G$1,0))</f>
        <v>8.25</v>
      </c>
      <c r="M290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_xlfn.XLOOKUP(C291,Customers!$A$1:$A$1001,Customers!$C$1:$C$1001,,0)</f>
        <v>0</v>
      </c>
      <c r="H291" s="2" t="str">
        <f>VLOOKUP(C291,Customers!$A$1:$I$1001,7,FALSE)</f>
        <v>United States</v>
      </c>
      <c r="I291" t="str">
        <f>VLOOKUP(D291,Products!$A$1:$G$49,2,FALSE)</f>
        <v>Rob</v>
      </c>
      <c r="J291" t="str">
        <f>INDEX(Products!$A$1:$G$49, MATCH('Row Table'!$D291,Products!$A$1:$A$49,0),MATCH('Row Table'!J$1,Products!$A$1:$G$1,0))</f>
        <v>D</v>
      </c>
      <c r="K291">
        <f>INDEX(Products!$A$1:$G$49, MATCH('Row Table'!$D291,Products!$A$1:$A$49,0),MATCH('Row Table'!K$1,Products!$A$1:$G$1,0))</f>
        <v>0.2</v>
      </c>
      <c r="L291">
        <f>INDEX(Products!$A$1:$G$49, MATCH('Row Table'!$D291,Products!$A$1:$A$49,0),MATCH('Row Table'!L$1,Products!$A$1:$G$1,0))</f>
        <v>2.6849999999999996</v>
      </c>
      <c r="M291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_xlfn.XLOOKUP(C292,Customers!$A$1:$A$1001,Customers!$C$1:$C$1001,,0)</f>
        <v>dduke82@vkontakte.ru</v>
      </c>
      <c r="H292" s="2" t="str">
        <f>VLOOKUP(C292,Customers!$A$1:$I$1001,7,FALSE)</f>
        <v>United States</v>
      </c>
      <c r="I292" t="str">
        <f>VLOOKUP(D292,Products!$A$1:$G$49,2,FALSE)</f>
        <v>Ara</v>
      </c>
      <c r="J292" t="str">
        <f>INDEX(Products!$A$1:$G$49, MATCH('Row Table'!$D292,Products!$A$1:$A$49,0),MATCH('Row Table'!J$1,Products!$A$1:$G$1,0))</f>
        <v>D</v>
      </c>
      <c r="K292">
        <f>INDEX(Products!$A$1:$G$49, MATCH('Row Table'!$D292,Products!$A$1:$A$49,0),MATCH('Row Table'!K$1,Products!$A$1:$G$1,0))</f>
        <v>1</v>
      </c>
      <c r="L292">
        <f>INDEX(Products!$A$1:$G$49, MATCH('Row Table'!$D292,Products!$A$1:$A$49,0),MATCH('Row Table'!L$1,Products!$A$1:$G$1,0))</f>
        <v>9.9499999999999993</v>
      </c>
      <c r="M292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_xlfn.XLOOKUP(C293,Customers!$A$1:$A$1001,Customers!$C$1:$C$1001,,0)</f>
        <v>0</v>
      </c>
      <c r="H293" s="2" t="str">
        <f>VLOOKUP(C293,Customers!$A$1:$I$1001,7,FALSE)</f>
        <v>Ireland</v>
      </c>
      <c r="I293" t="str">
        <f>VLOOKUP(D293,Products!$A$1:$G$49,2,FALSE)</f>
        <v>Exc</v>
      </c>
      <c r="J293" t="str">
        <f>INDEX(Products!$A$1:$G$49, MATCH('Row Table'!$D293,Products!$A$1:$A$49,0),MATCH('Row Table'!J$1,Products!$A$1:$G$1,0))</f>
        <v>M</v>
      </c>
      <c r="K293">
        <f>INDEX(Products!$A$1:$G$49, MATCH('Row Table'!$D293,Products!$A$1:$A$49,0),MATCH('Row Table'!K$1,Products!$A$1:$G$1,0))</f>
        <v>0.5</v>
      </c>
      <c r="L293">
        <f>INDEX(Products!$A$1:$G$49, MATCH('Row Table'!$D293,Products!$A$1:$A$49,0),MATCH('Row Table'!L$1,Products!$A$1:$G$1,0))</f>
        <v>8.25</v>
      </c>
      <c r="M293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_xlfn.XLOOKUP(C294,Customers!$A$1:$A$1001,Customers!$C$1:$C$1001,,0)</f>
        <v>ihussey84@mapy.cz</v>
      </c>
      <c r="H294" s="2" t="str">
        <f>VLOOKUP(C294,Customers!$A$1:$I$1001,7,FALSE)</f>
        <v>United States</v>
      </c>
      <c r="I294" t="str">
        <f>VLOOKUP(D294,Products!$A$1:$G$49,2,FALSE)</f>
        <v>Ara</v>
      </c>
      <c r="J294" t="str">
        <f>INDEX(Products!$A$1:$G$49, MATCH('Row Table'!$D294,Products!$A$1:$A$49,0),MATCH('Row Table'!J$1,Products!$A$1:$G$1,0))</f>
        <v>D</v>
      </c>
      <c r="K294">
        <f>INDEX(Products!$A$1:$G$49, MATCH('Row Table'!$D294,Products!$A$1:$A$49,0),MATCH('Row Table'!K$1,Products!$A$1:$G$1,0))</f>
        <v>0.5</v>
      </c>
      <c r="L294">
        <f>INDEX(Products!$A$1:$G$49, MATCH('Row Table'!$D294,Products!$A$1:$A$49,0),MATCH('Row Table'!L$1,Products!$A$1:$G$1,0))</f>
        <v>5.97</v>
      </c>
      <c r="M294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_xlfn.XLOOKUP(C295,Customers!$A$1:$A$1001,Customers!$C$1:$C$1001,,0)</f>
        <v>cpinkerton85@upenn.edu</v>
      </c>
      <c r="H295" s="2" t="str">
        <f>VLOOKUP(C295,Customers!$A$1:$I$1001,7,FALSE)</f>
        <v>United States</v>
      </c>
      <c r="I295" t="str">
        <f>VLOOKUP(D295,Products!$A$1:$G$49,2,FALSE)</f>
        <v>Ara</v>
      </c>
      <c r="J295" t="str">
        <f>INDEX(Products!$A$1:$G$49, MATCH('Row Table'!$D295,Products!$A$1:$A$49,0),MATCH('Row Table'!J$1,Products!$A$1:$G$1,0))</f>
        <v>D</v>
      </c>
      <c r="K295">
        <f>INDEX(Products!$A$1:$G$49, MATCH('Row Table'!$D295,Products!$A$1:$A$49,0),MATCH('Row Table'!K$1,Products!$A$1:$G$1,0))</f>
        <v>0.5</v>
      </c>
      <c r="L295">
        <f>INDEX(Products!$A$1:$G$49, MATCH('Row Table'!$D295,Products!$A$1:$A$49,0),MATCH('Row Table'!L$1,Products!$A$1:$G$1,0))</f>
        <v>5.97</v>
      </c>
      <c r="M29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_xlfn.XLOOKUP(C296,Customers!$A$1:$A$1001,Customers!$C$1:$C$1001,,0)</f>
        <v>0</v>
      </c>
      <c r="H296" s="2" t="str">
        <f>VLOOKUP(C296,Customers!$A$1:$I$1001,7,FALSE)</f>
        <v>United States</v>
      </c>
      <c r="I296" t="str">
        <f>VLOOKUP(D296,Products!$A$1:$G$49,2,FALSE)</f>
        <v>Exc</v>
      </c>
      <c r="J296" t="str">
        <f>INDEX(Products!$A$1:$G$49, MATCH('Row Table'!$D296,Products!$A$1:$A$49,0),MATCH('Row Table'!J$1,Products!$A$1:$G$1,0))</f>
        <v>L</v>
      </c>
      <c r="K296">
        <f>INDEX(Products!$A$1:$G$49, MATCH('Row Table'!$D296,Products!$A$1:$A$49,0),MATCH('Row Table'!K$1,Products!$A$1:$G$1,0))</f>
        <v>1</v>
      </c>
      <c r="L296">
        <f>INDEX(Products!$A$1:$G$49, MATCH('Row Table'!$D296,Products!$A$1:$A$49,0),MATCH('Row Table'!L$1,Products!$A$1:$G$1,0))</f>
        <v>14.85</v>
      </c>
      <c r="M296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_xlfn.XLOOKUP(C297,Customers!$A$1:$A$1001,Customers!$C$1:$C$1001,,0)</f>
        <v>0</v>
      </c>
      <c r="H297" s="2" t="str">
        <f>VLOOKUP(C297,Customers!$A$1:$I$1001,7,FALSE)</f>
        <v>United States</v>
      </c>
      <c r="I297" t="str">
        <f>VLOOKUP(D297,Products!$A$1:$G$49,2,FALSE)</f>
        <v>Exc</v>
      </c>
      <c r="J297" t="str">
        <f>INDEX(Products!$A$1:$G$49, MATCH('Row Table'!$D297,Products!$A$1:$A$49,0),MATCH('Row Table'!J$1,Products!$A$1:$G$1,0))</f>
        <v>M</v>
      </c>
      <c r="K297">
        <f>INDEX(Products!$A$1:$G$49, MATCH('Row Table'!$D297,Products!$A$1:$A$49,0),MATCH('Row Table'!K$1,Products!$A$1:$G$1,0))</f>
        <v>1</v>
      </c>
      <c r="L297">
        <f>INDEX(Products!$A$1:$G$49, MATCH('Row Table'!$D297,Products!$A$1:$A$49,0),MATCH('Row Table'!L$1,Products!$A$1:$G$1,0))</f>
        <v>13.75</v>
      </c>
      <c r="M297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_xlfn.XLOOKUP(C298,Customers!$A$1:$A$1001,Customers!$C$1:$C$1001,,0)</f>
        <v>dvizor88@furl.net</v>
      </c>
      <c r="H298" s="2" t="str">
        <f>VLOOKUP(C298,Customers!$A$1:$I$1001,7,FALSE)</f>
        <v>United States</v>
      </c>
      <c r="I298" t="str">
        <f>VLOOKUP(D298,Products!$A$1:$G$49,2,FALSE)</f>
        <v>Rob</v>
      </c>
      <c r="J298" t="str">
        <f>INDEX(Products!$A$1:$G$49, MATCH('Row Table'!$D298,Products!$A$1:$A$49,0),MATCH('Row Table'!J$1,Products!$A$1:$G$1,0))</f>
        <v>M</v>
      </c>
      <c r="K298">
        <f>INDEX(Products!$A$1:$G$49, MATCH('Row Table'!$D298,Products!$A$1:$A$49,0),MATCH('Row Table'!K$1,Products!$A$1:$G$1,0))</f>
        <v>0.5</v>
      </c>
      <c r="L298">
        <f>INDEX(Products!$A$1:$G$49, MATCH('Row Table'!$D298,Products!$A$1:$A$49,0),MATCH('Row Table'!L$1,Products!$A$1:$G$1,0))</f>
        <v>5.97</v>
      </c>
      <c r="M298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_xlfn.XLOOKUP(C299,Customers!$A$1:$A$1001,Customers!$C$1:$C$1001,,0)</f>
        <v>esedgebeer89@oaic.gov.au</v>
      </c>
      <c r="H299" s="2" t="str">
        <f>VLOOKUP(C299,Customers!$A$1:$I$1001,7,FALSE)</f>
        <v>United States</v>
      </c>
      <c r="I299" t="str">
        <f>VLOOKUP(D299,Products!$A$1:$G$49,2,FALSE)</f>
        <v>Rob</v>
      </c>
      <c r="J299" t="str">
        <f>INDEX(Products!$A$1:$G$49, MATCH('Row Table'!$D299,Products!$A$1:$A$49,0),MATCH('Row Table'!J$1,Products!$A$1:$G$1,0))</f>
        <v>D</v>
      </c>
      <c r="K299">
        <f>INDEX(Products!$A$1:$G$49, MATCH('Row Table'!$D299,Products!$A$1:$A$49,0),MATCH('Row Table'!K$1,Products!$A$1:$G$1,0))</f>
        <v>0.5</v>
      </c>
      <c r="L299">
        <f>INDEX(Products!$A$1:$G$49, MATCH('Row Table'!$D299,Products!$A$1:$A$49,0),MATCH('Row Table'!L$1,Products!$A$1:$G$1,0))</f>
        <v>5.3699999999999992</v>
      </c>
      <c r="M299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_xlfn.XLOOKUP(C300,Customers!$A$1:$A$1001,Customers!$C$1:$C$1001,,0)</f>
        <v>klestrange8a@lulu.com</v>
      </c>
      <c r="H300" s="2" t="str">
        <f>VLOOKUP(C300,Customers!$A$1:$I$1001,7,FALSE)</f>
        <v>United States</v>
      </c>
      <c r="I300" t="str">
        <f>VLOOKUP(D300,Products!$A$1:$G$49,2,FALSE)</f>
        <v>Exc</v>
      </c>
      <c r="J300" t="str">
        <f>INDEX(Products!$A$1:$G$49, MATCH('Row Table'!$D300,Products!$A$1:$A$49,0),MATCH('Row Table'!J$1,Products!$A$1:$G$1,0))</f>
        <v>L</v>
      </c>
      <c r="K300">
        <f>INDEX(Products!$A$1:$G$49, MATCH('Row Table'!$D300,Products!$A$1:$A$49,0),MATCH('Row Table'!K$1,Products!$A$1:$G$1,0))</f>
        <v>0.2</v>
      </c>
      <c r="L300">
        <f>INDEX(Products!$A$1:$G$49, MATCH('Row Table'!$D300,Products!$A$1:$A$49,0),MATCH('Row Table'!L$1,Products!$A$1:$G$1,0))</f>
        <v>4.4550000000000001</v>
      </c>
      <c r="M300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_xlfn.XLOOKUP(C301,Customers!$A$1:$A$1001,Customers!$C$1:$C$1001,,0)</f>
        <v>ltanti8b@techcrunch.com</v>
      </c>
      <c r="H301" s="2" t="str">
        <f>VLOOKUP(C301,Customers!$A$1:$I$1001,7,FALSE)</f>
        <v>United States</v>
      </c>
      <c r="I301" t="str">
        <f>VLOOKUP(D301,Products!$A$1:$G$49,2,FALSE)</f>
        <v>Exc</v>
      </c>
      <c r="J301" t="str">
        <f>INDEX(Products!$A$1:$G$49, MATCH('Row Table'!$D301,Products!$A$1:$A$49,0),MATCH('Row Table'!J$1,Products!$A$1:$G$1,0))</f>
        <v>L</v>
      </c>
      <c r="K301">
        <f>INDEX(Products!$A$1:$G$49, MATCH('Row Table'!$D301,Products!$A$1:$A$49,0),MATCH('Row Table'!K$1,Products!$A$1:$G$1,0))</f>
        <v>2.5</v>
      </c>
      <c r="L301">
        <f>INDEX(Products!$A$1:$G$49, MATCH('Row Table'!$D301,Products!$A$1:$A$49,0),MATCH('Row Table'!L$1,Products!$A$1:$G$1,0))</f>
        <v>34.154999999999994</v>
      </c>
      <c r="M301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_xlfn.XLOOKUP(C302,Customers!$A$1:$A$1001,Customers!$C$1:$C$1001,,0)</f>
        <v>ade8c@1und1.de</v>
      </c>
      <c r="H302" s="2" t="str">
        <f>VLOOKUP(C302,Customers!$A$1:$I$1001,7,FALSE)</f>
        <v>United States</v>
      </c>
      <c r="I302" t="str">
        <f>VLOOKUP(D302,Products!$A$1:$G$49,2,FALSE)</f>
        <v>Ara</v>
      </c>
      <c r="J302" t="str">
        <f>INDEX(Products!$A$1:$G$49, MATCH('Row Table'!$D302,Products!$A$1:$A$49,0),MATCH('Row Table'!J$1,Products!$A$1:$G$1,0))</f>
        <v>L</v>
      </c>
      <c r="K302">
        <f>INDEX(Products!$A$1:$G$49, MATCH('Row Table'!$D302,Products!$A$1:$A$49,0),MATCH('Row Table'!K$1,Products!$A$1:$G$1,0))</f>
        <v>1</v>
      </c>
      <c r="L302">
        <f>INDEX(Products!$A$1:$G$49, MATCH('Row Table'!$D302,Products!$A$1:$A$49,0),MATCH('Row Table'!L$1,Products!$A$1:$G$1,0))</f>
        <v>12.95</v>
      </c>
      <c r="M302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_xlfn.XLOOKUP(C303,Customers!$A$1:$A$1001,Customers!$C$1:$C$1001,,0)</f>
        <v>tjedrachowicz8d@acquirethisname.com</v>
      </c>
      <c r="H303" s="2" t="str">
        <f>VLOOKUP(C303,Customers!$A$1:$I$1001,7,FALSE)</f>
        <v>United States</v>
      </c>
      <c r="I303" t="str">
        <f>VLOOKUP(D303,Products!$A$1:$G$49,2,FALSE)</f>
        <v>Lib</v>
      </c>
      <c r="J303" t="str">
        <f>INDEX(Products!$A$1:$G$49, MATCH('Row Table'!$D303,Products!$A$1:$A$49,0),MATCH('Row Table'!J$1,Products!$A$1:$G$1,0))</f>
        <v>D</v>
      </c>
      <c r="K303">
        <f>INDEX(Products!$A$1:$G$49, MATCH('Row Table'!$D303,Products!$A$1:$A$49,0),MATCH('Row Table'!K$1,Products!$A$1:$G$1,0))</f>
        <v>0.2</v>
      </c>
      <c r="L303">
        <f>INDEX(Products!$A$1:$G$49, MATCH('Row Table'!$D303,Products!$A$1:$A$49,0),MATCH('Row Table'!L$1,Products!$A$1:$G$1,0))</f>
        <v>3.8849999999999998</v>
      </c>
      <c r="M303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_xlfn.XLOOKUP(C304,Customers!$A$1:$A$1001,Customers!$C$1:$C$1001,,0)</f>
        <v>pstonner8e@moonfruit.com</v>
      </c>
      <c r="H304" s="2" t="str">
        <f>VLOOKUP(C304,Customers!$A$1:$I$1001,7,FALSE)</f>
        <v>United States</v>
      </c>
      <c r="I304" t="str">
        <f>VLOOKUP(D304,Products!$A$1:$G$49,2,FALSE)</f>
        <v>Ara</v>
      </c>
      <c r="J304" t="str">
        <f>INDEX(Products!$A$1:$G$49, MATCH('Row Table'!$D304,Products!$A$1:$A$49,0),MATCH('Row Table'!J$1,Products!$A$1:$G$1,0))</f>
        <v>M</v>
      </c>
      <c r="K304">
        <f>INDEX(Products!$A$1:$G$49, MATCH('Row Table'!$D304,Products!$A$1:$A$49,0),MATCH('Row Table'!K$1,Products!$A$1:$G$1,0))</f>
        <v>0.5</v>
      </c>
      <c r="L304">
        <f>INDEX(Products!$A$1:$G$49, MATCH('Row Table'!$D304,Products!$A$1:$A$49,0),MATCH('Row Table'!L$1,Products!$A$1:$G$1,0))</f>
        <v>6.75</v>
      </c>
      <c r="M304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_xlfn.XLOOKUP(C305,Customers!$A$1:$A$1001,Customers!$C$1:$C$1001,,0)</f>
        <v>dtingly8f@goo.ne.jp</v>
      </c>
      <c r="H305" s="2" t="str">
        <f>VLOOKUP(C305,Customers!$A$1:$I$1001,7,FALSE)</f>
        <v>United States</v>
      </c>
      <c r="I305" t="str">
        <f>VLOOKUP(D305,Products!$A$1:$G$49,2,FALSE)</f>
        <v>Exc</v>
      </c>
      <c r="J305" t="str">
        <f>INDEX(Products!$A$1:$G$49, MATCH('Row Table'!$D305,Products!$A$1:$A$49,0),MATCH('Row Table'!J$1,Products!$A$1:$G$1,0))</f>
        <v>D</v>
      </c>
      <c r="K305">
        <f>INDEX(Products!$A$1:$G$49, MATCH('Row Table'!$D305,Products!$A$1:$A$49,0),MATCH('Row Table'!K$1,Products!$A$1:$G$1,0))</f>
        <v>2.5</v>
      </c>
      <c r="L305">
        <f>INDEX(Products!$A$1:$G$49, MATCH('Row Table'!$D305,Products!$A$1:$A$49,0),MATCH('Row Table'!L$1,Products!$A$1:$G$1,0))</f>
        <v>27.945</v>
      </c>
      <c r="M30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_xlfn.XLOOKUP(C306,Customers!$A$1:$A$1001,Customers!$C$1:$C$1001,,0)</f>
        <v>crushe8n@about.me</v>
      </c>
      <c r="H306" s="2" t="str">
        <f>VLOOKUP(C306,Customers!$A$1:$I$1001,7,FALSE)</f>
        <v>United States</v>
      </c>
      <c r="I306" t="str">
        <f>VLOOKUP(D306,Products!$A$1:$G$49,2,FALSE)</f>
        <v>Ara</v>
      </c>
      <c r="J306" t="str">
        <f>INDEX(Products!$A$1:$G$49, MATCH('Row Table'!$D306,Products!$A$1:$A$49,0),MATCH('Row Table'!J$1,Products!$A$1:$G$1,0))</f>
        <v>L</v>
      </c>
      <c r="K306">
        <f>INDEX(Products!$A$1:$G$49, MATCH('Row Table'!$D306,Products!$A$1:$A$49,0),MATCH('Row Table'!K$1,Products!$A$1:$G$1,0))</f>
        <v>0.2</v>
      </c>
      <c r="L306">
        <f>INDEX(Products!$A$1:$G$49, MATCH('Row Table'!$D306,Products!$A$1:$A$49,0),MATCH('Row Table'!L$1,Products!$A$1:$G$1,0))</f>
        <v>3.8849999999999998</v>
      </c>
      <c r="M306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_xlfn.XLOOKUP(C307,Customers!$A$1:$A$1001,Customers!$C$1:$C$1001,,0)</f>
        <v>bchecci8h@usa.gov</v>
      </c>
      <c r="H307" s="2" t="str">
        <f>VLOOKUP(C307,Customers!$A$1:$I$1001,7,FALSE)</f>
        <v>United Kingdom</v>
      </c>
      <c r="I307" t="str">
        <f>VLOOKUP(D307,Products!$A$1:$G$49,2,FALSE)</f>
        <v>Lib</v>
      </c>
      <c r="J307" t="str">
        <f>INDEX(Products!$A$1:$G$49, MATCH('Row Table'!$D307,Products!$A$1:$A$49,0),MATCH('Row Table'!J$1,Products!$A$1:$G$1,0))</f>
        <v>M</v>
      </c>
      <c r="K307">
        <f>INDEX(Products!$A$1:$G$49, MATCH('Row Table'!$D307,Products!$A$1:$A$49,0),MATCH('Row Table'!K$1,Products!$A$1:$G$1,0))</f>
        <v>0.2</v>
      </c>
      <c r="L307">
        <f>INDEX(Products!$A$1:$G$49, MATCH('Row Table'!$D307,Products!$A$1:$A$49,0),MATCH('Row Table'!L$1,Products!$A$1:$G$1,0))</f>
        <v>4.3650000000000002</v>
      </c>
      <c r="M307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_xlfn.XLOOKUP(C308,Customers!$A$1:$A$1001,Customers!$C$1:$C$1001,,0)</f>
        <v>jbagot8i@mac.com</v>
      </c>
      <c r="H308" s="2" t="str">
        <f>VLOOKUP(C308,Customers!$A$1:$I$1001,7,FALSE)</f>
        <v>United States</v>
      </c>
      <c r="I308" t="str">
        <f>VLOOKUP(D308,Products!$A$1:$G$49,2,FALSE)</f>
        <v>Rob</v>
      </c>
      <c r="J308" t="str">
        <f>INDEX(Products!$A$1:$G$49, MATCH('Row Table'!$D308,Products!$A$1:$A$49,0),MATCH('Row Table'!J$1,Products!$A$1:$G$1,0))</f>
        <v>M</v>
      </c>
      <c r="K308">
        <f>INDEX(Products!$A$1:$G$49, MATCH('Row Table'!$D308,Products!$A$1:$A$49,0),MATCH('Row Table'!K$1,Products!$A$1:$G$1,0))</f>
        <v>0.2</v>
      </c>
      <c r="L308">
        <f>INDEX(Products!$A$1:$G$49, MATCH('Row Table'!$D308,Products!$A$1:$A$49,0),MATCH('Row Table'!L$1,Products!$A$1:$G$1,0))</f>
        <v>2.9849999999999999</v>
      </c>
      <c r="M308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_xlfn.XLOOKUP(C309,Customers!$A$1:$A$1001,Customers!$C$1:$C$1001,,0)</f>
        <v>ebeeble8j@soundcloud.com</v>
      </c>
      <c r="H309" s="2" t="str">
        <f>VLOOKUP(C309,Customers!$A$1:$I$1001,7,FALSE)</f>
        <v>United States</v>
      </c>
      <c r="I309" t="str">
        <f>VLOOKUP(D309,Products!$A$1:$G$49,2,FALSE)</f>
        <v>Ara</v>
      </c>
      <c r="J309" t="str">
        <f>INDEX(Products!$A$1:$G$49, MATCH('Row Table'!$D309,Products!$A$1:$A$49,0),MATCH('Row Table'!J$1,Products!$A$1:$G$1,0))</f>
        <v>M</v>
      </c>
      <c r="K309">
        <f>INDEX(Products!$A$1:$G$49, MATCH('Row Table'!$D309,Products!$A$1:$A$49,0),MATCH('Row Table'!K$1,Products!$A$1:$G$1,0))</f>
        <v>1</v>
      </c>
      <c r="L309">
        <f>INDEX(Products!$A$1:$G$49, MATCH('Row Table'!$D309,Products!$A$1:$A$49,0),MATCH('Row Table'!L$1,Products!$A$1:$G$1,0))</f>
        <v>11.25</v>
      </c>
      <c r="M309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_xlfn.XLOOKUP(C310,Customers!$A$1:$A$1001,Customers!$C$1:$C$1001,,0)</f>
        <v>cfluin8k@flickr.com</v>
      </c>
      <c r="H310" s="2" t="str">
        <f>VLOOKUP(C310,Customers!$A$1:$I$1001,7,FALSE)</f>
        <v>United Kingdom</v>
      </c>
      <c r="I310" t="str">
        <f>VLOOKUP(D310,Products!$A$1:$G$49,2,FALSE)</f>
        <v>Ara</v>
      </c>
      <c r="J310" t="str">
        <f>INDEX(Products!$A$1:$G$49, MATCH('Row Table'!$D310,Products!$A$1:$A$49,0),MATCH('Row Table'!J$1,Products!$A$1:$G$1,0))</f>
        <v>M</v>
      </c>
      <c r="K310">
        <f>INDEX(Products!$A$1:$G$49, MATCH('Row Table'!$D310,Products!$A$1:$A$49,0),MATCH('Row Table'!K$1,Products!$A$1:$G$1,0))</f>
        <v>1</v>
      </c>
      <c r="L310">
        <f>INDEX(Products!$A$1:$G$49, MATCH('Row Table'!$D310,Products!$A$1:$A$49,0),MATCH('Row Table'!L$1,Products!$A$1:$G$1,0))</f>
        <v>11.25</v>
      </c>
      <c r="M310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_xlfn.XLOOKUP(C311,Customers!$A$1:$A$1001,Customers!$C$1:$C$1001,,0)</f>
        <v>ebletsor8l@vinaora.com</v>
      </c>
      <c r="H311" s="2" t="str">
        <f>VLOOKUP(C311,Customers!$A$1:$I$1001,7,FALSE)</f>
        <v>United States</v>
      </c>
      <c r="I311" t="str">
        <f>VLOOKUP(D311,Products!$A$1:$G$49,2,FALSE)</f>
        <v>Lib</v>
      </c>
      <c r="J311" t="str">
        <f>INDEX(Products!$A$1:$G$49, MATCH('Row Table'!$D311,Products!$A$1:$A$49,0),MATCH('Row Table'!J$1,Products!$A$1:$G$1,0))</f>
        <v>M</v>
      </c>
      <c r="K311">
        <f>INDEX(Products!$A$1:$G$49, MATCH('Row Table'!$D311,Products!$A$1:$A$49,0),MATCH('Row Table'!K$1,Products!$A$1:$G$1,0))</f>
        <v>0.2</v>
      </c>
      <c r="L311">
        <f>INDEX(Products!$A$1:$G$49, MATCH('Row Table'!$D311,Products!$A$1:$A$49,0),MATCH('Row Table'!L$1,Products!$A$1:$G$1,0))</f>
        <v>4.3650000000000002</v>
      </c>
      <c r="M311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_xlfn.XLOOKUP(C312,Customers!$A$1:$A$1001,Customers!$C$1:$C$1001,,0)</f>
        <v>pbrydell8m@bloglovin.com</v>
      </c>
      <c r="H312" s="2" t="str">
        <f>VLOOKUP(C312,Customers!$A$1:$I$1001,7,FALSE)</f>
        <v>Ireland</v>
      </c>
      <c r="I312" t="str">
        <f>VLOOKUP(D312,Products!$A$1:$G$49,2,FALSE)</f>
        <v>Exc</v>
      </c>
      <c r="J312" t="str">
        <f>INDEX(Products!$A$1:$G$49, MATCH('Row Table'!$D312,Products!$A$1:$A$49,0),MATCH('Row Table'!J$1,Products!$A$1:$G$1,0))</f>
        <v>L</v>
      </c>
      <c r="K312">
        <f>INDEX(Products!$A$1:$G$49, MATCH('Row Table'!$D312,Products!$A$1:$A$49,0),MATCH('Row Table'!K$1,Products!$A$1:$G$1,0))</f>
        <v>1</v>
      </c>
      <c r="L312">
        <f>INDEX(Products!$A$1:$G$49, MATCH('Row Table'!$D312,Products!$A$1:$A$49,0),MATCH('Row Table'!L$1,Products!$A$1:$G$1,0))</f>
        <v>14.85</v>
      </c>
      <c r="M312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_xlfn.XLOOKUP(C313,Customers!$A$1:$A$1001,Customers!$C$1:$C$1001,,0)</f>
        <v>crushe8n@about.me</v>
      </c>
      <c r="H313" s="2" t="str">
        <f>VLOOKUP(C313,Customers!$A$1:$I$1001,7,FALSE)</f>
        <v>United States</v>
      </c>
      <c r="I313" t="str">
        <f>VLOOKUP(D313,Products!$A$1:$G$49,2,FALSE)</f>
        <v>Exc</v>
      </c>
      <c r="J313" t="str">
        <f>INDEX(Products!$A$1:$G$49, MATCH('Row Table'!$D313,Products!$A$1:$A$49,0),MATCH('Row Table'!J$1,Products!$A$1:$G$1,0))</f>
        <v>M</v>
      </c>
      <c r="K313">
        <f>INDEX(Products!$A$1:$G$49, MATCH('Row Table'!$D313,Products!$A$1:$A$49,0),MATCH('Row Table'!K$1,Products!$A$1:$G$1,0))</f>
        <v>2.5</v>
      </c>
      <c r="L313">
        <f>INDEX(Products!$A$1:$G$49, MATCH('Row Table'!$D313,Products!$A$1:$A$49,0),MATCH('Row Table'!L$1,Products!$A$1:$G$1,0))</f>
        <v>31.624999999999996</v>
      </c>
      <c r="M313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_xlfn.XLOOKUP(C314,Customers!$A$1:$A$1001,Customers!$C$1:$C$1001,,0)</f>
        <v>nleethem8o@mac.com</v>
      </c>
      <c r="H314" s="2" t="str">
        <f>VLOOKUP(C314,Customers!$A$1:$I$1001,7,FALSE)</f>
        <v>United States</v>
      </c>
      <c r="I314" t="str">
        <f>VLOOKUP(D314,Products!$A$1:$G$49,2,FALSE)</f>
        <v>Rob</v>
      </c>
      <c r="J314" t="str">
        <f>INDEX(Products!$A$1:$G$49, MATCH('Row Table'!$D314,Products!$A$1:$A$49,0),MATCH('Row Table'!J$1,Products!$A$1:$G$1,0))</f>
        <v>M</v>
      </c>
      <c r="K314">
        <f>INDEX(Products!$A$1:$G$49, MATCH('Row Table'!$D314,Products!$A$1:$A$49,0),MATCH('Row Table'!K$1,Products!$A$1:$G$1,0))</f>
        <v>0.5</v>
      </c>
      <c r="L314">
        <f>INDEX(Products!$A$1:$G$49, MATCH('Row Table'!$D314,Products!$A$1:$A$49,0),MATCH('Row Table'!L$1,Products!$A$1:$G$1,0))</f>
        <v>5.97</v>
      </c>
      <c r="M314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_xlfn.XLOOKUP(C315,Customers!$A$1:$A$1001,Customers!$C$1:$C$1001,,0)</f>
        <v>anesfield8p@people.com.cn</v>
      </c>
      <c r="H315" s="2" t="str">
        <f>VLOOKUP(C315,Customers!$A$1:$I$1001,7,FALSE)</f>
        <v>United Kingdom</v>
      </c>
      <c r="I315" t="str">
        <f>VLOOKUP(D315,Products!$A$1:$G$49,2,FALSE)</f>
        <v>Rob</v>
      </c>
      <c r="J315" t="str">
        <f>INDEX(Products!$A$1:$G$49, MATCH('Row Table'!$D315,Products!$A$1:$A$49,0),MATCH('Row Table'!J$1,Products!$A$1:$G$1,0))</f>
        <v>M</v>
      </c>
      <c r="K315">
        <f>INDEX(Products!$A$1:$G$49, MATCH('Row Table'!$D315,Products!$A$1:$A$49,0),MATCH('Row Table'!K$1,Products!$A$1:$G$1,0))</f>
        <v>1</v>
      </c>
      <c r="L315">
        <f>INDEX(Products!$A$1:$G$49, MATCH('Row Table'!$D315,Products!$A$1:$A$49,0),MATCH('Row Table'!L$1,Products!$A$1:$G$1,0))</f>
        <v>9.9499999999999993</v>
      </c>
      <c r="M31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_xlfn.XLOOKUP(C316,Customers!$A$1:$A$1001,Customers!$C$1:$C$1001,,0)</f>
        <v>0</v>
      </c>
      <c r="H316" s="2" t="str">
        <f>VLOOKUP(C316,Customers!$A$1:$I$1001,7,FALSE)</f>
        <v>United States</v>
      </c>
      <c r="I316" t="str">
        <f>VLOOKUP(D316,Products!$A$1:$G$49,2,FALSE)</f>
        <v>Rob</v>
      </c>
      <c r="J316" t="str">
        <f>INDEX(Products!$A$1:$G$49, MATCH('Row Table'!$D316,Products!$A$1:$A$49,0),MATCH('Row Table'!J$1,Products!$A$1:$G$1,0))</f>
        <v>D</v>
      </c>
      <c r="K316">
        <f>INDEX(Products!$A$1:$G$49, MATCH('Row Table'!$D316,Products!$A$1:$A$49,0),MATCH('Row Table'!K$1,Products!$A$1:$G$1,0))</f>
        <v>1</v>
      </c>
      <c r="L316">
        <f>INDEX(Products!$A$1:$G$49, MATCH('Row Table'!$D316,Products!$A$1:$A$49,0),MATCH('Row Table'!L$1,Products!$A$1:$G$1,0))</f>
        <v>8.9499999999999993</v>
      </c>
      <c r="M316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_xlfn.XLOOKUP(C317,Customers!$A$1:$A$1001,Customers!$C$1:$C$1001,,0)</f>
        <v>mbrockway8r@ibm.com</v>
      </c>
      <c r="H317" s="2" t="str">
        <f>VLOOKUP(C317,Customers!$A$1:$I$1001,7,FALSE)</f>
        <v>United States</v>
      </c>
      <c r="I317" t="str">
        <f>VLOOKUP(D317,Products!$A$1:$G$49,2,FALSE)</f>
        <v>Exc</v>
      </c>
      <c r="J317" t="str">
        <f>INDEX(Products!$A$1:$G$49, MATCH('Row Table'!$D317,Products!$A$1:$A$49,0),MATCH('Row Table'!J$1,Products!$A$1:$G$1,0))</f>
        <v>L</v>
      </c>
      <c r="K317">
        <f>INDEX(Products!$A$1:$G$49, MATCH('Row Table'!$D317,Products!$A$1:$A$49,0),MATCH('Row Table'!K$1,Products!$A$1:$G$1,0))</f>
        <v>2.5</v>
      </c>
      <c r="L317">
        <f>INDEX(Products!$A$1:$G$49, MATCH('Row Table'!$D317,Products!$A$1:$A$49,0),MATCH('Row Table'!L$1,Products!$A$1:$G$1,0))</f>
        <v>34.154999999999994</v>
      </c>
      <c r="M317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_xlfn.XLOOKUP(C318,Customers!$A$1:$A$1001,Customers!$C$1:$C$1001,,0)</f>
        <v>nlush8s@dedecms.com</v>
      </c>
      <c r="H318" s="2" t="str">
        <f>VLOOKUP(C318,Customers!$A$1:$I$1001,7,FALSE)</f>
        <v>Ireland</v>
      </c>
      <c r="I318" t="str">
        <f>VLOOKUP(D318,Products!$A$1:$G$49,2,FALSE)</f>
        <v>Exc</v>
      </c>
      <c r="J318" t="str">
        <f>INDEX(Products!$A$1:$G$49, MATCH('Row Table'!$D318,Products!$A$1:$A$49,0),MATCH('Row Table'!J$1,Products!$A$1:$G$1,0))</f>
        <v>L</v>
      </c>
      <c r="K318">
        <f>INDEX(Products!$A$1:$G$49, MATCH('Row Table'!$D318,Products!$A$1:$A$49,0),MATCH('Row Table'!K$1,Products!$A$1:$G$1,0))</f>
        <v>2.5</v>
      </c>
      <c r="L318">
        <f>INDEX(Products!$A$1:$G$49, MATCH('Row Table'!$D318,Products!$A$1:$A$49,0),MATCH('Row Table'!L$1,Products!$A$1:$G$1,0))</f>
        <v>34.154999999999994</v>
      </c>
      <c r="M318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_xlfn.XLOOKUP(C319,Customers!$A$1:$A$1001,Customers!$C$1:$C$1001,,0)</f>
        <v>smcmillian8t@csmonitor.com</v>
      </c>
      <c r="H319" s="2" t="str">
        <f>VLOOKUP(C319,Customers!$A$1:$I$1001,7,FALSE)</f>
        <v>United States</v>
      </c>
      <c r="I319" t="str">
        <f>VLOOKUP(D319,Products!$A$1:$G$49,2,FALSE)</f>
        <v>Exc</v>
      </c>
      <c r="J319" t="str">
        <f>INDEX(Products!$A$1:$G$49, MATCH('Row Table'!$D319,Products!$A$1:$A$49,0),MATCH('Row Table'!J$1,Products!$A$1:$G$1,0))</f>
        <v>D</v>
      </c>
      <c r="K319">
        <f>INDEX(Products!$A$1:$G$49, MATCH('Row Table'!$D319,Products!$A$1:$A$49,0),MATCH('Row Table'!K$1,Products!$A$1:$G$1,0))</f>
        <v>0.5</v>
      </c>
      <c r="L319">
        <f>INDEX(Products!$A$1:$G$49, MATCH('Row Table'!$D319,Products!$A$1:$A$49,0),MATCH('Row Table'!L$1,Products!$A$1:$G$1,0))</f>
        <v>7.29</v>
      </c>
      <c r="M319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_xlfn.XLOOKUP(C320,Customers!$A$1:$A$1001,Customers!$C$1:$C$1001,,0)</f>
        <v>tbennison8u@google.cn</v>
      </c>
      <c r="H320" s="2" t="str">
        <f>VLOOKUP(C320,Customers!$A$1:$I$1001,7,FALSE)</f>
        <v>United States</v>
      </c>
      <c r="I320" t="str">
        <f>VLOOKUP(D320,Products!$A$1:$G$49,2,FALSE)</f>
        <v>Ara</v>
      </c>
      <c r="J320" t="str">
        <f>INDEX(Products!$A$1:$G$49, MATCH('Row Table'!$D320,Products!$A$1:$A$49,0),MATCH('Row Table'!J$1,Products!$A$1:$G$1,0))</f>
        <v>M</v>
      </c>
      <c r="K320">
        <f>INDEX(Products!$A$1:$G$49, MATCH('Row Table'!$D320,Products!$A$1:$A$49,0),MATCH('Row Table'!K$1,Products!$A$1:$G$1,0))</f>
        <v>2.5</v>
      </c>
      <c r="L320">
        <f>INDEX(Products!$A$1:$G$49, MATCH('Row Table'!$D320,Products!$A$1:$A$49,0),MATCH('Row Table'!L$1,Products!$A$1:$G$1,0))</f>
        <v>25.874999999999996</v>
      </c>
      <c r="M320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_xlfn.XLOOKUP(C321,Customers!$A$1:$A$1001,Customers!$C$1:$C$1001,,0)</f>
        <v>gtweed8v@yolasite.com</v>
      </c>
      <c r="H321" s="2" t="str">
        <f>VLOOKUP(C321,Customers!$A$1:$I$1001,7,FALSE)</f>
        <v>United States</v>
      </c>
      <c r="I321" t="str">
        <f>VLOOKUP(D321,Products!$A$1:$G$49,2,FALSE)</f>
        <v>Exc</v>
      </c>
      <c r="J321" t="str">
        <f>INDEX(Products!$A$1:$G$49, MATCH('Row Table'!$D321,Products!$A$1:$A$49,0),MATCH('Row Table'!J$1,Products!$A$1:$G$1,0))</f>
        <v>M</v>
      </c>
      <c r="K321">
        <f>INDEX(Products!$A$1:$G$49, MATCH('Row Table'!$D321,Products!$A$1:$A$49,0),MATCH('Row Table'!K$1,Products!$A$1:$G$1,0))</f>
        <v>0.2</v>
      </c>
      <c r="L321">
        <f>INDEX(Products!$A$1:$G$49, MATCH('Row Table'!$D321,Products!$A$1:$A$49,0),MATCH('Row Table'!L$1,Products!$A$1:$G$1,0))</f>
        <v>4.125</v>
      </c>
      <c r="M321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_xlfn.XLOOKUP(C322,Customers!$A$1:$A$1001,Customers!$C$1:$C$1001,,0)</f>
        <v>gtweed8v@yolasite.com</v>
      </c>
      <c r="H322" s="2" t="str">
        <f>VLOOKUP(C322,Customers!$A$1:$I$1001,7,FALSE)</f>
        <v>United States</v>
      </c>
      <c r="I322" t="str">
        <f>VLOOKUP(D322,Products!$A$1:$G$49,2,FALSE)</f>
        <v>Ara</v>
      </c>
      <c r="J322" t="str">
        <f>INDEX(Products!$A$1:$G$49, MATCH('Row Table'!$D322,Products!$A$1:$A$49,0),MATCH('Row Table'!J$1,Products!$A$1:$G$1,0))</f>
        <v>L</v>
      </c>
      <c r="K322">
        <f>INDEX(Products!$A$1:$G$49, MATCH('Row Table'!$D322,Products!$A$1:$A$49,0),MATCH('Row Table'!K$1,Products!$A$1:$G$1,0))</f>
        <v>0.2</v>
      </c>
      <c r="L322">
        <f>INDEX(Products!$A$1:$G$49, MATCH('Row Table'!$D322,Products!$A$1:$A$49,0),MATCH('Row Table'!L$1,Products!$A$1:$G$1,0))</f>
        <v>3.8849999999999998</v>
      </c>
      <c r="M322">
        <f t="shared" ref="M322:M385" si="5">L322*E322</f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_xlfn.XLOOKUP(C323,Customers!$A$1:$A$1001,Customers!$C$1:$C$1001,,0)</f>
        <v>ggoggin8x@wix.com</v>
      </c>
      <c r="H323" s="2" t="str">
        <f>VLOOKUP(C323,Customers!$A$1:$I$1001,7,FALSE)</f>
        <v>Ireland</v>
      </c>
      <c r="I323" t="str">
        <f>VLOOKUP(D323,Products!$A$1:$G$49,2,FALSE)</f>
        <v>Ara</v>
      </c>
      <c r="J323" t="str">
        <f>INDEX(Products!$A$1:$G$49, MATCH('Row Table'!$D323,Products!$A$1:$A$49,0),MATCH('Row Table'!J$1,Products!$A$1:$G$1,0))</f>
        <v>M</v>
      </c>
      <c r="K323">
        <f>INDEX(Products!$A$1:$G$49, MATCH('Row Table'!$D323,Products!$A$1:$A$49,0),MATCH('Row Table'!K$1,Products!$A$1:$G$1,0))</f>
        <v>0.2</v>
      </c>
      <c r="L323">
        <f>INDEX(Products!$A$1:$G$49, MATCH('Row Table'!$D323,Products!$A$1:$A$49,0),MATCH('Row Table'!L$1,Products!$A$1:$G$1,0))</f>
        <v>3.375</v>
      </c>
      <c r="M323">
        <f t="shared" si="5"/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_xlfn.XLOOKUP(C324,Customers!$A$1:$A$1001,Customers!$C$1:$C$1001,,0)</f>
        <v>sjeyness8y@biglobe.ne.jp</v>
      </c>
      <c r="H324" s="2" t="str">
        <f>VLOOKUP(C324,Customers!$A$1:$I$1001,7,FALSE)</f>
        <v>Ireland</v>
      </c>
      <c r="I324" t="str">
        <f>VLOOKUP(D324,Products!$A$1:$G$49,2,FALSE)</f>
        <v>Lib</v>
      </c>
      <c r="J324" t="str">
        <f>INDEX(Products!$A$1:$G$49, MATCH('Row Table'!$D324,Products!$A$1:$A$49,0),MATCH('Row Table'!J$1,Products!$A$1:$G$1,0))</f>
        <v>D</v>
      </c>
      <c r="K324">
        <f>INDEX(Products!$A$1:$G$49, MATCH('Row Table'!$D324,Products!$A$1:$A$49,0),MATCH('Row Table'!K$1,Products!$A$1:$G$1,0))</f>
        <v>0.5</v>
      </c>
      <c r="L324">
        <f>INDEX(Products!$A$1:$G$49, MATCH('Row Table'!$D324,Products!$A$1:$A$49,0),MATCH('Row Table'!L$1,Products!$A$1:$G$1,0))</f>
        <v>7.77</v>
      </c>
      <c r="M324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_xlfn.XLOOKUP(C325,Customers!$A$1:$A$1001,Customers!$C$1:$C$1001,,0)</f>
        <v>dbonhome8z@shinystat.com</v>
      </c>
      <c r="H325" s="2" t="str">
        <f>VLOOKUP(C325,Customers!$A$1:$I$1001,7,FALSE)</f>
        <v>United States</v>
      </c>
      <c r="I325" t="str">
        <f>VLOOKUP(D325,Products!$A$1:$G$49,2,FALSE)</f>
        <v>Exc</v>
      </c>
      <c r="J325" t="str">
        <f>INDEX(Products!$A$1:$G$49, MATCH('Row Table'!$D325,Products!$A$1:$A$49,0),MATCH('Row Table'!J$1,Products!$A$1:$G$1,0))</f>
        <v>D</v>
      </c>
      <c r="K325">
        <f>INDEX(Products!$A$1:$G$49, MATCH('Row Table'!$D325,Products!$A$1:$A$49,0),MATCH('Row Table'!K$1,Products!$A$1:$G$1,0))</f>
        <v>0.2</v>
      </c>
      <c r="L325">
        <f>INDEX(Products!$A$1:$G$49, MATCH('Row Table'!$D325,Products!$A$1:$A$49,0),MATCH('Row Table'!L$1,Products!$A$1:$G$1,0))</f>
        <v>3.645</v>
      </c>
      <c r="M32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_xlfn.XLOOKUP(C326,Customers!$A$1:$A$1001,Customers!$C$1:$C$1001,,0)</f>
        <v>0</v>
      </c>
      <c r="H326" s="2" t="str">
        <f>VLOOKUP(C326,Customers!$A$1:$I$1001,7,FALSE)</f>
        <v>United States</v>
      </c>
      <c r="I326" t="str">
        <f>VLOOKUP(D326,Products!$A$1:$G$49,2,FALSE)</f>
        <v>Exc</v>
      </c>
      <c r="J326" t="str">
        <f>INDEX(Products!$A$1:$G$49, MATCH('Row Table'!$D326,Products!$A$1:$A$49,0),MATCH('Row Table'!J$1,Products!$A$1:$G$1,0))</f>
        <v>M</v>
      </c>
      <c r="K326">
        <f>INDEX(Products!$A$1:$G$49, MATCH('Row Table'!$D326,Products!$A$1:$A$49,0),MATCH('Row Table'!K$1,Products!$A$1:$G$1,0))</f>
        <v>1</v>
      </c>
      <c r="L326">
        <f>INDEX(Products!$A$1:$G$49, MATCH('Row Table'!$D326,Products!$A$1:$A$49,0),MATCH('Row Table'!L$1,Products!$A$1:$G$1,0))</f>
        <v>13.75</v>
      </c>
      <c r="M326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_xlfn.XLOOKUP(C327,Customers!$A$1:$A$1001,Customers!$C$1:$C$1001,,0)</f>
        <v>tle91@epa.gov</v>
      </c>
      <c r="H327" s="2" t="str">
        <f>VLOOKUP(C327,Customers!$A$1:$I$1001,7,FALSE)</f>
        <v>United States</v>
      </c>
      <c r="I327" t="str">
        <f>VLOOKUP(D327,Products!$A$1:$G$49,2,FALSE)</f>
        <v>Ara</v>
      </c>
      <c r="J327" t="str">
        <f>INDEX(Products!$A$1:$G$49, MATCH('Row Table'!$D327,Products!$A$1:$A$49,0),MATCH('Row Table'!J$1,Products!$A$1:$G$1,0))</f>
        <v>L</v>
      </c>
      <c r="K327">
        <f>INDEX(Products!$A$1:$G$49, MATCH('Row Table'!$D327,Products!$A$1:$A$49,0),MATCH('Row Table'!K$1,Products!$A$1:$G$1,0))</f>
        <v>2.5</v>
      </c>
      <c r="L327">
        <f>INDEX(Products!$A$1:$G$49, MATCH('Row Table'!$D327,Products!$A$1:$A$49,0),MATCH('Row Table'!L$1,Products!$A$1:$G$1,0))</f>
        <v>29.784999999999997</v>
      </c>
      <c r="M327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_xlfn.XLOOKUP(C328,Customers!$A$1:$A$1001,Customers!$C$1:$C$1001,,0)</f>
        <v>0</v>
      </c>
      <c r="H328" s="2" t="str">
        <f>VLOOKUP(C328,Customers!$A$1:$I$1001,7,FALSE)</f>
        <v>United States</v>
      </c>
      <c r="I328" t="str">
        <f>VLOOKUP(D328,Products!$A$1:$G$49,2,FALSE)</f>
        <v>Rob</v>
      </c>
      <c r="J328" t="str">
        <f>INDEX(Products!$A$1:$G$49, MATCH('Row Table'!$D328,Products!$A$1:$A$49,0),MATCH('Row Table'!J$1,Products!$A$1:$G$1,0))</f>
        <v>D</v>
      </c>
      <c r="K328">
        <f>INDEX(Products!$A$1:$G$49, MATCH('Row Table'!$D328,Products!$A$1:$A$49,0),MATCH('Row Table'!K$1,Products!$A$1:$G$1,0))</f>
        <v>1</v>
      </c>
      <c r="L328">
        <f>INDEX(Products!$A$1:$G$49, MATCH('Row Table'!$D328,Products!$A$1:$A$49,0),MATCH('Row Table'!L$1,Products!$A$1:$G$1,0))</f>
        <v>8.9499999999999993</v>
      </c>
      <c r="M328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_xlfn.XLOOKUP(C329,Customers!$A$1:$A$1001,Customers!$C$1:$C$1001,,0)</f>
        <v>balldridge93@yandex.ru</v>
      </c>
      <c r="H329" s="2" t="str">
        <f>VLOOKUP(C329,Customers!$A$1:$I$1001,7,FALSE)</f>
        <v>United States</v>
      </c>
      <c r="I329" t="str">
        <f>VLOOKUP(D329,Products!$A$1:$G$49,2,FALSE)</f>
        <v>Rob</v>
      </c>
      <c r="J329" t="str">
        <f>INDEX(Products!$A$1:$G$49, MATCH('Row Table'!$D329,Products!$A$1:$A$49,0),MATCH('Row Table'!J$1,Products!$A$1:$G$1,0))</f>
        <v>D</v>
      </c>
      <c r="K329">
        <f>INDEX(Products!$A$1:$G$49, MATCH('Row Table'!$D329,Products!$A$1:$A$49,0),MATCH('Row Table'!K$1,Products!$A$1:$G$1,0))</f>
        <v>1</v>
      </c>
      <c r="L329">
        <f>INDEX(Products!$A$1:$G$49, MATCH('Row Table'!$D329,Products!$A$1:$A$49,0),MATCH('Row Table'!L$1,Products!$A$1:$G$1,0))</f>
        <v>8.9499999999999993</v>
      </c>
      <c r="M329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_xlfn.XLOOKUP(C330,Customers!$A$1:$A$1001,Customers!$C$1:$C$1001,,0)</f>
        <v>0</v>
      </c>
      <c r="H330" s="2" t="str">
        <f>VLOOKUP(C330,Customers!$A$1:$I$1001,7,FALSE)</f>
        <v>United States</v>
      </c>
      <c r="I330" t="str">
        <f>VLOOKUP(D330,Products!$A$1:$G$49,2,FALSE)</f>
        <v>Lib</v>
      </c>
      <c r="J330" t="str">
        <f>INDEX(Products!$A$1:$G$49, MATCH('Row Table'!$D330,Products!$A$1:$A$49,0),MATCH('Row Table'!J$1,Products!$A$1:$G$1,0))</f>
        <v>L</v>
      </c>
      <c r="K330">
        <f>INDEX(Products!$A$1:$G$49, MATCH('Row Table'!$D330,Products!$A$1:$A$49,0),MATCH('Row Table'!K$1,Products!$A$1:$G$1,0))</f>
        <v>0.5</v>
      </c>
      <c r="L330">
        <f>INDEX(Products!$A$1:$G$49, MATCH('Row Table'!$D330,Products!$A$1:$A$49,0),MATCH('Row Table'!L$1,Products!$A$1:$G$1,0))</f>
        <v>9.51</v>
      </c>
      <c r="M330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_xlfn.XLOOKUP(C331,Customers!$A$1:$A$1001,Customers!$C$1:$C$1001,,0)</f>
        <v>lgoodger95@guardian.co.uk</v>
      </c>
      <c r="H331" s="2" t="str">
        <f>VLOOKUP(C331,Customers!$A$1:$I$1001,7,FALSE)</f>
        <v>United States</v>
      </c>
      <c r="I331" t="str">
        <f>VLOOKUP(D331,Products!$A$1:$G$49,2,FALSE)</f>
        <v>Rob</v>
      </c>
      <c r="J331" t="str">
        <f>INDEX(Products!$A$1:$G$49, MATCH('Row Table'!$D331,Products!$A$1:$A$49,0),MATCH('Row Table'!J$1,Products!$A$1:$G$1,0))</f>
        <v>D</v>
      </c>
      <c r="K331">
        <f>INDEX(Products!$A$1:$G$49, MATCH('Row Table'!$D331,Products!$A$1:$A$49,0),MATCH('Row Table'!K$1,Products!$A$1:$G$1,0))</f>
        <v>0.5</v>
      </c>
      <c r="L331">
        <f>INDEX(Products!$A$1:$G$49, MATCH('Row Table'!$D331,Products!$A$1:$A$49,0),MATCH('Row Table'!L$1,Products!$A$1:$G$1,0))</f>
        <v>5.3699999999999992</v>
      </c>
      <c r="M331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_xlfn.XLOOKUP(C332,Customers!$A$1:$A$1001,Customers!$C$1:$C$1001,,0)</f>
        <v>smcmillian8t@csmonitor.com</v>
      </c>
      <c r="H332" s="2" t="str">
        <f>VLOOKUP(C332,Customers!$A$1:$I$1001,7,FALSE)</f>
        <v>United States</v>
      </c>
      <c r="I332" t="str">
        <f>VLOOKUP(D332,Products!$A$1:$G$49,2,FALSE)</f>
        <v>Rob</v>
      </c>
      <c r="J332" t="str">
        <f>INDEX(Products!$A$1:$G$49, MATCH('Row Table'!$D332,Products!$A$1:$A$49,0),MATCH('Row Table'!J$1,Products!$A$1:$G$1,0))</f>
        <v>D</v>
      </c>
      <c r="K332">
        <f>INDEX(Products!$A$1:$G$49, MATCH('Row Table'!$D332,Products!$A$1:$A$49,0),MATCH('Row Table'!K$1,Products!$A$1:$G$1,0))</f>
        <v>0.5</v>
      </c>
      <c r="L332">
        <f>INDEX(Products!$A$1:$G$49, MATCH('Row Table'!$D332,Products!$A$1:$A$49,0),MATCH('Row Table'!L$1,Products!$A$1:$G$1,0))</f>
        <v>5.3699999999999992</v>
      </c>
      <c r="M332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_xlfn.XLOOKUP(C333,Customers!$A$1:$A$1001,Customers!$C$1:$C$1001,,0)</f>
        <v>cdrewett97@wikipedia.org</v>
      </c>
      <c r="H333" s="2" t="str">
        <f>VLOOKUP(C333,Customers!$A$1:$I$1001,7,FALSE)</f>
        <v>United States</v>
      </c>
      <c r="I333" t="str">
        <f>VLOOKUP(D333,Products!$A$1:$G$49,2,FALSE)</f>
        <v>Rob</v>
      </c>
      <c r="J333" t="str">
        <f>INDEX(Products!$A$1:$G$49, MATCH('Row Table'!$D333,Products!$A$1:$A$49,0),MATCH('Row Table'!J$1,Products!$A$1:$G$1,0))</f>
        <v>M</v>
      </c>
      <c r="K333">
        <f>INDEX(Products!$A$1:$G$49, MATCH('Row Table'!$D333,Products!$A$1:$A$49,0),MATCH('Row Table'!K$1,Products!$A$1:$G$1,0))</f>
        <v>2.5</v>
      </c>
      <c r="L333">
        <f>INDEX(Products!$A$1:$G$49, MATCH('Row Table'!$D333,Products!$A$1:$A$49,0),MATCH('Row Table'!L$1,Products!$A$1:$G$1,0))</f>
        <v>22.884999999999998</v>
      </c>
      <c r="M333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_xlfn.XLOOKUP(C334,Customers!$A$1:$A$1001,Customers!$C$1:$C$1001,,0)</f>
        <v>qparsons98@blogtalkradio.com</v>
      </c>
      <c r="H334" s="2" t="str">
        <f>VLOOKUP(C334,Customers!$A$1:$I$1001,7,FALSE)</f>
        <v>United States</v>
      </c>
      <c r="I334" t="str">
        <f>VLOOKUP(D334,Products!$A$1:$G$49,2,FALSE)</f>
        <v>Ara</v>
      </c>
      <c r="J334" t="str">
        <f>INDEX(Products!$A$1:$G$49, MATCH('Row Table'!$D334,Products!$A$1:$A$49,0),MATCH('Row Table'!J$1,Products!$A$1:$G$1,0))</f>
        <v>D</v>
      </c>
      <c r="K334">
        <f>INDEX(Products!$A$1:$G$49, MATCH('Row Table'!$D334,Products!$A$1:$A$49,0),MATCH('Row Table'!K$1,Products!$A$1:$G$1,0))</f>
        <v>0.5</v>
      </c>
      <c r="L334">
        <f>INDEX(Products!$A$1:$G$49, MATCH('Row Table'!$D334,Products!$A$1:$A$49,0),MATCH('Row Table'!L$1,Products!$A$1:$G$1,0))</f>
        <v>5.97</v>
      </c>
      <c r="M334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_xlfn.XLOOKUP(C335,Customers!$A$1:$A$1001,Customers!$C$1:$C$1001,,0)</f>
        <v>vceely99@auda.org.au</v>
      </c>
      <c r="H335" s="2" t="str">
        <f>VLOOKUP(C335,Customers!$A$1:$I$1001,7,FALSE)</f>
        <v>United States</v>
      </c>
      <c r="I335" t="str">
        <f>VLOOKUP(D335,Products!$A$1:$G$49,2,FALSE)</f>
        <v>Rob</v>
      </c>
      <c r="J335" t="str">
        <f>INDEX(Products!$A$1:$G$49, MATCH('Row Table'!$D335,Products!$A$1:$A$49,0),MATCH('Row Table'!J$1,Products!$A$1:$G$1,0))</f>
        <v>M</v>
      </c>
      <c r="K335">
        <f>INDEX(Products!$A$1:$G$49, MATCH('Row Table'!$D335,Products!$A$1:$A$49,0),MATCH('Row Table'!K$1,Products!$A$1:$G$1,0))</f>
        <v>0.5</v>
      </c>
      <c r="L335">
        <f>INDEX(Products!$A$1:$G$49, MATCH('Row Table'!$D335,Products!$A$1:$A$49,0),MATCH('Row Table'!L$1,Products!$A$1:$G$1,0))</f>
        <v>5.97</v>
      </c>
      <c r="M33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_xlfn.XLOOKUP(C336,Customers!$A$1:$A$1001,Customers!$C$1:$C$1001,,0)</f>
        <v>0</v>
      </c>
      <c r="H336" s="2" t="str">
        <f>VLOOKUP(C336,Customers!$A$1:$I$1001,7,FALSE)</f>
        <v>United States</v>
      </c>
      <c r="I336" t="str">
        <f>VLOOKUP(D336,Products!$A$1:$G$49,2,FALSE)</f>
        <v>Rob</v>
      </c>
      <c r="J336" t="str">
        <f>INDEX(Products!$A$1:$G$49, MATCH('Row Table'!$D336,Products!$A$1:$A$49,0),MATCH('Row Table'!J$1,Products!$A$1:$G$1,0))</f>
        <v>L</v>
      </c>
      <c r="K336">
        <f>INDEX(Products!$A$1:$G$49, MATCH('Row Table'!$D336,Products!$A$1:$A$49,0),MATCH('Row Table'!K$1,Products!$A$1:$G$1,0))</f>
        <v>1</v>
      </c>
      <c r="L336">
        <f>INDEX(Products!$A$1:$G$49, MATCH('Row Table'!$D336,Products!$A$1:$A$49,0),MATCH('Row Table'!L$1,Products!$A$1:$G$1,0))</f>
        <v>11.95</v>
      </c>
      <c r="M336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_xlfn.XLOOKUP(C337,Customers!$A$1:$A$1001,Customers!$C$1:$C$1001,,0)</f>
        <v>cvasiliev9b@discuz.net</v>
      </c>
      <c r="H337" s="2" t="str">
        <f>VLOOKUP(C337,Customers!$A$1:$I$1001,7,FALSE)</f>
        <v>United States</v>
      </c>
      <c r="I337" t="str">
        <f>VLOOKUP(D337,Products!$A$1:$G$49,2,FALSE)</f>
        <v>Lib</v>
      </c>
      <c r="J337" t="str">
        <f>INDEX(Products!$A$1:$G$49, MATCH('Row Table'!$D337,Products!$A$1:$A$49,0),MATCH('Row Table'!J$1,Products!$A$1:$G$1,0))</f>
        <v>L</v>
      </c>
      <c r="K337">
        <f>INDEX(Products!$A$1:$G$49, MATCH('Row Table'!$D337,Products!$A$1:$A$49,0),MATCH('Row Table'!K$1,Products!$A$1:$G$1,0))</f>
        <v>0.2</v>
      </c>
      <c r="L337">
        <f>INDEX(Products!$A$1:$G$49, MATCH('Row Table'!$D337,Products!$A$1:$A$49,0),MATCH('Row Table'!L$1,Products!$A$1:$G$1,0))</f>
        <v>4.7549999999999999</v>
      </c>
      <c r="M337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_xlfn.XLOOKUP(C338,Customers!$A$1:$A$1001,Customers!$C$1:$C$1001,,0)</f>
        <v>tomoylan9c@liveinternet.ru</v>
      </c>
      <c r="H338" s="2" t="str">
        <f>VLOOKUP(C338,Customers!$A$1:$I$1001,7,FALSE)</f>
        <v>United Kingdom</v>
      </c>
      <c r="I338" t="str">
        <f>VLOOKUP(D338,Products!$A$1:$G$49,2,FALSE)</f>
        <v>Ara</v>
      </c>
      <c r="J338" t="str">
        <f>INDEX(Products!$A$1:$G$49, MATCH('Row Table'!$D338,Products!$A$1:$A$49,0),MATCH('Row Table'!J$1,Products!$A$1:$G$1,0))</f>
        <v>M</v>
      </c>
      <c r="K338">
        <f>INDEX(Products!$A$1:$G$49, MATCH('Row Table'!$D338,Products!$A$1:$A$49,0),MATCH('Row Table'!K$1,Products!$A$1:$G$1,0))</f>
        <v>1</v>
      </c>
      <c r="L338">
        <f>INDEX(Products!$A$1:$G$49, MATCH('Row Table'!$D338,Products!$A$1:$A$49,0),MATCH('Row Table'!L$1,Products!$A$1:$G$1,0))</f>
        <v>11.25</v>
      </c>
      <c r="M338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_xlfn.XLOOKUP(C339,Customers!$A$1:$A$1001,Customers!$C$1:$C$1001,,0)</f>
        <v>0</v>
      </c>
      <c r="H339" s="2" t="str">
        <f>VLOOKUP(C339,Customers!$A$1:$I$1001,7,FALSE)</f>
        <v>United States</v>
      </c>
      <c r="I339" t="str">
        <f>VLOOKUP(D339,Products!$A$1:$G$49,2,FALSE)</f>
        <v>Exc</v>
      </c>
      <c r="J339" t="str">
        <f>INDEX(Products!$A$1:$G$49, MATCH('Row Table'!$D339,Products!$A$1:$A$49,0),MATCH('Row Table'!J$1,Products!$A$1:$G$1,0))</f>
        <v>D</v>
      </c>
      <c r="K339">
        <f>INDEX(Products!$A$1:$G$49, MATCH('Row Table'!$D339,Products!$A$1:$A$49,0),MATCH('Row Table'!K$1,Products!$A$1:$G$1,0))</f>
        <v>2.5</v>
      </c>
      <c r="L339">
        <f>INDEX(Products!$A$1:$G$49, MATCH('Row Table'!$D339,Products!$A$1:$A$49,0),MATCH('Row Table'!L$1,Products!$A$1:$G$1,0))</f>
        <v>27.945</v>
      </c>
      <c r="M339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_xlfn.XLOOKUP(C340,Customers!$A$1:$A$1001,Customers!$C$1:$C$1001,,0)</f>
        <v>wfetherston9e@constantcontact.com</v>
      </c>
      <c r="H340" s="2" t="str">
        <f>VLOOKUP(C340,Customers!$A$1:$I$1001,7,FALSE)</f>
        <v>United States</v>
      </c>
      <c r="I340" t="str">
        <f>VLOOKUP(D340,Products!$A$1:$G$49,2,FALSE)</f>
        <v>Exc</v>
      </c>
      <c r="J340" t="str">
        <f>INDEX(Products!$A$1:$G$49, MATCH('Row Table'!$D340,Products!$A$1:$A$49,0),MATCH('Row Table'!J$1,Products!$A$1:$G$1,0))</f>
        <v>L</v>
      </c>
      <c r="K340">
        <f>INDEX(Products!$A$1:$G$49, MATCH('Row Table'!$D340,Products!$A$1:$A$49,0),MATCH('Row Table'!K$1,Products!$A$1:$G$1,0))</f>
        <v>1</v>
      </c>
      <c r="L340">
        <f>INDEX(Products!$A$1:$G$49, MATCH('Row Table'!$D340,Products!$A$1:$A$49,0),MATCH('Row Table'!L$1,Products!$A$1:$G$1,0))</f>
        <v>14.85</v>
      </c>
      <c r="M340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_xlfn.XLOOKUP(C341,Customers!$A$1:$A$1001,Customers!$C$1:$C$1001,,0)</f>
        <v>erasmus9f@techcrunch.com</v>
      </c>
      <c r="H341" s="2" t="str">
        <f>VLOOKUP(C341,Customers!$A$1:$I$1001,7,FALSE)</f>
        <v>United States</v>
      </c>
      <c r="I341" t="str">
        <f>VLOOKUP(D341,Products!$A$1:$G$49,2,FALSE)</f>
        <v>Exc</v>
      </c>
      <c r="J341" t="str">
        <f>INDEX(Products!$A$1:$G$49, MATCH('Row Table'!$D341,Products!$A$1:$A$49,0),MATCH('Row Table'!J$1,Products!$A$1:$G$1,0))</f>
        <v>D</v>
      </c>
      <c r="K341">
        <f>INDEX(Products!$A$1:$G$49, MATCH('Row Table'!$D341,Products!$A$1:$A$49,0),MATCH('Row Table'!K$1,Products!$A$1:$G$1,0))</f>
        <v>0.2</v>
      </c>
      <c r="L341">
        <f>INDEX(Products!$A$1:$G$49, MATCH('Row Table'!$D341,Products!$A$1:$A$49,0),MATCH('Row Table'!L$1,Products!$A$1:$G$1,0))</f>
        <v>3.645</v>
      </c>
      <c r="M341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_xlfn.XLOOKUP(C342,Customers!$A$1:$A$1001,Customers!$C$1:$C$1001,,0)</f>
        <v>wgiorgioni9g@wikipedia.org</v>
      </c>
      <c r="H342" s="2" t="str">
        <f>VLOOKUP(C342,Customers!$A$1:$I$1001,7,FALSE)</f>
        <v>United States</v>
      </c>
      <c r="I342" t="str">
        <f>VLOOKUP(D342,Products!$A$1:$G$49,2,FALSE)</f>
        <v>Exc</v>
      </c>
      <c r="J342" t="str">
        <f>INDEX(Products!$A$1:$G$49, MATCH('Row Table'!$D342,Products!$A$1:$A$49,0),MATCH('Row Table'!J$1,Products!$A$1:$G$1,0))</f>
        <v>D</v>
      </c>
      <c r="K342">
        <f>INDEX(Products!$A$1:$G$49, MATCH('Row Table'!$D342,Products!$A$1:$A$49,0),MATCH('Row Table'!K$1,Products!$A$1:$G$1,0))</f>
        <v>0.5</v>
      </c>
      <c r="L342">
        <f>INDEX(Products!$A$1:$G$49, MATCH('Row Table'!$D342,Products!$A$1:$A$49,0),MATCH('Row Table'!L$1,Products!$A$1:$G$1,0))</f>
        <v>7.29</v>
      </c>
      <c r="M342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_xlfn.XLOOKUP(C343,Customers!$A$1:$A$1001,Customers!$C$1:$C$1001,,0)</f>
        <v>lscargle9h@myspace.com</v>
      </c>
      <c r="H343" s="2" t="str">
        <f>VLOOKUP(C343,Customers!$A$1:$I$1001,7,FALSE)</f>
        <v>United States</v>
      </c>
      <c r="I343" t="str">
        <f>VLOOKUP(D343,Products!$A$1:$G$49,2,FALSE)</f>
        <v>Exc</v>
      </c>
      <c r="J343" t="str">
        <f>INDEX(Products!$A$1:$G$49, MATCH('Row Table'!$D343,Products!$A$1:$A$49,0),MATCH('Row Table'!J$1,Products!$A$1:$G$1,0))</f>
        <v>L</v>
      </c>
      <c r="K343">
        <f>INDEX(Products!$A$1:$G$49, MATCH('Row Table'!$D343,Products!$A$1:$A$49,0),MATCH('Row Table'!K$1,Products!$A$1:$G$1,0))</f>
        <v>0.5</v>
      </c>
      <c r="L343">
        <f>INDEX(Products!$A$1:$G$49, MATCH('Row Table'!$D343,Products!$A$1:$A$49,0),MATCH('Row Table'!L$1,Products!$A$1:$G$1,0))</f>
        <v>8.91</v>
      </c>
      <c r="M343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_xlfn.XLOOKUP(C344,Customers!$A$1:$A$1001,Customers!$C$1:$C$1001,,0)</f>
        <v>lscargle9h@myspace.com</v>
      </c>
      <c r="H344" s="2" t="str">
        <f>VLOOKUP(C344,Customers!$A$1:$I$1001,7,FALSE)</f>
        <v>United States</v>
      </c>
      <c r="I344" t="str">
        <f>VLOOKUP(D344,Products!$A$1:$G$49,2,FALSE)</f>
        <v>Lib</v>
      </c>
      <c r="J344" t="str">
        <f>INDEX(Products!$A$1:$G$49, MATCH('Row Table'!$D344,Products!$A$1:$A$49,0),MATCH('Row Table'!J$1,Products!$A$1:$G$1,0))</f>
        <v>D</v>
      </c>
      <c r="K344">
        <f>INDEX(Products!$A$1:$G$49, MATCH('Row Table'!$D344,Products!$A$1:$A$49,0),MATCH('Row Table'!K$1,Products!$A$1:$G$1,0))</f>
        <v>0.5</v>
      </c>
      <c r="L344">
        <f>INDEX(Products!$A$1:$G$49, MATCH('Row Table'!$D344,Products!$A$1:$A$49,0),MATCH('Row Table'!L$1,Products!$A$1:$G$1,0))</f>
        <v>7.77</v>
      </c>
      <c r="M344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_xlfn.XLOOKUP(C345,Customers!$A$1:$A$1001,Customers!$C$1:$C$1001,,0)</f>
        <v>nclimance9j@europa.eu</v>
      </c>
      <c r="H345" s="2" t="str">
        <f>VLOOKUP(C345,Customers!$A$1:$I$1001,7,FALSE)</f>
        <v>United States</v>
      </c>
      <c r="I345" t="str">
        <f>VLOOKUP(D345,Products!$A$1:$G$49,2,FALSE)</f>
        <v>Rob</v>
      </c>
      <c r="J345" t="str">
        <f>INDEX(Products!$A$1:$G$49, MATCH('Row Table'!$D345,Products!$A$1:$A$49,0),MATCH('Row Table'!J$1,Products!$A$1:$G$1,0))</f>
        <v>D</v>
      </c>
      <c r="K345">
        <f>INDEX(Products!$A$1:$G$49, MATCH('Row Table'!$D345,Products!$A$1:$A$49,0),MATCH('Row Table'!K$1,Products!$A$1:$G$1,0))</f>
        <v>0.5</v>
      </c>
      <c r="L345">
        <f>INDEX(Products!$A$1:$G$49, MATCH('Row Table'!$D345,Products!$A$1:$A$49,0),MATCH('Row Table'!L$1,Products!$A$1:$G$1,0))</f>
        <v>5.3699999999999992</v>
      </c>
      <c r="M34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_xlfn.XLOOKUP(C346,Customers!$A$1:$A$1001,Customers!$C$1:$C$1001,,0)</f>
        <v>0</v>
      </c>
      <c r="H346" s="2" t="str">
        <f>VLOOKUP(C346,Customers!$A$1:$I$1001,7,FALSE)</f>
        <v>Ireland</v>
      </c>
      <c r="I346" t="str">
        <f>VLOOKUP(D346,Products!$A$1:$G$49,2,FALSE)</f>
        <v>Rob</v>
      </c>
      <c r="J346" t="str">
        <f>INDEX(Products!$A$1:$G$49, MATCH('Row Table'!$D346,Products!$A$1:$A$49,0),MATCH('Row Table'!J$1,Products!$A$1:$G$1,0))</f>
        <v>M</v>
      </c>
      <c r="K346">
        <f>INDEX(Products!$A$1:$G$49, MATCH('Row Table'!$D346,Products!$A$1:$A$49,0),MATCH('Row Table'!K$1,Products!$A$1:$G$1,0))</f>
        <v>1</v>
      </c>
      <c r="L346">
        <f>INDEX(Products!$A$1:$G$49, MATCH('Row Table'!$D346,Products!$A$1:$A$49,0),MATCH('Row Table'!L$1,Products!$A$1:$G$1,0))</f>
        <v>9.9499999999999993</v>
      </c>
      <c r="M346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_xlfn.XLOOKUP(C347,Customers!$A$1:$A$1001,Customers!$C$1:$C$1001,,0)</f>
        <v>asnazle9l@oracle.com</v>
      </c>
      <c r="H347" s="2" t="str">
        <f>VLOOKUP(C347,Customers!$A$1:$I$1001,7,FALSE)</f>
        <v>United States</v>
      </c>
      <c r="I347" t="str">
        <f>VLOOKUP(D347,Products!$A$1:$G$49,2,FALSE)</f>
        <v>Rob</v>
      </c>
      <c r="J347" t="str">
        <f>INDEX(Products!$A$1:$G$49, MATCH('Row Table'!$D347,Products!$A$1:$A$49,0),MATCH('Row Table'!J$1,Products!$A$1:$G$1,0))</f>
        <v>L</v>
      </c>
      <c r="K347">
        <f>INDEX(Products!$A$1:$G$49, MATCH('Row Table'!$D347,Products!$A$1:$A$49,0),MATCH('Row Table'!K$1,Products!$A$1:$G$1,0))</f>
        <v>1</v>
      </c>
      <c r="L347">
        <f>INDEX(Products!$A$1:$G$49, MATCH('Row Table'!$D347,Products!$A$1:$A$49,0),MATCH('Row Table'!L$1,Products!$A$1:$G$1,0))</f>
        <v>11.95</v>
      </c>
      <c r="M347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_xlfn.XLOOKUP(C348,Customers!$A$1:$A$1001,Customers!$C$1:$C$1001,,0)</f>
        <v>rworg9m@arstechnica.com</v>
      </c>
      <c r="H348" s="2" t="str">
        <f>VLOOKUP(C348,Customers!$A$1:$I$1001,7,FALSE)</f>
        <v>United States</v>
      </c>
      <c r="I348" t="str">
        <f>VLOOKUP(D348,Products!$A$1:$G$49,2,FALSE)</f>
        <v>Ara</v>
      </c>
      <c r="J348" t="str">
        <f>INDEX(Products!$A$1:$G$49, MATCH('Row Table'!$D348,Products!$A$1:$A$49,0),MATCH('Row Table'!J$1,Products!$A$1:$G$1,0))</f>
        <v>L</v>
      </c>
      <c r="K348">
        <f>INDEX(Products!$A$1:$G$49, MATCH('Row Table'!$D348,Products!$A$1:$A$49,0),MATCH('Row Table'!K$1,Products!$A$1:$G$1,0))</f>
        <v>0.5</v>
      </c>
      <c r="L348">
        <f>INDEX(Products!$A$1:$G$49, MATCH('Row Table'!$D348,Products!$A$1:$A$49,0),MATCH('Row Table'!L$1,Products!$A$1:$G$1,0))</f>
        <v>7.77</v>
      </c>
      <c r="M348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_xlfn.XLOOKUP(C349,Customers!$A$1:$A$1001,Customers!$C$1:$C$1001,,0)</f>
        <v>ldanes9n@umn.edu</v>
      </c>
      <c r="H349" s="2" t="str">
        <f>VLOOKUP(C349,Customers!$A$1:$I$1001,7,FALSE)</f>
        <v>United States</v>
      </c>
      <c r="I349" t="str">
        <f>VLOOKUP(D349,Products!$A$1:$G$49,2,FALSE)</f>
        <v>Lib</v>
      </c>
      <c r="J349" t="str">
        <f>INDEX(Products!$A$1:$G$49, MATCH('Row Table'!$D349,Products!$A$1:$A$49,0),MATCH('Row Table'!J$1,Products!$A$1:$G$1,0))</f>
        <v>M</v>
      </c>
      <c r="K349">
        <f>INDEX(Products!$A$1:$G$49, MATCH('Row Table'!$D349,Products!$A$1:$A$49,0),MATCH('Row Table'!K$1,Products!$A$1:$G$1,0))</f>
        <v>1</v>
      </c>
      <c r="L349">
        <f>INDEX(Products!$A$1:$G$49, MATCH('Row Table'!$D349,Products!$A$1:$A$49,0),MATCH('Row Table'!L$1,Products!$A$1:$G$1,0))</f>
        <v>14.55</v>
      </c>
      <c r="M349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_xlfn.XLOOKUP(C350,Customers!$A$1:$A$1001,Customers!$C$1:$C$1001,,0)</f>
        <v>skeynd9o@narod.ru</v>
      </c>
      <c r="H350" s="2" t="str">
        <f>VLOOKUP(C350,Customers!$A$1:$I$1001,7,FALSE)</f>
        <v>United States</v>
      </c>
      <c r="I350" t="str">
        <f>VLOOKUP(D350,Products!$A$1:$G$49,2,FALSE)</f>
        <v>Exc</v>
      </c>
      <c r="J350" t="str">
        <f>INDEX(Products!$A$1:$G$49, MATCH('Row Table'!$D350,Products!$A$1:$A$49,0),MATCH('Row Table'!J$1,Products!$A$1:$G$1,0))</f>
        <v>L</v>
      </c>
      <c r="K350">
        <f>INDEX(Products!$A$1:$G$49, MATCH('Row Table'!$D350,Products!$A$1:$A$49,0),MATCH('Row Table'!K$1,Products!$A$1:$G$1,0))</f>
        <v>2.5</v>
      </c>
      <c r="L350">
        <f>INDEX(Products!$A$1:$G$49, MATCH('Row Table'!$D350,Products!$A$1:$A$49,0),MATCH('Row Table'!L$1,Products!$A$1:$G$1,0))</f>
        <v>34.154999999999994</v>
      </c>
      <c r="M350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_xlfn.XLOOKUP(C351,Customers!$A$1:$A$1001,Customers!$C$1:$C$1001,,0)</f>
        <v>ddaveridge9p@arstechnica.com</v>
      </c>
      <c r="H351" s="2" t="str">
        <f>VLOOKUP(C351,Customers!$A$1:$I$1001,7,FALSE)</f>
        <v>United States</v>
      </c>
      <c r="I351" t="str">
        <f>VLOOKUP(D351,Products!$A$1:$G$49,2,FALSE)</f>
        <v>Rob</v>
      </c>
      <c r="J351" t="str">
        <f>INDEX(Products!$A$1:$G$49, MATCH('Row Table'!$D351,Products!$A$1:$A$49,0),MATCH('Row Table'!J$1,Products!$A$1:$G$1,0))</f>
        <v>L</v>
      </c>
      <c r="K351">
        <f>INDEX(Products!$A$1:$G$49, MATCH('Row Table'!$D351,Products!$A$1:$A$49,0),MATCH('Row Table'!K$1,Products!$A$1:$G$1,0))</f>
        <v>0.2</v>
      </c>
      <c r="L351">
        <f>INDEX(Products!$A$1:$G$49, MATCH('Row Table'!$D351,Products!$A$1:$A$49,0),MATCH('Row Table'!L$1,Products!$A$1:$G$1,0))</f>
        <v>3.5849999999999995</v>
      </c>
      <c r="M351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_xlfn.XLOOKUP(C352,Customers!$A$1:$A$1001,Customers!$C$1:$C$1001,,0)</f>
        <v>jawdry9q@utexas.edu</v>
      </c>
      <c r="H352" s="2" t="str">
        <f>VLOOKUP(C352,Customers!$A$1:$I$1001,7,FALSE)</f>
        <v>United States</v>
      </c>
      <c r="I352" t="str">
        <f>VLOOKUP(D352,Products!$A$1:$G$49,2,FALSE)</f>
        <v>Ara</v>
      </c>
      <c r="J352" t="str">
        <f>INDEX(Products!$A$1:$G$49, MATCH('Row Table'!$D352,Products!$A$1:$A$49,0),MATCH('Row Table'!J$1,Products!$A$1:$G$1,0))</f>
        <v>D</v>
      </c>
      <c r="K352">
        <f>INDEX(Products!$A$1:$G$49, MATCH('Row Table'!$D352,Products!$A$1:$A$49,0),MATCH('Row Table'!K$1,Products!$A$1:$G$1,0))</f>
        <v>0.5</v>
      </c>
      <c r="L352">
        <f>INDEX(Products!$A$1:$G$49, MATCH('Row Table'!$D352,Products!$A$1:$A$49,0),MATCH('Row Table'!L$1,Products!$A$1:$G$1,0))</f>
        <v>5.97</v>
      </c>
      <c r="M352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_xlfn.XLOOKUP(C353,Customers!$A$1:$A$1001,Customers!$C$1:$C$1001,,0)</f>
        <v>eryles9r@fastcompany.com</v>
      </c>
      <c r="H353" s="2" t="str">
        <f>VLOOKUP(C353,Customers!$A$1:$I$1001,7,FALSE)</f>
        <v>United States</v>
      </c>
      <c r="I353" t="str">
        <f>VLOOKUP(D353,Products!$A$1:$G$49,2,FALSE)</f>
        <v>Ara</v>
      </c>
      <c r="J353" t="str">
        <f>INDEX(Products!$A$1:$G$49, MATCH('Row Table'!$D353,Products!$A$1:$A$49,0),MATCH('Row Table'!J$1,Products!$A$1:$G$1,0))</f>
        <v>M</v>
      </c>
      <c r="K353">
        <f>INDEX(Products!$A$1:$G$49, MATCH('Row Table'!$D353,Products!$A$1:$A$49,0),MATCH('Row Table'!K$1,Products!$A$1:$G$1,0))</f>
        <v>1</v>
      </c>
      <c r="L353">
        <f>INDEX(Products!$A$1:$G$49, MATCH('Row Table'!$D353,Products!$A$1:$A$49,0),MATCH('Row Table'!L$1,Products!$A$1:$G$1,0))</f>
        <v>11.25</v>
      </c>
      <c r="M353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_xlfn.XLOOKUP(C354,Customers!$A$1:$A$1001,Customers!$C$1:$C$1001,,0)</f>
        <v>0</v>
      </c>
      <c r="H354" s="2" t="str">
        <f>VLOOKUP(C354,Customers!$A$1:$I$1001,7,FALSE)</f>
        <v>United States</v>
      </c>
      <c r="I354" t="str">
        <f>VLOOKUP(D354,Products!$A$1:$G$49,2,FALSE)</f>
        <v>Exc</v>
      </c>
      <c r="J354" t="str">
        <f>INDEX(Products!$A$1:$G$49, MATCH('Row Table'!$D354,Products!$A$1:$A$49,0),MATCH('Row Table'!J$1,Products!$A$1:$G$1,0))</f>
        <v>D</v>
      </c>
      <c r="K354">
        <f>INDEX(Products!$A$1:$G$49, MATCH('Row Table'!$D354,Products!$A$1:$A$49,0),MATCH('Row Table'!K$1,Products!$A$1:$G$1,0))</f>
        <v>0.5</v>
      </c>
      <c r="L354">
        <f>INDEX(Products!$A$1:$G$49, MATCH('Row Table'!$D354,Products!$A$1:$A$49,0),MATCH('Row Table'!L$1,Products!$A$1:$G$1,0))</f>
        <v>7.29</v>
      </c>
      <c r="M354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_xlfn.XLOOKUP(C355,Customers!$A$1:$A$1001,Customers!$C$1:$C$1001,,0)</f>
        <v>0</v>
      </c>
      <c r="H355" s="2" t="str">
        <f>VLOOKUP(C355,Customers!$A$1:$I$1001,7,FALSE)</f>
        <v>United States</v>
      </c>
      <c r="I355" t="str">
        <f>VLOOKUP(D355,Products!$A$1:$G$49,2,FALSE)</f>
        <v>Ara</v>
      </c>
      <c r="J355" t="str">
        <f>INDEX(Products!$A$1:$G$49, MATCH('Row Table'!$D355,Products!$A$1:$A$49,0),MATCH('Row Table'!J$1,Products!$A$1:$G$1,0))</f>
        <v>M</v>
      </c>
      <c r="K355">
        <f>INDEX(Products!$A$1:$G$49, MATCH('Row Table'!$D355,Products!$A$1:$A$49,0),MATCH('Row Table'!K$1,Products!$A$1:$G$1,0))</f>
        <v>0.5</v>
      </c>
      <c r="L355">
        <f>INDEX(Products!$A$1:$G$49, MATCH('Row Table'!$D355,Products!$A$1:$A$49,0),MATCH('Row Table'!L$1,Products!$A$1:$G$1,0))</f>
        <v>6.75</v>
      </c>
      <c r="M35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_xlfn.XLOOKUP(C356,Customers!$A$1:$A$1001,Customers!$C$1:$C$1001,,0)</f>
        <v>jcaldicott9u@usda.gov</v>
      </c>
      <c r="H356" s="2" t="str">
        <f>VLOOKUP(C356,Customers!$A$1:$I$1001,7,FALSE)</f>
        <v>United States</v>
      </c>
      <c r="I356" t="str">
        <f>VLOOKUP(D356,Products!$A$1:$G$49,2,FALSE)</f>
        <v>Ara</v>
      </c>
      <c r="J356" t="str">
        <f>INDEX(Products!$A$1:$G$49, MATCH('Row Table'!$D356,Products!$A$1:$A$49,0),MATCH('Row Table'!J$1,Products!$A$1:$G$1,0))</f>
        <v>M</v>
      </c>
      <c r="K356">
        <f>INDEX(Products!$A$1:$G$49, MATCH('Row Table'!$D356,Products!$A$1:$A$49,0),MATCH('Row Table'!K$1,Products!$A$1:$G$1,0))</f>
        <v>2.5</v>
      </c>
      <c r="L356">
        <f>INDEX(Products!$A$1:$G$49, MATCH('Row Table'!$D356,Products!$A$1:$A$49,0),MATCH('Row Table'!L$1,Products!$A$1:$G$1,0))</f>
        <v>25.874999999999996</v>
      </c>
      <c r="M356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_xlfn.XLOOKUP(C357,Customers!$A$1:$A$1001,Customers!$C$1:$C$1001,,0)</f>
        <v>mvedmore9v@a8.net</v>
      </c>
      <c r="H357" s="2" t="str">
        <f>VLOOKUP(C357,Customers!$A$1:$I$1001,7,FALSE)</f>
        <v>United States</v>
      </c>
      <c r="I357" t="str">
        <f>VLOOKUP(D357,Products!$A$1:$G$49,2,FALSE)</f>
        <v>Ara</v>
      </c>
      <c r="J357" t="str">
        <f>INDEX(Products!$A$1:$G$49, MATCH('Row Table'!$D357,Products!$A$1:$A$49,0),MATCH('Row Table'!J$1,Products!$A$1:$G$1,0))</f>
        <v>D</v>
      </c>
      <c r="K357">
        <f>INDEX(Products!$A$1:$G$49, MATCH('Row Table'!$D357,Products!$A$1:$A$49,0),MATCH('Row Table'!K$1,Products!$A$1:$G$1,0))</f>
        <v>2.5</v>
      </c>
      <c r="L357">
        <f>INDEX(Products!$A$1:$G$49, MATCH('Row Table'!$D357,Products!$A$1:$A$49,0),MATCH('Row Table'!L$1,Products!$A$1:$G$1,0))</f>
        <v>22.884999999999998</v>
      </c>
      <c r="M357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_xlfn.XLOOKUP(C358,Customers!$A$1:$A$1001,Customers!$C$1:$C$1001,,0)</f>
        <v>wromao9w@chronoengine.com</v>
      </c>
      <c r="H358" s="2" t="str">
        <f>VLOOKUP(C358,Customers!$A$1:$I$1001,7,FALSE)</f>
        <v>United States</v>
      </c>
      <c r="I358" t="str">
        <f>VLOOKUP(D358,Products!$A$1:$G$49,2,FALSE)</f>
        <v>Lib</v>
      </c>
      <c r="J358" t="str">
        <f>INDEX(Products!$A$1:$G$49, MATCH('Row Table'!$D358,Products!$A$1:$A$49,0),MATCH('Row Table'!J$1,Products!$A$1:$G$1,0))</f>
        <v>D</v>
      </c>
      <c r="K358">
        <f>INDEX(Products!$A$1:$G$49, MATCH('Row Table'!$D358,Products!$A$1:$A$49,0),MATCH('Row Table'!K$1,Products!$A$1:$G$1,0))</f>
        <v>1</v>
      </c>
      <c r="L358">
        <f>INDEX(Products!$A$1:$G$49, MATCH('Row Table'!$D358,Products!$A$1:$A$49,0),MATCH('Row Table'!L$1,Products!$A$1:$G$1,0))</f>
        <v>12.95</v>
      </c>
      <c r="M358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_xlfn.XLOOKUP(C359,Customers!$A$1:$A$1001,Customers!$C$1:$C$1001,,0)</f>
        <v>0</v>
      </c>
      <c r="H359" s="2" t="str">
        <f>VLOOKUP(C359,Customers!$A$1:$I$1001,7,FALSE)</f>
        <v>United States</v>
      </c>
      <c r="I359" t="str">
        <f>VLOOKUP(D359,Products!$A$1:$G$49,2,FALSE)</f>
        <v>Ara</v>
      </c>
      <c r="J359" t="str">
        <f>INDEX(Products!$A$1:$G$49, MATCH('Row Table'!$D359,Products!$A$1:$A$49,0),MATCH('Row Table'!J$1,Products!$A$1:$G$1,0))</f>
        <v>M</v>
      </c>
      <c r="K359">
        <f>INDEX(Products!$A$1:$G$49, MATCH('Row Table'!$D359,Products!$A$1:$A$49,0),MATCH('Row Table'!K$1,Products!$A$1:$G$1,0))</f>
        <v>2.5</v>
      </c>
      <c r="L359">
        <f>INDEX(Products!$A$1:$G$49, MATCH('Row Table'!$D359,Products!$A$1:$A$49,0),MATCH('Row Table'!L$1,Products!$A$1:$G$1,0))</f>
        <v>25.874999999999996</v>
      </c>
      <c r="M359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_xlfn.XLOOKUP(C360,Customers!$A$1:$A$1001,Customers!$C$1:$C$1001,,0)</f>
        <v>tcotmore9y@amazonaws.com</v>
      </c>
      <c r="H360" s="2" t="str">
        <f>VLOOKUP(C360,Customers!$A$1:$I$1001,7,FALSE)</f>
        <v>United States</v>
      </c>
      <c r="I360" t="str">
        <f>VLOOKUP(D360,Products!$A$1:$G$49,2,FALSE)</f>
        <v>Ara</v>
      </c>
      <c r="J360" t="str">
        <f>INDEX(Products!$A$1:$G$49, MATCH('Row Table'!$D360,Products!$A$1:$A$49,0),MATCH('Row Table'!J$1,Products!$A$1:$G$1,0))</f>
        <v>L</v>
      </c>
      <c r="K360">
        <f>INDEX(Products!$A$1:$G$49, MATCH('Row Table'!$D360,Products!$A$1:$A$49,0),MATCH('Row Table'!K$1,Products!$A$1:$G$1,0))</f>
        <v>2.5</v>
      </c>
      <c r="L360">
        <f>INDEX(Products!$A$1:$G$49, MATCH('Row Table'!$D360,Products!$A$1:$A$49,0),MATCH('Row Table'!L$1,Products!$A$1:$G$1,0))</f>
        <v>29.784999999999997</v>
      </c>
      <c r="M360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_xlfn.XLOOKUP(C361,Customers!$A$1:$A$1001,Customers!$C$1:$C$1001,,0)</f>
        <v>yskipsey9z@spotify.com</v>
      </c>
      <c r="H361" s="2" t="str">
        <f>VLOOKUP(C361,Customers!$A$1:$I$1001,7,FALSE)</f>
        <v>United Kingdom</v>
      </c>
      <c r="I361" t="str">
        <f>VLOOKUP(D361,Products!$A$1:$G$49,2,FALSE)</f>
        <v>Rob</v>
      </c>
      <c r="J361" t="str">
        <f>INDEX(Products!$A$1:$G$49, MATCH('Row Table'!$D361,Products!$A$1:$A$49,0),MATCH('Row Table'!J$1,Products!$A$1:$G$1,0))</f>
        <v>L</v>
      </c>
      <c r="K361">
        <f>INDEX(Products!$A$1:$G$49, MATCH('Row Table'!$D361,Products!$A$1:$A$49,0),MATCH('Row Table'!K$1,Products!$A$1:$G$1,0))</f>
        <v>0.2</v>
      </c>
      <c r="L361">
        <f>INDEX(Products!$A$1:$G$49, MATCH('Row Table'!$D361,Products!$A$1:$A$49,0),MATCH('Row Table'!L$1,Products!$A$1:$G$1,0))</f>
        <v>3.5849999999999995</v>
      </c>
      <c r="M361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_xlfn.XLOOKUP(C362,Customers!$A$1:$A$1001,Customers!$C$1:$C$1001,,0)</f>
        <v>ncorpsa0@gmpg.org</v>
      </c>
      <c r="H362" s="2" t="str">
        <f>VLOOKUP(C362,Customers!$A$1:$I$1001,7,FALSE)</f>
        <v>United States</v>
      </c>
      <c r="I362" t="str">
        <f>VLOOKUP(D362,Products!$A$1:$G$49,2,FALSE)</f>
        <v>Rob</v>
      </c>
      <c r="J362" t="str">
        <f>INDEX(Products!$A$1:$G$49, MATCH('Row Table'!$D362,Products!$A$1:$A$49,0),MATCH('Row Table'!J$1,Products!$A$1:$G$1,0))</f>
        <v>D</v>
      </c>
      <c r="K362">
        <f>INDEX(Products!$A$1:$G$49, MATCH('Row Table'!$D362,Products!$A$1:$A$49,0),MATCH('Row Table'!K$1,Products!$A$1:$G$1,0))</f>
        <v>2.5</v>
      </c>
      <c r="L362">
        <f>INDEX(Products!$A$1:$G$49, MATCH('Row Table'!$D362,Products!$A$1:$A$49,0),MATCH('Row Table'!L$1,Products!$A$1:$G$1,0))</f>
        <v>20.584999999999997</v>
      </c>
      <c r="M362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_xlfn.XLOOKUP(C363,Customers!$A$1:$A$1001,Customers!$C$1:$C$1001,,0)</f>
        <v>ncorpsa0@gmpg.org</v>
      </c>
      <c r="H363" s="2" t="str">
        <f>VLOOKUP(C363,Customers!$A$1:$I$1001,7,FALSE)</f>
        <v>United States</v>
      </c>
      <c r="I363" t="str">
        <f>VLOOKUP(D363,Products!$A$1:$G$49,2,FALSE)</f>
        <v>Rob</v>
      </c>
      <c r="J363" t="str">
        <f>INDEX(Products!$A$1:$G$49, MATCH('Row Table'!$D363,Products!$A$1:$A$49,0),MATCH('Row Table'!J$1,Products!$A$1:$G$1,0))</f>
        <v>M</v>
      </c>
      <c r="K363">
        <f>INDEX(Products!$A$1:$G$49, MATCH('Row Table'!$D363,Products!$A$1:$A$49,0),MATCH('Row Table'!K$1,Products!$A$1:$G$1,0))</f>
        <v>0.5</v>
      </c>
      <c r="L363">
        <f>INDEX(Products!$A$1:$G$49, MATCH('Row Table'!$D363,Products!$A$1:$A$49,0),MATCH('Row Table'!L$1,Products!$A$1:$G$1,0))</f>
        <v>5.97</v>
      </c>
      <c r="M363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_xlfn.XLOOKUP(C364,Customers!$A$1:$A$1001,Customers!$C$1:$C$1001,,0)</f>
        <v>fbabbera2@stanford.edu</v>
      </c>
      <c r="H364" s="2" t="str">
        <f>VLOOKUP(C364,Customers!$A$1:$I$1001,7,FALSE)</f>
        <v>United States</v>
      </c>
      <c r="I364" t="str">
        <f>VLOOKUP(D364,Products!$A$1:$G$49,2,FALSE)</f>
        <v>Exc</v>
      </c>
      <c r="J364" t="str">
        <f>INDEX(Products!$A$1:$G$49, MATCH('Row Table'!$D364,Products!$A$1:$A$49,0),MATCH('Row Table'!J$1,Products!$A$1:$G$1,0))</f>
        <v>L</v>
      </c>
      <c r="K364">
        <f>INDEX(Products!$A$1:$G$49, MATCH('Row Table'!$D364,Products!$A$1:$A$49,0),MATCH('Row Table'!K$1,Products!$A$1:$G$1,0))</f>
        <v>1</v>
      </c>
      <c r="L364">
        <f>INDEX(Products!$A$1:$G$49, MATCH('Row Table'!$D364,Products!$A$1:$A$49,0),MATCH('Row Table'!L$1,Products!$A$1:$G$1,0))</f>
        <v>14.85</v>
      </c>
      <c r="M364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_xlfn.XLOOKUP(C365,Customers!$A$1:$A$1001,Customers!$C$1:$C$1001,,0)</f>
        <v>kloxtona3@opensource.org</v>
      </c>
      <c r="H365" s="2" t="str">
        <f>VLOOKUP(C365,Customers!$A$1:$I$1001,7,FALSE)</f>
        <v>United States</v>
      </c>
      <c r="I365" t="str">
        <f>VLOOKUP(D365,Products!$A$1:$G$49,2,FALSE)</f>
        <v>Lib</v>
      </c>
      <c r="J365" t="str">
        <f>INDEX(Products!$A$1:$G$49, MATCH('Row Table'!$D365,Products!$A$1:$A$49,0),MATCH('Row Table'!J$1,Products!$A$1:$G$1,0))</f>
        <v>M</v>
      </c>
      <c r="K365">
        <f>INDEX(Products!$A$1:$G$49, MATCH('Row Table'!$D365,Products!$A$1:$A$49,0),MATCH('Row Table'!K$1,Products!$A$1:$G$1,0))</f>
        <v>1</v>
      </c>
      <c r="L365">
        <f>INDEX(Products!$A$1:$G$49, MATCH('Row Table'!$D365,Products!$A$1:$A$49,0),MATCH('Row Table'!L$1,Products!$A$1:$G$1,0))</f>
        <v>14.55</v>
      </c>
      <c r="M36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_xlfn.XLOOKUP(C366,Customers!$A$1:$A$1001,Customers!$C$1:$C$1001,,0)</f>
        <v>ptoffula4@posterous.com</v>
      </c>
      <c r="H366" s="2" t="str">
        <f>VLOOKUP(C366,Customers!$A$1:$I$1001,7,FALSE)</f>
        <v>United States</v>
      </c>
      <c r="I366" t="str">
        <f>VLOOKUP(D366,Products!$A$1:$G$49,2,FALSE)</f>
        <v>Exc</v>
      </c>
      <c r="J366" t="str">
        <f>INDEX(Products!$A$1:$G$49, MATCH('Row Table'!$D366,Products!$A$1:$A$49,0),MATCH('Row Table'!J$1,Products!$A$1:$G$1,0))</f>
        <v>D</v>
      </c>
      <c r="K366">
        <f>INDEX(Products!$A$1:$G$49, MATCH('Row Table'!$D366,Products!$A$1:$A$49,0),MATCH('Row Table'!K$1,Products!$A$1:$G$1,0))</f>
        <v>1</v>
      </c>
      <c r="L366">
        <f>INDEX(Products!$A$1:$G$49, MATCH('Row Table'!$D366,Products!$A$1:$A$49,0),MATCH('Row Table'!L$1,Products!$A$1:$G$1,0))</f>
        <v>12.15</v>
      </c>
      <c r="M366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_xlfn.XLOOKUP(C367,Customers!$A$1:$A$1001,Customers!$C$1:$C$1001,,0)</f>
        <v>cgwinnetta5@behance.net</v>
      </c>
      <c r="H367" s="2" t="str">
        <f>VLOOKUP(C367,Customers!$A$1:$I$1001,7,FALSE)</f>
        <v>United States</v>
      </c>
      <c r="I367" t="str">
        <f>VLOOKUP(D367,Products!$A$1:$G$49,2,FALSE)</f>
        <v>Lib</v>
      </c>
      <c r="J367" t="str">
        <f>INDEX(Products!$A$1:$G$49, MATCH('Row Table'!$D367,Products!$A$1:$A$49,0),MATCH('Row Table'!J$1,Products!$A$1:$G$1,0))</f>
        <v>D</v>
      </c>
      <c r="K367">
        <f>INDEX(Products!$A$1:$G$49, MATCH('Row Table'!$D367,Products!$A$1:$A$49,0),MATCH('Row Table'!K$1,Products!$A$1:$G$1,0))</f>
        <v>0.5</v>
      </c>
      <c r="L367">
        <f>INDEX(Products!$A$1:$G$49, MATCH('Row Table'!$D367,Products!$A$1:$A$49,0),MATCH('Row Table'!L$1,Products!$A$1:$G$1,0))</f>
        <v>7.77</v>
      </c>
      <c r="M367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_xlfn.XLOOKUP(C368,Customers!$A$1:$A$1001,Customers!$C$1:$C$1001,,0)</f>
        <v>0</v>
      </c>
      <c r="H368" s="2" t="str">
        <f>VLOOKUP(C368,Customers!$A$1:$I$1001,7,FALSE)</f>
        <v>United States</v>
      </c>
      <c r="I368" t="str">
        <f>VLOOKUP(D368,Products!$A$1:$G$49,2,FALSE)</f>
        <v>Exc</v>
      </c>
      <c r="J368" t="str">
        <f>INDEX(Products!$A$1:$G$49, MATCH('Row Table'!$D368,Products!$A$1:$A$49,0),MATCH('Row Table'!J$1,Products!$A$1:$G$1,0))</f>
        <v>D</v>
      </c>
      <c r="K368">
        <f>INDEX(Products!$A$1:$G$49, MATCH('Row Table'!$D368,Products!$A$1:$A$49,0),MATCH('Row Table'!K$1,Products!$A$1:$G$1,0))</f>
        <v>0.5</v>
      </c>
      <c r="L368">
        <f>INDEX(Products!$A$1:$G$49, MATCH('Row Table'!$D368,Products!$A$1:$A$49,0),MATCH('Row Table'!L$1,Products!$A$1:$G$1,0))</f>
        <v>7.29</v>
      </c>
      <c r="M368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_xlfn.XLOOKUP(C369,Customers!$A$1:$A$1001,Customers!$C$1:$C$1001,,0)</f>
        <v>0</v>
      </c>
      <c r="H369" s="2" t="str">
        <f>VLOOKUP(C369,Customers!$A$1:$I$1001,7,FALSE)</f>
        <v>United States</v>
      </c>
      <c r="I369" t="str">
        <f>VLOOKUP(D369,Products!$A$1:$G$49,2,FALSE)</f>
        <v>Lib</v>
      </c>
      <c r="J369" t="str">
        <f>INDEX(Products!$A$1:$G$49, MATCH('Row Table'!$D369,Products!$A$1:$A$49,0),MATCH('Row Table'!J$1,Products!$A$1:$G$1,0))</f>
        <v>M</v>
      </c>
      <c r="K369">
        <f>INDEX(Products!$A$1:$G$49, MATCH('Row Table'!$D369,Products!$A$1:$A$49,0),MATCH('Row Table'!K$1,Products!$A$1:$G$1,0))</f>
        <v>0.2</v>
      </c>
      <c r="L369">
        <f>INDEX(Products!$A$1:$G$49, MATCH('Row Table'!$D369,Products!$A$1:$A$49,0),MATCH('Row Table'!L$1,Products!$A$1:$G$1,0))</f>
        <v>4.3650000000000002</v>
      </c>
      <c r="M369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_xlfn.XLOOKUP(C370,Customers!$A$1:$A$1001,Customers!$C$1:$C$1001,,0)</f>
        <v>lflaoniera8@wordpress.org</v>
      </c>
      <c r="H370" s="2" t="str">
        <f>VLOOKUP(C370,Customers!$A$1:$I$1001,7,FALSE)</f>
        <v>United States</v>
      </c>
      <c r="I370" t="str">
        <f>VLOOKUP(D370,Products!$A$1:$G$49,2,FALSE)</f>
        <v>Exc</v>
      </c>
      <c r="J370" t="str">
        <f>INDEX(Products!$A$1:$G$49, MATCH('Row Table'!$D370,Products!$A$1:$A$49,0),MATCH('Row Table'!J$1,Products!$A$1:$G$1,0))</f>
        <v>M</v>
      </c>
      <c r="K370">
        <f>INDEX(Products!$A$1:$G$49, MATCH('Row Table'!$D370,Products!$A$1:$A$49,0),MATCH('Row Table'!K$1,Products!$A$1:$G$1,0))</f>
        <v>2.5</v>
      </c>
      <c r="L370">
        <f>INDEX(Products!$A$1:$G$49, MATCH('Row Table'!$D370,Products!$A$1:$A$49,0),MATCH('Row Table'!L$1,Products!$A$1:$G$1,0))</f>
        <v>31.624999999999996</v>
      </c>
      <c r="M370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_xlfn.XLOOKUP(C371,Customers!$A$1:$A$1001,Customers!$C$1:$C$1001,,0)</f>
        <v>0</v>
      </c>
      <c r="H371" s="2" t="str">
        <f>VLOOKUP(C371,Customers!$A$1:$I$1001,7,FALSE)</f>
        <v>United States</v>
      </c>
      <c r="I371" t="str">
        <f>VLOOKUP(D371,Products!$A$1:$G$49,2,FALSE)</f>
        <v>Exc</v>
      </c>
      <c r="J371" t="str">
        <f>INDEX(Products!$A$1:$G$49, MATCH('Row Table'!$D371,Products!$A$1:$A$49,0),MATCH('Row Table'!J$1,Products!$A$1:$G$1,0))</f>
        <v>L</v>
      </c>
      <c r="K371">
        <f>INDEX(Products!$A$1:$G$49, MATCH('Row Table'!$D371,Products!$A$1:$A$49,0),MATCH('Row Table'!K$1,Products!$A$1:$G$1,0))</f>
        <v>0.5</v>
      </c>
      <c r="L371">
        <f>INDEX(Products!$A$1:$G$49, MATCH('Row Table'!$D371,Products!$A$1:$A$49,0),MATCH('Row Table'!L$1,Products!$A$1:$G$1,0))</f>
        <v>8.91</v>
      </c>
      <c r="M371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_xlfn.XLOOKUP(C372,Customers!$A$1:$A$1001,Customers!$C$1:$C$1001,,0)</f>
        <v>ccatchesideaa@macromedia.com</v>
      </c>
      <c r="H372" s="2" t="str">
        <f>VLOOKUP(C372,Customers!$A$1:$I$1001,7,FALSE)</f>
        <v>United States</v>
      </c>
      <c r="I372" t="str">
        <f>VLOOKUP(D372,Products!$A$1:$G$49,2,FALSE)</f>
        <v>Exc</v>
      </c>
      <c r="J372" t="str">
        <f>INDEX(Products!$A$1:$G$49, MATCH('Row Table'!$D372,Products!$A$1:$A$49,0),MATCH('Row Table'!J$1,Products!$A$1:$G$1,0))</f>
        <v>D</v>
      </c>
      <c r="K372">
        <f>INDEX(Products!$A$1:$G$49, MATCH('Row Table'!$D372,Products!$A$1:$A$49,0),MATCH('Row Table'!K$1,Products!$A$1:$G$1,0))</f>
        <v>1</v>
      </c>
      <c r="L372">
        <f>INDEX(Products!$A$1:$G$49, MATCH('Row Table'!$D372,Products!$A$1:$A$49,0),MATCH('Row Table'!L$1,Products!$A$1:$G$1,0))</f>
        <v>12.15</v>
      </c>
      <c r="M372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_xlfn.XLOOKUP(C373,Customers!$A$1:$A$1001,Customers!$C$1:$C$1001,,0)</f>
        <v>cgibbonsonab@accuweather.com</v>
      </c>
      <c r="H373" s="2" t="str">
        <f>VLOOKUP(C373,Customers!$A$1:$I$1001,7,FALSE)</f>
        <v>United States</v>
      </c>
      <c r="I373" t="str">
        <f>VLOOKUP(D373,Products!$A$1:$G$49,2,FALSE)</f>
        <v>Ara</v>
      </c>
      <c r="J373" t="str">
        <f>INDEX(Products!$A$1:$G$49, MATCH('Row Table'!$D373,Products!$A$1:$A$49,0),MATCH('Row Table'!J$1,Products!$A$1:$G$1,0))</f>
        <v>L</v>
      </c>
      <c r="K373">
        <f>INDEX(Products!$A$1:$G$49, MATCH('Row Table'!$D373,Products!$A$1:$A$49,0),MATCH('Row Table'!K$1,Products!$A$1:$G$1,0))</f>
        <v>0.5</v>
      </c>
      <c r="L373">
        <f>INDEX(Products!$A$1:$G$49, MATCH('Row Table'!$D373,Products!$A$1:$A$49,0),MATCH('Row Table'!L$1,Products!$A$1:$G$1,0))</f>
        <v>7.77</v>
      </c>
      <c r="M373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_xlfn.XLOOKUP(C374,Customers!$A$1:$A$1001,Customers!$C$1:$C$1001,,0)</f>
        <v>tfarraac@behance.net</v>
      </c>
      <c r="H374" s="2" t="str">
        <f>VLOOKUP(C374,Customers!$A$1:$I$1001,7,FALSE)</f>
        <v>United States</v>
      </c>
      <c r="I374" t="str">
        <f>VLOOKUP(D374,Products!$A$1:$G$49,2,FALSE)</f>
        <v>Rob</v>
      </c>
      <c r="J374" t="str">
        <f>INDEX(Products!$A$1:$G$49, MATCH('Row Table'!$D374,Products!$A$1:$A$49,0),MATCH('Row Table'!J$1,Products!$A$1:$G$1,0))</f>
        <v>L</v>
      </c>
      <c r="K374">
        <f>INDEX(Products!$A$1:$G$49, MATCH('Row Table'!$D374,Products!$A$1:$A$49,0),MATCH('Row Table'!K$1,Products!$A$1:$G$1,0))</f>
        <v>0.5</v>
      </c>
      <c r="L374">
        <f>INDEX(Products!$A$1:$G$49, MATCH('Row Table'!$D374,Products!$A$1:$A$49,0),MATCH('Row Table'!L$1,Products!$A$1:$G$1,0))</f>
        <v>7.169999999999999</v>
      </c>
      <c r="M374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_xlfn.XLOOKUP(C375,Customers!$A$1:$A$1001,Customers!$C$1:$C$1001,,0)</f>
        <v>0</v>
      </c>
      <c r="H375" s="2" t="str">
        <f>VLOOKUP(C375,Customers!$A$1:$I$1001,7,FALSE)</f>
        <v>Ireland</v>
      </c>
      <c r="I375" t="str">
        <f>VLOOKUP(D375,Products!$A$1:$G$49,2,FALSE)</f>
        <v>Ara</v>
      </c>
      <c r="J375" t="str">
        <f>INDEX(Products!$A$1:$G$49, MATCH('Row Table'!$D375,Products!$A$1:$A$49,0),MATCH('Row Table'!J$1,Products!$A$1:$G$1,0))</f>
        <v>D</v>
      </c>
      <c r="K375">
        <f>INDEX(Products!$A$1:$G$49, MATCH('Row Table'!$D375,Products!$A$1:$A$49,0),MATCH('Row Table'!K$1,Products!$A$1:$G$1,0))</f>
        <v>0.5</v>
      </c>
      <c r="L375">
        <f>INDEX(Products!$A$1:$G$49, MATCH('Row Table'!$D375,Products!$A$1:$A$49,0),MATCH('Row Table'!L$1,Products!$A$1:$G$1,0))</f>
        <v>5.97</v>
      </c>
      <c r="M37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_xlfn.XLOOKUP(C376,Customers!$A$1:$A$1001,Customers!$C$1:$C$1001,,0)</f>
        <v>gbamfieldae@yellowpages.com</v>
      </c>
      <c r="H376" s="2" t="str">
        <f>VLOOKUP(C376,Customers!$A$1:$I$1001,7,FALSE)</f>
        <v>United States</v>
      </c>
      <c r="I376" t="str">
        <f>VLOOKUP(D376,Products!$A$1:$G$49,2,FALSE)</f>
        <v>Lib</v>
      </c>
      <c r="J376" t="str">
        <f>INDEX(Products!$A$1:$G$49, MATCH('Row Table'!$D376,Products!$A$1:$A$49,0),MATCH('Row Table'!J$1,Products!$A$1:$G$1,0))</f>
        <v>L</v>
      </c>
      <c r="K376">
        <f>INDEX(Products!$A$1:$G$49, MATCH('Row Table'!$D376,Products!$A$1:$A$49,0),MATCH('Row Table'!K$1,Products!$A$1:$G$1,0))</f>
        <v>0.5</v>
      </c>
      <c r="L376">
        <f>INDEX(Products!$A$1:$G$49, MATCH('Row Table'!$D376,Products!$A$1:$A$49,0),MATCH('Row Table'!L$1,Products!$A$1:$G$1,0))</f>
        <v>9.51</v>
      </c>
      <c r="M376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_xlfn.XLOOKUP(C377,Customers!$A$1:$A$1001,Customers!$C$1:$C$1001,,0)</f>
        <v>whollingdaleaf@about.me</v>
      </c>
      <c r="H377" s="2" t="str">
        <f>VLOOKUP(C377,Customers!$A$1:$I$1001,7,FALSE)</f>
        <v>United States</v>
      </c>
      <c r="I377" t="str">
        <f>VLOOKUP(D377,Products!$A$1:$G$49,2,FALSE)</f>
        <v>Ara</v>
      </c>
      <c r="J377" t="str">
        <f>INDEX(Products!$A$1:$G$49, MATCH('Row Table'!$D377,Products!$A$1:$A$49,0),MATCH('Row Table'!J$1,Products!$A$1:$G$1,0))</f>
        <v>M</v>
      </c>
      <c r="K377">
        <f>INDEX(Products!$A$1:$G$49, MATCH('Row Table'!$D377,Products!$A$1:$A$49,0),MATCH('Row Table'!K$1,Products!$A$1:$G$1,0))</f>
        <v>0.2</v>
      </c>
      <c r="L377">
        <f>INDEX(Products!$A$1:$G$49, MATCH('Row Table'!$D377,Products!$A$1:$A$49,0),MATCH('Row Table'!L$1,Products!$A$1:$G$1,0))</f>
        <v>3.375</v>
      </c>
      <c r="M377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_xlfn.XLOOKUP(C378,Customers!$A$1:$A$1001,Customers!$C$1:$C$1001,,0)</f>
        <v>jdeag@xrea.com</v>
      </c>
      <c r="H378" s="2" t="str">
        <f>VLOOKUP(C378,Customers!$A$1:$I$1001,7,FALSE)</f>
        <v>United States</v>
      </c>
      <c r="I378" t="str">
        <f>VLOOKUP(D378,Products!$A$1:$G$49,2,FALSE)</f>
        <v>Rob</v>
      </c>
      <c r="J378" t="str">
        <f>INDEX(Products!$A$1:$G$49, MATCH('Row Table'!$D378,Products!$A$1:$A$49,0),MATCH('Row Table'!J$1,Products!$A$1:$G$1,0))</f>
        <v>M</v>
      </c>
      <c r="K378">
        <f>INDEX(Products!$A$1:$G$49, MATCH('Row Table'!$D378,Products!$A$1:$A$49,0),MATCH('Row Table'!K$1,Products!$A$1:$G$1,0))</f>
        <v>0.5</v>
      </c>
      <c r="L378">
        <f>INDEX(Products!$A$1:$G$49, MATCH('Row Table'!$D378,Products!$A$1:$A$49,0),MATCH('Row Table'!L$1,Products!$A$1:$G$1,0))</f>
        <v>5.97</v>
      </c>
      <c r="M378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_xlfn.XLOOKUP(C379,Customers!$A$1:$A$1001,Customers!$C$1:$C$1001,,0)</f>
        <v>vskulletah@tinyurl.com</v>
      </c>
      <c r="H379" s="2" t="str">
        <f>VLOOKUP(C379,Customers!$A$1:$I$1001,7,FALSE)</f>
        <v>Ireland</v>
      </c>
      <c r="I379" t="str">
        <f>VLOOKUP(D379,Products!$A$1:$G$49,2,FALSE)</f>
        <v>Rob</v>
      </c>
      <c r="J379" t="str">
        <f>INDEX(Products!$A$1:$G$49, MATCH('Row Table'!$D379,Products!$A$1:$A$49,0),MATCH('Row Table'!J$1,Products!$A$1:$G$1,0))</f>
        <v>D</v>
      </c>
      <c r="K379">
        <f>INDEX(Products!$A$1:$G$49, MATCH('Row Table'!$D379,Products!$A$1:$A$49,0),MATCH('Row Table'!K$1,Products!$A$1:$G$1,0))</f>
        <v>0.2</v>
      </c>
      <c r="L379">
        <f>INDEX(Products!$A$1:$G$49, MATCH('Row Table'!$D379,Products!$A$1:$A$49,0),MATCH('Row Table'!L$1,Products!$A$1:$G$1,0))</f>
        <v>2.6849999999999996</v>
      </c>
      <c r="M379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_xlfn.XLOOKUP(C380,Customers!$A$1:$A$1001,Customers!$C$1:$C$1001,,0)</f>
        <v>jrudeforthai@wunderground.com</v>
      </c>
      <c r="H380" s="2" t="str">
        <f>VLOOKUP(C380,Customers!$A$1:$I$1001,7,FALSE)</f>
        <v>Ireland</v>
      </c>
      <c r="I380" t="str">
        <f>VLOOKUP(D380,Products!$A$1:$G$49,2,FALSE)</f>
        <v>Ara</v>
      </c>
      <c r="J380" t="str">
        <f>INDEX(Products!$A$1:$G$49, MATCH('Row Table'!$D380,Products!$A$1:$A$49,0),MATCH('Row Table'!J$1,Products!$A$1:$G$1,0))</f>
        <v>L</v>
      </c>
      <c r="K380">
        <f>INDEX(Products!$A$1:$G$49, MATCH('Row Table'!$D380,Products!$A$1:$A$49,0),MATCH('Row Table'!K$1,Products!$A$1:$G$1,0))</f>
        <v>0.5</v>
      </c>
      <c r="L380">
        <f>INDEX(Products!$A$1:$G$49, MATCH('Row Table'!$D380,Products!$A$1:$A$49,0),MATCH('Row Table'!L$1,Products!$A$1:$G$1,0))</f>
        <v>7.77</v>
      </c>
      <c r="M380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_xlfn.XLOOKUP(C381,Customers!$A$1:$A$1001,Customers!$C$1:$C$1001,,0)</f>
        <v>atomaszewskiaj@answers.com</v>
      </c>
      <c r="H381" s="2" t="str">
        <f>VLOOKUP(C381,Customers!$A$1:$I$1001,7,FALSE)</f>
        <v>United Kingdom</v>
      </c>
      <c r="I381" t="str">
        <f>VLOOKUP(D381,Products!$A$1:$G$49,2,FALSE)</f>
        <v>Rob</v>
      </c>
      <c r="J381" t="str">
        <f>INDEX(Products!$A$1:$G$49, MATCH('Row Table'!$D381,Products!$A$1:$A$49,0),MATCH('Row Table'!J$1,Products!$A$1:$G$1,0))</f>
        <v>L</v>
      </c>
      <c r="K381">
        <f>INDEX(Products!$A$1:$G$49, MATCH('Row Table'!$D381,Products!$A$1:$A$49,0),MATCH('Row Table'!K$1,Products!$A$1:$G$1,0))</f>
        <v>0.5</v>
      </c>
      <c r="L381">
        <f>INDEX(Products!$A$1:$G$49, MATCH('Row Table'!$D381,Products!$A$1:$A$49,0),MATCH('Row Table'!L$1,Products!$A$1:$G$1,0))</f>
        <v>7.169999999999999</v>
      </c>
      <c r="M381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_xlfn.XLOOKUP(C382,Customers!$A$1:$A$1001,Customers!$C$1:$C$1001,,0)</f>
        <v>0</v>
      </c>
      <c r="H382" s="2" t="str">
        <f>VLOOKUP(C382,Customers!$A$1:$I$1001,7,FALSE)</f>
        <v>United States</v>
      </c>
      <c r="I382" t="str">
        <f>VLOOKUP(D382,Products!$A$1:$G$49,2,FALSE)</f>
        <v>Lib</v>
      </c>
      <c r="J382" t="str">
        <f>INDEX(Products!$A$1:$G$49, MATCH('Row Table'!$D382,Products!$A$1:$A$49,0),MATCH('Row Table'!J$1,Products!$A$1:$G$1,0))</f>
        <v>D</v>
      </c>
      <c r="K382">
        <f>INDEX(Products!$A$1:$G$49, MATCH('Row Table'!$D382,Products!$A$1:$A$49,0),MATCH('Row Table'!K$1,Products!$A$1:$G$1,0))</f>
        <v>0.5</v>
      </c>
      <c r="L382">
        <f>INDEX(Products!$A$1:$G$49, MATCH('Row Table'!$D382,Products!$A$1:$A$49,0),MATCH('Row Table'!L$1,Products!$A$1:$G$1,0))</f>
        <v>7.77</v>
      </c>
      <c r="M382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_xlfn.XLOOKUP(C383,Customers!$A$1:$A$1001,Customers!$C$1:$C$1001,,0)</f>
        <v>pbessal@qq.com</v>
      </c>
      <c r="H383" s="2" t="str">
        <f>VLOOKUP(C383,Customers!$A$1:$I$1001,7,FALSE)</f>
        <v>United States</v>
      </c>
      <c r="I383" t="str">
        <f>VLOOKUP(D383,Products!$A$1:$G$49,2,FALSE)</f>
        <v>Ara</v>
      </c>
      <c r="J383" t="str">
        <f>INDEX(Products!$A$1:$G$49, MATCH('Row Table'!$D383,Products!$A$1:$A$49,0),MATCH('Row Table'!J$1,Products!$A$1:$G$1,0))</f>
        <v>D</v>
      </c>
      <c r="K383">
        <f>INDEX(Products!$A$1:$G$49, MATCH('Row Table'!$D383,Products!$A$1:$A$49,0),MATCH('Row Table'!K$1,Products!$A$1:$G$1,0))</f>
        <v>0.2</v>
      </c>
      <c r="L383">
        <f>INDEX(Products!$A$1:$G$49, MATCH('Row Table'!$D383,Products!$A$1:$A$49,0),MATCH('Row Table'!L$1,Products!$A$1:$G$1,0))</f>
        <v>2.9849999999999999</v>
      </c>
      <c r="M383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_xlfn.XLOOKUP(C384,Customers!$A$1:$A$1001,Customers!$C$1:$C$1001,,0)</f>
        <v>ewindressam@marketwatch.com</v>
      </c>
      <c r="H384" s="2" t="str">
        <f>VLOOKUP(C384,Customers!$A$1:$I$1001,7,FALSE)</f>
        <v>United States</v>
      </c>
      <c r="I384" t="str">
        <f>VLOOKUP(D384,Products!$A$1:$G$49,2,FALSE)</f>
        <v>Exc</v>
      </c>
      <c r="J384" t="str">
        <f>INDEX(Products!$A$1:$G$49, MATCH('Row Table'!$D384,Products!$A$1:$A$49,0),MATCH('Row Table'!J$1,Products!$A$1:$G$1,0))</f>
        <v>D</v>
      </c>
      <c r="K384">
        <f>INDEX(Products!$A$1:$G$49, MATCH('Row Table'!$D384,Products!$A$1:$A$49,0),MATCH('Row Table'!K$1,Products!$A$1:$G$1,0))</f>
        <v>0.5</v>
      </c>
      <c r="L384">
        <f>INDEX(Products!$A$1:$G$49, MATCH('Row Table'!$D384,Products!$A$1:$A$49,0),MATCH('Row Table'!L$1,Products!$A$1:$G$1,0))</f>
        <v>7.29</v>
      </c>
      <c r="M384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_xlfn.XLOOKUP(C385,Customers!$A$1:$A$1001,Customers!$C$1:$C$1001,,0)</f>
        <v>0</v>
      </c>
      <c r="H385" s="2" t="str">
        <f>VLOOKUP(C385,Customers!$A$1:$I$1001,7,FALSE)</f>
        <v>United States</v>
      </c>
      <c r="I385" t="str">
        <f>VLOOKUP(D385,Products!$A$1:$G$49,2,FALSE)</f>
        <v>Exc</v>
      </c>
      <c r="J385" t="str">
        <f>INDEX(Products!$A$1:$G$49, MATCH('Row Table'!$D385,Products!$A$1:$A$49,0),MATCH('Row Table'!J$1,Products!$A$1:$G$1,0))</f>
        <v>L</v>
      </c>
      <c r="K385">
        <f>INDEX(Products!$A$1:$G$49, MATCH('Row Table'!$D385,Products!$A$1:$A$49,0),MATCH('Row Table'!K$1,Products!$A$1:$G$1,0))</f>
        <v>0.5</v>
      </c>
      <c r="L385">
        <f>INDEX(Products!$A$1:$G$49, MATCH('Row Table'!$D385,Products!$A$1:$A$49,0),MATCH('Row Table'!L$1,Products!$A$1:$G$1,0))</f>
        <v>8.91</v>
      </c>
      <c r="M38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_xlfn.XLOOKUP(C386,Customers!$A$1:$A$1001,Customers!$C$1:$C$1001,,0)</f>
        <v>0</v>
      </c>
      <c r="H386" s="2" t="str">
        <f>VLOOKUP(C386,Customers!$A$1:$I$1001,7,FALSE)</f>
        <v>United States</v>
      </c>
      <c r="I386" t="str">
        <f>VLOOKUP(D386,Products!$A$1:$G$49,2,FALSE)</f>
        <v>Ara</v>
      </c>
      <c r="J386" t="str">
        <f>INDEX(Products!$A$1:$G$49, MATCH('Row Table'!$D386,Products!$A$1:$A$49,0),MATCH('Row Table'!J$1,Products!$A$1:$G$1,0))</f>
        <v>L</v>
      </c>
      <c r="K386">
        <f>INDEX(Products!$A$1:$G$49, MATCH('Row Table'!$D386,Products!$A$1:$A$49,0),MATCH('Row Table'!K$1,Products!$A$1:$G$1,0))</f>
        <v>2.5</v>
      </c>
      <c r="L386">
        <f>INDEX(Products!$A$1:$G$49, MATCH('Row Table'!$D386,Products!$A$1:$A$49,0),MATCH('Row Table'!L$1,Products!$A$1:$G$1,0))</f>
        <v>29.784999999999997</v>
      </c>
      <c r="M386">
        <f t="shared" ref="M386:M449" si="6">L386*E386</f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_xlfn.XLOOKUP(C387,Customers!$A$1:$A$1001,Customers!$C$1:$C$1001,,0)</f>
        <v>vbaumadierap@google.cn</v>
      </c>
      <c r="H387" s="2" t="str">
        <f>VLOOKUP(C387,Customers!$A$1:$I$1001,7,FALSE)</f>
        <v>United States</v>
      </c>
      <c r="I387" t="str">
        <f>VLOOKUP(D387,Products!$A$1:$G$49,2,FALSE)</f>
        <v>Lib</v>
      </c>
      <c r="J387" t="str">
        <f>INDEX(Products!$A$1:$G$49, MATCH('Row Table'!$D387,Products!$A$1:$A$49,0),MATCH('Row Table'!J$1,Products!$A$1:$G$1,0))</f>
        <v>M</v>
      </c>
      <c r="K387">
        <f>INDEX(Products!$A$1:$G$49, MATCH('Row Table'!$D387,Products!$A$1:$A$49,0),MATCH('Row Table'!K$1,Products!$A$1:$G$1,0))</f>
        <v>0.5</v>
      </c>
      <c r="L387">
        <f>INDEX(Products!$A$1:$G$49, MATCH('Row Table'!$D387,Products!$A$1:$A$49,0),MATCH('Row Table'!L$1,Products!$A$1:$G$1,0))</f>
        <v>8.73</v>
      </c>
      <c r="M387">
        <f t="shared" si="6"/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_xlfn.XLOOKUP(C388,Customers!$A$1:$A$1001,Customers!$C$1:$C$1001,,0)</f>
        <v>0</v>
      </c>
      <c r="H388" s="2" t="str">
        <f>VLOOKUP(C388,Customers!$A$1:$I$1001,7,FALSE)</f>
        <v>United States</v>
      </c>
      <c r="I388" t="str">
        <f>VLOOKUP(D388,Products!$A$1:$G$49,2,FALSE)</f>
        <v>Ara</v>
      </c>
      <c r="J388" t="str">
        <f>INDEX(Products!$A$1:$G$49, MATCH('Row Table'!$D388,Products!$A$1:$A$49,0),MATCH('Row Table'!J$1,Products!$A$1:$G$1,0))</f>
        <v>D</v>
      </c>
      <c r="K388">
        <f>INDEX(Products!$A$1:$G$49, MATCH('Row Table'!$D388,Products!$A$1:$A$49,0),MATCH('Row Table'!K$1,Products!$A$1:$G$1,0))</f>
        <v>0.2</v>
      </c>
      <c r="L388">
        <f>INDEX(Products!$A$1:$G$49, MATCH('Row Table'!$D388,Products!$A$1:$A$49,0),MATCH('Row Table'!L$1,Products!$A$1:$G$1,0))</f>
        <v>2.9849999999999999</v>
      </c>
      <c r="M388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_xlfn.XLOOKUP(C389,Customers!$A$1:$A$1001,Customers!$C$1:$C$1001,,0)</f>
        <v>sweldsar@wired.com</v>
      </c>
      <c r="H389" s="2" t="str">
        <f>VLOOKUP(C389,Customers!$A$1:$I$1001,7,FALSE)</f>
        <v>United States</v>
      </c>
      <c r="I389" t="str">
        <f>VLOOKUP(D389,Products!$A$1:$G$49,2,FALSE)</f>
        <v>Exc</v>
      </c>
      <c r="J389" t="str">
        <f>INDEX(Products!$A$1:$G$49, MATCH('Row Table'!$D389,Products!$A$1:$A$49,0),MATCH('Row Table'!J$1,Products!$A$1:$G$1,0))</f>
        <v>L</v>
      </c>
      <c r="K389">
        <f>INDEX(Products!$A$1:$G$49, MATCH('Row Table'!$D389,Products!$A$1:$A$49,0),MATCH('Row Table'!K$1,Products!$A$1:$G$1,0))</f>
        <v>1</v>
      </c>
      <c r="L389">
        <f>INDEX(Products!$A$1:$G$49, MATCH('Row Table'!$D389,Products!$A$1:$A$49,0),MATCH('Row Table'!L$1,Products!$A$1:$G$1,0))</f>
        <v>14.85</v>
      </c>
      <c r="M389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_xlfn.XLOOKUP(C390,Customers!$A$1:$A$1001,Customers!$C$1:$C$1001,,0)</f>
        <v>msarvaras@artisteer.com</v>
      </c>
      <c r="H390" s="2" t="str">
        <f>VLOOKUP(C390,Customers!$A$1:$I$1001,7,FALSE)</f>
        <v>United States</v>
      </c>
      <c r="I390" t="str">
        <f>VLOOKUP(D390,Products!$A$1:$G$49,2,FALSE)</f>
        <v>Lib</v>
      </c>
      <c r="J390" t="str">
        <f>INDEX(Products!$A$1:$G$49, MATCH('Row Table'!$D390,Products!$A$1:$A$49,0),MATCH('Row Table'!J$1,Products!$A$1:$G$1,0))</f>
        <v>D</v>
      </c>
      <c r="K390">
        <f>INDEX(Products!$A$1:$G$49, MATCH('Row Table'!$D390,Products!$A$1:$A$49,0),MATCH('Row Table'!K$1,Products!$A$1:$G$1,0))</f>
        <v>0.2</v>
      </c>
      <c r="L390">
        <f>INDEX(Products!$A$1:$G$49, MATCH('Row Table'!$D390,Products!$A$1:$A$49,0),MATCH('Row Table'!L$1,Products!$A$1:$G$1,0))</f>
        <v>3.8849999999999998</v>
      </c>
      <c r="M390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_xlfn.XLOOKUP(C391,Customers!$A$1:$A$1001,Customers!$C$1:$C$1001,,0)</f>
        <v>ahavickat@nsw.gov.au</v>
      </c>
      <c r="H391" s="2" t="str">
        <f>VLOOKUP(C391,Customers!$A$1:$I$1001,7,FALSE)</f>
        <v>United States</v>
      </c>
      <c r="I391" t="str">
        <f>VLOOKUP(D391,Products!$A$1:$G$49,2,FALSE)</f>
        <v>Lib</v>
      </c>
      <c r="J391" t="str">
        <f>INDEX(Products!$A$1:$G$49, MATCH('Row Table'!$D391,Products!$A$1:$A$49,0),MATCH('Row Table'!J$1,Products!$A$1:$G$1,0))</f>
        <v>D</v>
      </c>
      <c r="K391">
        <f>INDEX(Products!$A$1:$G$49, MATCH('Row Table'!$D391,Products!$A$1:$A$49,0),MATCH('Row Table'!K$1,Products!$A$1:$G$1,0))</f>
        <v>0.5</v>
      </c>
      <c r="L391">
        <f>INDEX(Products!$A$1:$G$49, MATCH('Row Table'!$D391,Products!$A$1:$A$49,0),MATCH('Row Table'!L$1,Products!$A$1:$G$1,0))</f>
        <v>7.77</v>
      </c>
      <c r="M391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_xlfn.XLOOKUP(C392,Customers!$A$1:$A$1001,Customers!$C$1:$C$1001,,0)</f>
        <v>sdivinyau@ask.com</v>
      </c>
      <c r="H392" s="2" t="str">
        <f>VLOOKUP(C392,Customers!$A$1:$I$1001,7,FALSE)</f>
        <v>United States</v>
      </c>
      <c r="I392" t="str">
        <f>VLOOKUP(D392,Products!$A$1:$G$49,2,FALSE)</f>
        <v>Exc</v>
      </c>
      <c r="J392" t="str">
        <f>INDEX(Products!$A$1:$G$49, MATCH('Row Table'!$D392,Products!$A$1:$A$49,0),MATCH('Row Table'!J$1,Products!$A$1:$G$1,0))</f>
        <v>D</v>
      </c>
      <c r="K392">
        <f>INDEX(Products!$A$1:$G$49, MATCH('Row Table'!$D392,Products!$A$1:$A$49,0),MATCH('Row Table'!K$1,Products!$A$1:$G$1,0))</f>
        <v>0.5</v>
      </c>
      <c r="L392">
        <f>INDEX(Products!$A$1:$G$49, MATCH('Row Table'!$D392,Products!$A$1:$A$49,0),MATCH('Row Table'!L$1,Products!$A$1:$G$1,0))</f>
        <v>7.29</v>
      </c>
      <c r="M392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_xlfn.XLOOKUP(C393,Customers!$A$1:$A$1001,Customers!$C$1:$C$1001,,0)</f>
        <v>inorquoyav@businessweek.com</v>
      </c>
      <c r="H393" s="2" t="str">
        <f>VLOOKUP(C393,Customers!$A$1:$I$1001,7,FALSE)</f>
        <v>United States</v>
      </c>
      <c r="I393" t="str">
        <f>VLOOKUP(D393,Products!$A$1:$G$49,2,FALSE)</f>
        <v>Ara</v>
      </c>
      <c r="J393" t="str">
        <f>INDEX(Products!$A$1:$G$49, MATCH('Row Table'!$D393,Products!$A$1:$A$49,0),MATCH('Row Table'!J$1,Products!$A$1:$G$1,0))</f>
        <v>M</v>
      </c>
      <c r="K393">
        <f>INDEX(Products!$A$1:$G$49, MATCH('Row Table'!$D393,Products!$A$1:$A$49,0),MATCH('Row Table'!K$1,Products!$A$1:$G$1,0))</f>
        <v>0.5</v>
      </c>
      <c r="L393">
        <f>INDEX(Products!$A$1:$G$49, MATCH('Row Table'!$D393,Products!$A$1:$A$49,0),MATCH('Row Table'!L$1,Products!$A$1:$G$1,0))</f>
        <v>6.75</v>
      </c>
      <c r="M393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_xlfn.XLOOKUP(C394,Customers!$A$1:$A$1001,Customers!$C$1:$C$1001,,0)</f>
        <v>aiddisonaw@usa.gov</v>
      </c>
      <c r="H394" s="2" t="str">
        <f>VLOOKUP(C394,Customers!$A$1:$I$1001,7,FALSE)</f>
        <v>United States</v>
      </c>
      <c r="I394" t="str">
        <f>VLOOKUP(D394,Products!$A$1:$G$49,2,FALSE)</f>
        <v>Exc</v>
      </c>
      <c r="J394" t="str">
        <f>INDEX(Products!$A$1:$G$49, MATCH('Row Table'!$D394,Products!$A$1:$A$49,0),MATCH('Row Table'!J$1,Products!$A$1:$G$1,0))</f>
        <v>L</v>
      </c>
      <c r="K394">
        <f>INDEX(Products!$A$1:$G$49, MATCH('Row Table'!$D394,Products!$A$1:$A$49,0),MATCH('Row Table'!K$1,Products!$A$1:$G$1,0))</f>
        <v>1</v>
      </c>
      <c r="L394">
        <f>INDEX(Products!$A$1:$G$49, MATCH('Row Table'!$D394,Products!$A$1:$A$49,0),MATCH('Row Table'!L$1,Products!$A$1:$G$1,0))</f>
        <v>14.85</v>
      </c>
      <c r="M394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_xlfn.XLOOKUP(C395,Customers!$A$1:$A$1001,Customers!$C$1:$C$1001,,0)</f>
        <v>aiddisonaw@usa.gov</v>
      </c>
      <c r="H395" s="2" t="str">
        <f>VLOOKUP(C395,Customers!$A$1:$I$1001,7,FALSE)</f>
        <v>United States</v>
      </c>
      <c r="I395" t="str">
        <f>VLOOKUP(D395,Products!$A$1:$G$49,2,FALSE)</f>
        <v>Ara</v>
      </c>
      <c r="J395" t="str">
        <f>INDEX(Products!$A$1:$G$49, MATCH('Row Table'!$D395,Products!$A$1:$A$49,0),MATCH('Row Table'!J$1,Products!$A$1:$G$1,0))</f>
        <v>L</v>
      </c>
      <c r="K395">
        <f>INDEX(Products!$A$1:$G$49, MATCH('Row Table'!$D395,Products!$A$1:$A$49,0),MATCH('Row Table'!K$1,Products!$A$1:$G$1,0))</f>
        <v>0.2</v>
      </c>
      <c r="L395">
        <f>INDEX(Products!$A$1:$G$49, MATCH('Row Table'!$D395,Products!$A$1:$A$49,0),MATCH('Row Table'!L$1,Products!$A$1:$G$1,0))</f>
        <v>3.8849999999999998</v>
      </c>
      <c r="M39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_xlfn.XLOOKUP(C396,Customers!$A$1:$A$1001,Customers!$C$1:$C$1001,,0)</f>
        <v>rlongfielday@bluehost.com</v>
      </c>
      <c r="H396" s="2" t="str">
        <f>VLOOKUP(C396,Customers!$A$1:$I$1001,7,FALSE)</f>
        <v>United States</v>
      </c>
      <c r="I396" t="str">
        <f>VLOOKUP(D396,Products!$A$1:$G$49,2,FALSE)</f>
        <v>Rob</v>
      </c>
      <c r="J396" t="str">
        <f>INDEX(Products!$A$1:$G$49, MATCH('Row Table'!$D396,Products!$A$1:$A$49,0),MATCH('Row Table'!J$1,Products!$A$1:$G$1,0))</f>
        <v>L</v>
      </c>
      <c r="K396">
        <f>INDEX(Products!$A$1:$G$49, MATCH('Row Table'!$D396,Products!$A$1:$A$49,0),MATCH('Row Table'!K$1,Products!$A$1:$G$1,0))</f>
        <v>2.5</v>
      </c>
      <c r="L396">
        <f>INDEX(Products!$A$1:$G$49, MATCH('Row Table'!$D396,Products!$A$1:$A$49,0),MATCH('Row Table'!L$1,Products!$A$1:$G$1,0))</f>
        <v>27.484999999999996</v>
      </c>
      <c r="M396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_xlfn.XLOOKUP(C397,Customers!$A$1:$A$1001,Customers!$C$1:$C$1001,,0)</f>
        <v>gkislingburyaz@samsung.com</v>
      </c>
      <c r="H397" s="2" t="str">
        <f>VLOOKUP(C397,Customers!$A$1:$I$1001,7,FALSE)</f>
        <v>United States</v>
      </c>
      <c r="I397" t="str">
        <f>VLOOKUP(D397,Products!$A$1:$G$49,2,FALSE)</f>
        <v>Lib</v>
      </c>
      <c r="J397" t="str">
        <f>INDEX(Products!$A$1:$G$49, MATCH('Row Table'!$D397,Products!$A$1:$A$49,0),MATCH('Row Table'!J$1,Products!$A$1:$G$1,0))</f>
        <v>D</v>
      </c>
      <c r="K397">
        <f>INDEX(Products!$A$1:$G$49, MATCH('Row Table'!$D397,Products!$A$1:$A$49,0),MATCH('Row Table'!K$1,Products!$A$1:$G$1,0))</f>
        <v>0.5</v>
      </c>
      <c r="L397">
        <f>INDEX(Products!$A$1:$G$49, MATCH('Row Table'!$D397,Products!$A$1:$A$49,0),MATCH('Row Table'!L$1,Products!$A$1:$G$1,0))</f>
        <v>7.77</v>
      </c>
      <c r="M397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_xlfn.XLOOKUP(C398,Customers!$A$1:$A$1001,Customers!$C$1:$C$1001,,0)</f>
        <v>xgibbonsb0@artisteer.com</v>
      </c>
      <c r="H398" s="2" t="str">
        <f>VLOOKUP(C398,Customers!$A$1:$I$1001,7,FALSE)</f>
        <v>United States</v>
      </c>
      <c r="I398" t="str">
        <f>VLOOKUP(D398,Products!$A$1:$G$49,2,FALSE)</f>
        <v>Ara</v>
      </c>
      <c r="J398" t="str">
        <f>INDEX(Products!$A$1:$G$49, MATCH('Row Table'!$D398,Products!$A$1:$A$49,0),MATCH('Row Table'!J$1,Products!$A$1:$G$1,0))</f>
        <v>L</v>
      </c>
      <c r="K398">
        <f>INDEX(Products!$A$1:$G$49, MATCH('Row Table'!$D398,Products!$A$1:$A$49,0),MATCH('Row Table'!K$1,Products!$A$1:$G$1,0))</f>
        <v>0.5</v>
      </c>
      <c r="L398">
        <f>INDEX(Products!$A$1:$G$49, MATCH('Row Table'!$D398,Products!$A$1:$A$49,0),MATCH('Row Table'!L$1,Products!$A$1:$G$1,0))</f>
        <v>7.77</v>
      </c>
      <c r="M398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_xlfn.XLOOKUP(C399,Customers!$A$1:$A$1001,Customers!$C$1:$C$1001,,0)</f>
        <v>fparresb1@imageshack.us</v>
      </c>
      <c r="H399" s="2" t="str">
        <f>VLOOKUP(C399,Customers!$A$1:$I$1001,7,FALSE)</f>
        <v>United States</v>
      </c>
      <c r="I399" t="str">
        <f>VLOOKUP(D399,Products!$A$1:$G$49,2,FALSE)</f>
        <v>Lib</v>
      </c>
      <c r="J399" t="str">
        <f>INDEX(Products!$A$1:$G$49, MATCH('Row Table'!$D399,Products!$A$1:$A$49,0),MATCH('Row Table'!J$1,Products!$A$1:$G$1,0))</f>
        <v>D</v>
      </c>
      <c r="K399">
        <f>INDEX(Products!$A$1:$G$49, MATCH('Row Table'!$D399,Products!$A$1:$A$49,0),MATCH('Row Table'!K$1,Products!$A$1:$G$1,0))</f>
        <v>0.5</v>
      </c>
      <c r="L399">
        <f>INDEX(Products!$A$1:$G$49, MATCH('Row Table'!$D399,Products!$A$1:$A$49,0),MATCH('Row Table'!L$1,Products!$A$1:$G$1,0))</f>
        <v>7.77</v>
      </c>
      <c r="M399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_xlfn.XLOOKUP(C400,Customers!$A$1:$A$1001,Customers!$C$1:$C$1001,,0)</f>
        <v>gsibrayb2@wsj.com</v>
      </c>
      <c r="H400" s="2" t="str">
        <f>VLOOKUP(C400,Customers!$A$1:$I$1001,7,FALSE)</f>
        <v>United States</v>
      </c>
      <c r="I400" t="str">
        <f>VLOOKUP(D400,Products!$A$1:$G$49,2,FALSE)</f>
        <v>Ara</v>
      </c>
      <c r="J400" t="str">
        <f>INDEX(Products!$A$1:$G$49, MATCH('Row Table'!$D400,Products!$A$1:$A$49,0),MATCH('Row Table'!J$1,Products!$A$1:$G$1,0))</f>
        <v>D</v>
      </c>
      <c r="K400">
        <f>INDEX(Products!$A$1:$G$49, MATCH('Row Table'!$D400,Products!$A$1:$A$49,0),MATCH('Row Table'!K$1,Products!$A$1:$G$1,0))</f>
        <v>0.2</v>
      </c>
      <c r="L400">
        <f>INDEX(Products!$A$1:$G$49, MATCH('Row Table'!$D400,Products!$A$1:$A$49,0),MATCH('Row Table'!L$1,Products!$A$1:$G$1,0))</f>
        <v>2.9849999999999999</v>
      </c>
      <c r="M400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_xlfn.XLOOKUP(C401,Customers!$A$1:$A$1001,Customers!$C$1:$C$1001,,0)</f>
        <v>ihotchkinb3@mit.edu</v>
      </c>
      <c r="H401" s="2" t="str">
        <f>VLOOKUP(C401,Customers!$A$1:$I$1001,7,FALSE)</f>
        <v>United Kingdom</v>
      </c>
      <c r="I401" t="str">
        <f>VLOOKUP(D401,Products!$A$1:$G$49,2,FALSE)</f>
        <v>Exc</v>
      </c>
      <c r="J401" t="str">
        <f>INDEX(Products!$A$1:$G$49, MATCH('Row Table'!$D401,Products!$A$1:$A$49,0),MATCH('Row Table'!J$1,Products!$A$1:$G$1,0))</f>
        <v>D</v>
      </c>
      <c r="K401">
        <f>INDEX(Products!$A$1:$G$49, MATCH('Row Table'!$D401,Products!$A$1:$A$49,0),MATCH('Row Table'!K$1,Products!$A$1:$G$1,0))</f>
        <v>2.5</v>
      </c>
      <c r="L401">
        <f>INDEX(Products!$A$1:$G$49, MATCH('Row Table'!$D401,Products!$A$1:$A$49,0),MATCH('Row Table'!L$1,Products!$A$1:$G$1,0))</f>
        <v>27.945</v>
      </c>
      <c r="M401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_xlfn.XLOOKUP(C402,Customers!$A$1:$A$1001,Customers!$C$1:$C$1001,,0)</f>
        <v>nbroadberrieb4@gnu.org</v>
      </c>
      <c r="H402" s="2" t="str">
        <f>VLOOKUP(C402,Customers!$A$1:$I$1001,7,FALSE)</f>
        <v>United States</v>
      </c>
      <c r="I402" t="str">
        <f>VLOOKUP(D402,Products!$A$1:$G$49,2,FALSE)</f>
        <v>Lib</v>
      </c>
      <c r="J402" t="str">
        <f>INDEX(Products!$A$1:$G$49, MATCH('Row Table'!$D402,Products!$A$1:$A$49,0),MATCH('Row Table'!J$1,Products!$A$1:$G$1,0))</f>
        <v>L</v>
      </c>
      <c r="K402">
        <f>INDEX(Products!$A$1:$G$49, MATCH('Row Table'!$D402,Products!$A$1:$A$49,0),MATCH('Row Table'!K$1,Products!$A$1:$G$1,0))</f>
        <v>1</v>
      </c>
      <c r="L402">
        <f>INDEX(Products!$A$1:$G$49, MATCH('Row Table'!$D402,Products!$A$1:$A$49,0),MATCH('Row Table'!L$1,Products!$A$1:$G$1,0))</f>
        <v>15.85</v>
      </c>
      <c r="M402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_xlfn.XLOOKUP(C403,Customers!$A$1:$A$1001,Customers!$C$1:$C$1001,,0)</f>
        <v>rpithcockb5@yellowbook.com</v>
      </c>
      <c r="H403" s="2" t="str">
        <f>VLOOKUP(C403,Customers!$A$1:$I$1001,7,FALSE)</f>
        <v>United States</v>
      </c>
      <c r="I403" t="str">
        <f>VLOOKUP(D403,Products!$A$1:$G$49,2,FALSE)</f>
        <v>Lib</v>
      </c>
      <c r="J403" t="str">
        <f>INDEX(Products!$A$1:$G$49, MATCH('Row Table'!$D403,Products!$A$1:$A$49,0),MATCH('Row Table'!J$1,Products!$A$1:$G$1,0))</f>
        <v>M</v>
      </c>
      <c r="K403">
        <f>INDEX(Products!$A$1:$G$49, MATCH('Row Table'!$D403,Products!$A$1:$A$49,0),MATCH('Row Table'!K$1,Products!$A$1:$G$1,0))</f>
        <v>0.2</v>
      </c>
      <c r="L403">
        <f>INDEX(Products!$A$1:$G$49, MATCH('Row Table'!$D403,Products!$A$1:$A$49,0),MATCH('Row Table'!L$1,Products!$A$1:$G$1,0))</f>
        <v>4.3650000000000002</v>
      </c>
      <c r="M403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_xlfn.XLOOKUP(C404,Customers!$A$1:$A$1001,Customers!$C$1:$C$1001,,0)</f>
        <v>gcroysdaleb6@nih.gov</v>
      </c>
      <c r="H404" s="2" t="str">
        <f>VLOOKUP(C404,Customers!$A$1:$I$1001,7,FALSE)</f>
        <v>United States</v>
      </c>
      <c r="I404" t="str">
        <f>VLOOKUP(D404,Products!$A$1:$G$49,2,FALSE)</f>
        <v>Rob</v>
      </c>
      <c r="J404" t="str">
        <f>INDEX(Products!$A$1:$G$49, MATCH('Row Table'!$D404,Products!$A$1:$A$49,0),MATCH('Row Table'!J$1,Products!$A$1:$G$1,0))</f>
        <v>D</v>
      </c>
      <c r="K404">
        <f>INDEX(Products!$A$1:$G$49, MATCH('Row Table'!$D404,Products!$A$1:$A$49,0),MATCH('Row Table'!K$1,Products!$A$1:$G$1,0))</f>
        <v>1</v>
      </c>
      <c r="L404">
        <f>INDEX(Products!$A$1:$G$49, MATCH('Row Table'!$D404,Products!$A$1:$A$49,0),MATCH('Row Table'!L$1,Products!$A$1:$G$1,0))</f>
        <v>8.9499999999999993</v>
      </c>
      <c r="M404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_xlfn.XLOOKUP(C405,Customers!$A$1:$A$1001,Customers!$C$1:$C$1001,,0)</f>
        <v>bgozzettb7@github.com</v>
      </c>
      <c r="H405" s="2" t="str">
        <f>VLOOKUP(C405,Customers!$A$1:$I$1001,7,FALSE)</f>
        <v>United States</v>
      </c>
      <c r="I405" t="str">
        <f>VLOOKUP(D405,Products!$A$1:$G$49,2,FALSE)</f>
        <v>Lib</v>
      </c>
      <c r="J405" t="str">
        <f>INDEX(Products!$A$1:$G$49, MATCH('Row Table'!$D405,Products!$A$1:$A$49,0),MATCH('Row Table'!J$1,Products!$A$1:$G$1,0))</f>
        <v>L</v>
      </c>
      <c r="K405">
        <f>INDEX(Products!$A$1:$G$49, MATCH('Row Table'!$D405,Products!$A$1:$A$49,0),MATCH('Row Table'!K$1,Products!$A$1:$G$1,0))</f>
        <v>0.2</v>
      </c>
      <c r="L405">
        <f>INDEX(Products!$A$1:$G$49, MATCH('Row Table'!$D405,Products!$A$1:$A$49,0),MATCH('Row Table'!L$1,Products!$A$1:$G$1,0))</f>
        <v>4.7549999999999999</v>
      </c>
      <c r="M40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_xlfn.XLOOKUP(C406,Customers!$A$1:$A$1001,Customers!$C$1:$C$1001,,0)</f>
        <v>tcraggsb8@house.gov</v>
      </c>
      <c r="H406" s="2" t="str">
        <f>VLOOKUP(C406,Customers!$A$1:$I$1001,7,FALSE)</f>
        <v>Ireland</v>
      </c>
      <c r="I406" t="str">
        <f>VLOOKUP(D406,Products!$A$1:$G$49,2,FALSE)</f>
        <v>Ara</v>
      </c>
      <c r="J406" t="str">
        <f>INDEX(Products!$A$1:$G$49, MATCH('Row Table'!$D406,Products!$A$1:$A$49,0),MATCH('Row Table'!J$1,Products!$A$1:$G$1,0))</f>
        <v>D</v>
      </c>
      <c r="K406">
        <f>INDEX(Products!$A$1:$G$49, MATCH('Row Table'!$D406,Products!$A$1:$A$49,0),MATCH('Row Table'!K$1,Products!$A$1:$G$1,0))</f>
        <v>1</v>
      </c>
      <c r="L406">
        <f>INDEX(Products!$A$1:$G$49, MATCH('Row Table'!$D406,Products!$A$1:$A$49,0),MATCH('Row Table'!L$1,Products!$A$1:$G$1,0))</f>
        <v>9.9499999999999993</v>
      </c>
      <c r="M406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_xlfn.XLOOKUP(C407,Customers!$A$1:$A$1001,Customers!$C$1:$C$1001,,0)</f>
        <v>lcullrfordb9@xing.com</v>
      </c>
      <c r="H407" s="2" t="str">
        <f>VLOOKUP(C407,Customers!$A$1:$I$1001,7,FALSE)</f>
        <v>United States</v>
      </c>
      <c r="I407" t="str">
        <f>VLOOKUP(D407,Products!$A$1:$G$49,2,FALSE)</f>
        <v>Exc</v>
      </c>
      <c r="J407" t="str">
        <f>INDEX(Products!$A$1:$G$49, MATCH('Row Table'!$D407,Products!$A$1:$A$49,0),MATCH('Row Table'!J$1,Products!$A$1:$G$1,0))</f>
        <v>M</v>
      </c>
      <c r="K407">
        <f>INDEX(Products!$A$1:$G$49, MATCH('Row Table'!$D407,Products!$A$1:$A$49,0),MATCH('Row Table'!K$1,Products!$A$1:$G$1,0))</f>
        <v>0.5</v>
      </c>
      <c r="L407">
        <f>INDEX(Products!$A$1:$G$49, MATCH('Row Table'!$D407,Products!$A$1:$A$49,0),MATCH('Row Table'!L$1,Products!$A$1:$G$1,0))</f>
        <v>8.25</v>
      </c>
      <c r="M407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_xlfn.XLOOKUP(C408,Customers!$A$1:$A$1001,Customers!$C$1:$C$1001,,0)</f>
        <v>arizonba@xing.com</v>
      </c>
      <c r="H408" s="2" t="str">
        <f>VLOOKUP(C408,Customers!$A$1:$I$1001,7,FALSE)</f>
        <v>United States</v>
      </c>
      <c r="I408" t="str">
        <f>VLOOKUP(D408,Products!$A$1:$G$49,2,FALSE)</f>
        <v>Exc</v>
      </c>
      <c r="J408" t="str">
        <f>INDEX(Products!$A$1:$G$49, MATCH('Row Table'!$D408,Products!$A$1:$A$49,0),MATCH('Row Table'!J$1,Products!$A$1:$G$1,0))</f>
        <v>M</v>
      </c>
      <c r="K408">
        <f>INDEX(Products!$A$1:$G$49, MATCH('Row Table'!$D408,Products!$A$1:$A$49,0),MATCH('Row Table'!K$1,Products!$A$1:$G$1,0))</f>
        <v>1</v>
      </c>
      <c r="L408">
        <f>INDEX(Products!$A$1:$G$49, MATCH('Row Table'!$D408,Products!$A$1:$A$49,0),MATCH('Row Table'!L$1,Products!$A$1:$G$1,0))</f>
        <v>13.75</v>
      </c>
      <c r="M408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_xlfn.XLOOKUP(C409,Customers!$A$1:$A$1001,Customers!$C$1:$C$1001,,0)</f>
        <v>0</v>
      </c>
      <c r="H409" s="2" t="str">
        <f>VLOOKUP(C409,Customers!$A$1:$I$1001,7,FALSE)</f>
        <v>Ireland</v>
      </c>
      <c r="I409" t="str">
        <f>VLOOKUP(D409,Products!$A$1:$G$49,2,FALSE)</f>
        <v>Exc</v>
      </c>
      <c r="J409" t="str">
        <f>INDEX(Products!$A$1:$G$49, MATCH('Row Table'!$D409,Products!$A$1:$A$49,0),MATCH('Row Table'!J$1,Products!$A$1:$G$1,0))</f>
        <v>M</v>
      </c>
      <c r="K409">
        <f>INDEX(Products!$A$1:$G$49, MATCH('Row Table'!$D409,Products!$A$1:$A$49,0),MATCH('Row Table'!K$1,Products!$A$1:$G$1,0))</f>
        <v>0.5</v>
      </c>
      <c r="L409">
        <f>INDEX(Products!$A$1:$G$49, MATCH('Row Table'!$D409,Products!$A$1:$A$49,0),MATCH('Row Table'!L$1,Products!$A$1:$G$1,0))</f>
        <v>8.25</v>
      </c>
      <c r="M409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_xlfn.XLOOKUP(C410,Customers!$A$1:$A$1001,Customers!$C$1:$C$1001,,0)</f>
        <v>fmiellbc@spiegel.de</v>
      </c>
      <c r="H410" s="2" t="str">
        <f>VLOOKUP(C410,Customers!$A$1:$I$1001,7,FALSE)</f>
        <v>United States</v>
      </c>
      <c r="I410" t="str">
        <f>VLOOKUP(D410,Products!$A$1:$G$49,2,FALSE)</f>
        <v>Ara</v>
      </c>
      <c r="J410" t="str">
        <f>INDEX(Products!$A$1:$G$49, MATCH('Row Table'!$D410,Products!$A$1:$A$49,0),MATCH('Row Table'!J$1,Products!$A$1:$G$1,0))</f>
        <v>M</v>
      </c>
      <c r="K410">
        <f>INDEX(Products!$A$1:$G$49, MATCH('Row Table'!$D410,Products!$A$1:$A$49,0),MATCH('Row Table'!K$1,Products!$A$1:$G$1,0))</f>
        <v>2.5</v>
      </c>
      <c r="L410">
        <f>INDEX(Products!$A$1:$G$49, MATCH('Row Table'!$D410,Products!$A$1:$A$49,0),MATCH('Row Table'!L$1,Products!$A$1:$G$1,0))</f>
        <v>25.874999999999996</v>
      </c>
      <c r="M410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_xlfn.XLOOKUP(C411,Customers!$A$1:$A$1001,Customers!$C$1:$C$1001,,0)</f>
        <v>0</v>
      </c>
      <c r="H411" s="2" t="str">
        <f>VLOOKUP(C411,Customers!$A$1:$I$1001,7,FALSE)</f>
        <v>Ireland</v>
      </c>
      <c r="I411" t="str">
        <f>VLOOKUP(D411,Products!$A$1:$G$49,2,FALSE)</f>
        <v>Lib</v>
      </c>
      <c r="J411" t="str">
        <f>INDEX(Products!$A$1:$G$49, MATCH('Row Table'!$D411,Products!$A$1:$A$49,0),MATCH('Row Table'!J$1,Products!$A$1:$G$1,0))</f>
        <v>L</v>
      </c>
      <c r="K411">
        <f>INDEX(Products!$A$1:$G$49, MATCH('Row Table'!$D411,Products!$A$1:$A$49,0),MATCH('Row Table'!K$1,Products!$A$1:$G$1,0))</f>
        <v>1</v>
      </c>
      <c r="L411">
        <f>INDEX(Products!$A$1:$G$49, MATCH('Row Table'!$D411,Products!$A$1:$A$49,0),MATCH('Row Table'!L$1,Products!$A$1:$G$1,0))</f>
        <v>15.85</v>
      </c>
      <c r="M411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_xlfn.XLOOKUP(C412,Customers!$A$1:$A$1001,Customers!$C$1:$C$1001,,0)</f>
        <v>0</v>
      </c>
      <c r="H412" s="2" t="str">
        <f>VLOOKUP(C412,Customers!$A$1:$I$1001,7,FALSE)</f>
        <v>United States</v>
      </c>
      <c r="I412" t="str">
        <f>VLOOKUP(D412,Products!$A$1:$G$49,2,FALSE)</f>
        <v>Ara</v>
      </c>
      <c r="J412" t="str">
        <f>INDEX(Products!$A$1:$G$49, MATCH('Row Table'!$D412,Products!$A$1:$A$49,0),MATCH('Row Table'!J$1,Products!$A$1:$G$1,0))</f>
        <v>L</v>
      </c>
      <c r="K412">
        <f>INDEX(Products!$A$1:$G$49, MATCH('Row Table'!$D412,Products!$A$1:$A$49,0),MATCH('Row Table'!K$1,Products!$A$1:$G$1,0))</f>
        <v>0.2</v>
      </c>
      <c r="L412">
        <f>INDEX(Products!$A$1:$G$49, MATCH('Row Table'!$D412,Products!$A$1:$A$49,0),MATCH('Row Table'!L$1,Products!$A$1:$G$1,0))</f>
        <v>3.8849999999999998</v>
      </c>
      <c r="M412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_xlfn.XLOOKUP(C413,Customers!$A$1:$A$1001,Customers!$C$1:$C$1001,,0)</f>
        <v>0</v>
      </c>
      <c r="H413" s="2" t="str">
        <f>VLOOKUP(C413,Customers!$A$1:$I$1001,7,FALSE)</f>
        <v>United States</v>
      </c>
      <c r="I413" t="str">
        <f>VLOOKUP(D413,Products!$A$1:$G$49,2,FALSE)</f>
        <v>Lib</v>
      </c>
      <c r="J413" t="str">
        <f>INDEX(Products!$A$1:$G$49, MATCH('Row Table'!$D413,Products!$A$1:$A$49,0),MATCH('Row Table'!J$1,Products!$A$1:$G$1,0))</f>
        <v>M</v>
      </c>
      <c r="K413">
        <f>INDEX(Products!$A$1:$G$49, MATCH('Row Table'!$D413,Products!$A$1:$A$49,0),MATCH('Row Table'!K$1,Products!$A$1:$G$1,0))</f>
        <v>1</v>
      </c>
      <c r="L413">
        <f>INDEX(Products!$A$1:$G$49, MATCH('Row Table'!$D413,Products!$A$1:$A$49,0),MATCH('Row Table'!L$1,Products!$A$1:$G$1,0))</f>
        <v>14.55</v>
      </c>
      <c r="M413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_xlfn.XLOOKUP(C414,Customers!$A$1:$A$1001,Customers!$C$1:$C$1001,,0)</f>
        <v>0</v>
      </c>
      <c r="H414" s="2" t="str">
        <f>VLOOKUP(C414,Customers!$A$1:$I$1001,7,FALSE)</f>
        <v>United States</v>
      </c>
      <c r="I414" t="str">
        <f>VLOOKUP(D414,Products!$A$1:$G$49,2,FALSE)</f>
        <v>Ara</v>
      </c>
      <c r="J414" t="str">
        <f>INDEX(Products!$A$1:$G$49, MATCH('Row Table'!$D414,Products!$A$1:$A$49,0),MATCH('Row Table'!J$1,Products!$A$1:$G$1,0))</f>
        <v>M</v>
      </c>
      <c r="K414">
        <f>INDEX(Products!$A$1:$G$49, MATCH('Row Table'!$D414,Products!$A$1:$A$49,0),MATCH('Row Table'!K$1,Products!$A$1:$G$1,0))</f>
        <v>1</v>
      </c>
      <c r="L414">
        <f>INDEX(Products!$A$1:$G$49, MATCH('Row Table'!$D414,Products!$A$1:$A$49,0),MATCH('Row Table'!L$1,Products!$A$1:$G$1,0))</f>
        <v>11.25</v>
      </c>
      <c r="M414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_xlfn.XLOOKUP(C415,Customers!$A$1:$A$1001,Customers!$C$1:$C$1001,,0)</f>
        <v>wspringallbh@jugem.jp</v>
      </c>
      <c r="H415" s="2" t="str">
        <f>VLOOKUP(C415,Customers!$A$1:$I$1001,7,FALSE)</f>
        <v>United States</v>
      </c>
      <c r="I415" t="str">
        <f>VLOOKUP(D415,Products!$A$1:$G$49,2,FALSE)</f>
        <v>Lib</v>
      </c>
      <c r="J415" t="str">
        <f>INDEX(Products!$A$1:$G$49, MATCH('Row Table'!$D415,Products!$A$1:$A$49,0),MATCH('Row Table'!J$1,Products!$A$1:$G$1,0))</f>
        <v>L</v>
      </c>
      <c r="K415">
        <f>INDEX(Products!$A$1:$G$49, MATCH('Row Table'!$D415,Products!$A$1:$A$49,0),MATCH('Row Table'!K$1,Products!$A$1:$G$1,0))</f>
        <v>2.5</v>
      </c>
      <c r="L415">
        <f>INDEX(Products!$A$1:$G$49, MATCH('Row Table'!$D415,Products!$A$1:$A$49,0),MATCH('Row Table'!L$1,Products!$A$1:$G$1,0))</f>
        <v>36.454999999999998</v>
      </c>
      <c r="M41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_xlfn.XLOOKUP(C416,Customers!$A$1:$A$1001,Customers!$C$1:$C$1001,,0)</f>
        <v>0</v>
      </c>
      <c r="H416" s="2" t="str">
        <f>VLOOKUP(C416,Customers!$A$1:$I$1001,7,FALSE)</f>
        <v>United States</v>
      </c>
      <c r="I416" t="str">
        <f>VLOOKUP(D416,Products!$A$1:$G$49,2,FALSE)</f>
        <v>Rob</v>
      </c>
      <c r="J416" t="str">
        <f>INDEX(Products!$A$1:$G$49, MATCH('Row Table'!$D416,Products!$A$1:$A$49,0),MATCH('Row Table'!J$1,Products!$A$1:$G$1,0))</f>
        <v>L</v>
      </c>
      <c r="K416">
        <f>INDEX(Products!$A$1:$G$49, MATCH('Row Table'!$D416,Products!$A$1:$A$49,0),MATCH('Row Table'!K$1,Products!$A$1:$G$1,0))</f>
        <v>0.2</v>
      </c>
      <c r="L416">
        <f>INDEX(Products!$A$1:$G$49, MATCH('Row Table'!$D416,Products!$A$1:$A$49,0),MATCH('Row Table'!L$1,Products!$A$1:$G$1,0))</f>
        <v>3.5849999999999995</v>
      </c>
      <c r="M416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_xlfn.XLOOKUP(C417,Customers!$A$1:$A$1001,Customers!$C$1:$C$1001,,0)</f>
        <v>ghawkyensbj@census.gov</v>
      </c>
      <c r="H417" s="2" t="str">
        <f>VLOOKUP(C417,Customers!$A$1:$I$1001,7,FALSE)</f>
        <v>United States</v>
      </c>
      <c r="I417" t="str">
        <f>VLOOKUP(D417,Products!$A$1:$G$49,2,FALSE)</f>
        <v>Rob</v>
      </c>
      <c r="J417" t="str">
        <f>INDEX(Products!$A$1:$G$49, MATCH('Row Table'!$D417,Products!$A$1:$A$49,0),MATCH('Row Table'!J$1,Products!$A$1:$G$1,0))</f>
        <v>M</v>
      </c>
      <c r="K417">
        <f>INDEX(Products!$A$1:$G$49, MATCH('Row Table'!$D417,Products!$A$1:$A$49,0),MATCH('Row Table'!K$1,Products!$A$1:$G$1,0))</f>
        <v>0.2</v>
      </c>
      <c r="L417">
        <f>INDEX(Products!$A$1:$G$49, MATCH('Row Table'!$D417,Products!$A$1:$A$49,0),MATCH('Row Table'!L$1,Products!$A$1:$G$1,0))</f>
        <v>2.9849999999999999</v>
      </c>
      <c r="M417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_xlfn.XLOOKUP(C418,Customers!$A$1:$A$1001,Customers!$C$1:$C$1001,,0)</f>
        <v>0</v>
      </c>
      <c r="H418" s="2" t="str">
        <f>VLOOKUP(C418,Customers!$A$1:$I$1001,7,FALSE)</f>
        <v>United States</v>
      </c>
      <c r="I418" t="str">
        <f>VLOOKUP(D418,Products!$A$1:$G$49,2,FALSE)</f>
        <v>Ara</v>
      </c>
      <c r="J418" t="str">
        <f>INDEX(Products!$A$1:$G$49, MATCH('Row Table'!$D418,Products!$A$1:$A$49,0),MATCH('Row Table'!J$1,Products!$A$1:$G$1,0))</f>
        <v>L</v>
      </c>
      <c r="K418">
        <f>INDEX(Products!$A$1:$G$49, MATCH('Row Table'!$D418,Products!$A$1:$A$49,0),MATCH('Row Table'!K$1,Products!$A$1:$G$1,0))</f>
        <v>0.5</v>
      </c>
      <c r="L418">
        <f>INDEX(Products!$A$1:$G$49, MATCH('Row Table'!$D418,Products!$A$1:$A$49,0),MATCH('Row Table'!L$1,Products!$A$1:$G$1,0))</f>
        <v>7.77</v>
      </c>
      <c r="M418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_xlfn.XLOOKUP(C419,Customers!$A$1:$A$1001,Customers!$C$1:$C$1001,,0)</f>
        <v>0</v>
      </c>
      <c r="H419" s="2" t="str">
        <f>VLOOKUP(C419,Customers!$A$1:$I$1001,7,FALSE)</f>
        <v>United States</v>
      </c>
      <c r="I419" t="str">
        <f>VLOOKUP(D419,Products!$A$1:$G$49,2,FALSE)</f>
        <v>Ara</v>
      </c>
      <c r="J419" t="str">
        <f>INDEX(Products!$A$1:$G$49, MATCH('Row Table'!$D419,Products!$A$1:$A$49,0),MATCH('Row Table'!J$1,Products!$A$1:$G$1,0))</f>
        <v>L</v>
      </c>
      <c r="K419">
        <f>INDEX(Products!$A$1:$G$49, MATCH('Row Table'!$D419,Products!$A$1:$A$49,0),MATCH('Row Table'!K$1,Products!$A$1:$G$1,0))</f>
        <v>2.5</v>
      </c>
      <c r="L419">
        <f>INDEX(Products!$A$1:$G$49, MATCH('Row Table'!$D419,Products!$A$1:$A$49,0),MATCH('Row Table'!L$1,Products!$A$1:$G$1,0))</f>
        <v>29.784999999999997</v>
      </c>
      <c r="M419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_xlfn.XLOOKUP(C420,Customers!$A$1:$A$1001,Customers!$C$1:$C$1001,,0)</f>
        <v>bmcgilvrabm@so-net.ne.jp</v>
      </c>
      <c r="H420" s="2" t="str">
        <f>VLOOKUP(C420,Customers!$A$1:$I$1001,7,FALSE)</f>
        <v>United States</v>
      </c>
      <c r="I420" t="str">
        <f>VLOOKUP(D420,Products!$A$1:$G$49,2,FALSE)</f>
        <v>Ara</v>
      </c>
      <c r="J420" t="str">
        <f>INDEX(Products!$A$1:$G$49, MATCH('Row Table'!$D420,Products!$A$1:$A$49,0),MATCH('Row Table'!J$1,Products!$A$1:$G$1,0))</f>
        <v>L</v>
      </c>
      <c r="K420">
        <f>INDEX(Products!$A$1:$G$49, MATCH('Row Table'!$D420,Products!$A$1:$A$49,0),MATCH('Row Table'!K$1,Products!$A$1:$G$1,0))</f>
        <v>2.5</v>
      </c>
      <c r="L420">
        <f>INDEX(Products!$A$1:$G$49, MATCH('Row Table'!$D420,Products!$A$1:$A$49,0),MATCH('Row Table'!L$1,Products!$A$1:$G$1,0))</f>
        <v>29.784999999999997</v>
      </c>
      <c r="M420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_xlfn.XLOOKUP(C421,Customers!$A$1:$A$1001,Customers!$C$1:$C$1001,,0)</f>
        <v>adanzeybn@github.com</v>
      </c>
      <c r="H421" s="2" t="str">
        <f>VLOOKUP(C421,Customers!$A$1:$I$1001,7,FALSE)</f>
        <v>United States</v>
      </c>
      <c r="I421" t="str">
        <f>VLOOKUP(D421,Products!$A$1:$G$49,2,FALSE)</f>
        <v>Lib</v>
      </c>
      <c r="J421" t="str">
        <f>INDEX(Products!$A$1:$G$49, MATCH('Row Table'!$D421,Products!$A$1:$A$49,0),MATCH('Row Table'!J$1,Products!$A$1:$G$1,0))</f>
        <v>M</v>
      </c>
      <c r="K421">
        <f>INDEX(Products!$A$1:$G$49, MATCH('Row Table'!$D421,Products!$A$1:$A$49,0),MATCH('Row Table'!K$1,Products!$A$1:$G$1,0))</f>
        <v>0.5</v>
      </c>
      <c r="L421">
        <f>INDEX(Products!$A$1:$G$49, MATCH('Row Table'!$D421,Products!$A$1:$A$49,0),MATCH('Row Table'!L$1,Products!$A$1:$G$1,0))</f>
        <v>8.73</v>
      </c>
      <c r="M421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_xlfn.XLOOKUP(C422,Customers!$A$1:$A$1001,Customers!$C$1:$C$1001,,0)</f>
        <v>tfarraac@behance.net</v>
      </c>
      <c r="H422" s="2" t="str">
        <f>VLOOKUP(C422,Customers!$A$1:$I$1001,7,FALSE)</f>
        <v>United States</v>
      </c>
      <c r="I422" t="str">
        <f>VLOOKUP(D422,Products!$A$1:$G$49,2,FALSE)</f>
        <v>Lib</v>
      </c>
      <c r="J422" t="str">
        <f>INDEX(Products!$A$1:$G$49, MATCH('Row Table'!$D422,Products!$A$1:$A$49,0),MATCH('Row Table'!J$1,Products!$A$1:$G$1,0))</f>
        <v>D</v>
      </c>
      <c r="K422">
        <f>INDEX(Products!$A$1:$G$49, MATCH('Row Table'!$D422,Products!$A$1:$A$49,0),MATCH('Row Table'!K$1,Products!$A$1:$G$1,0))</f>
        <v>0.5</v>
      </c>
      <c r="L422">
        <f>INDEX(Products!$A$1:$G$49, MATCH('Row Table'!$D422,Products!$A$1:$A$49,0),MATCH('Row Table'!L$1,Products!$A$1:$G$1,0))</f>
        <v>7.77</v>
      </c>
      <c r="M422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_xlfn.XLOOKUP(C423,Customers!$A$1:$A$1001,Customers!$C$1:$C$1001,,0)</f>
        <v>tfarraac@behance.net</v>
      </c>
      <c r="H423" s="2" t="str">
        <f>VLOOKUP(C423,Customers!$A$1:$I$1001,7,FALSE)</f>
        <v>United States</v>
      </c>
      <c r="I423" t="str">
        <f>VLOOKUP(D423,Products!$A$1:$G$49,2,FALSE)</f>
        <v>Ara</v>
      </c>
      <c r="J423" t="str">
        <f>INDEX(Products!$A$1:$G$49, MATCH('Row Table'!$D423,Products!$A$1:$A$49,0),MATCH('Row Table'!J$1,Products!$A$1:$G$1,0))</f>
        <v>D</v>
      </c>
      <c r="K423">
        <f>INDEX(Products!$A$1:$G$49, MATCH('Row Table'!$D423,Products!$A$1:$A$49,0),MATCH('Row Table'!K$1,Products!$A$1:$G$1,0))</f>
        <v>2.5</v>
      </c>
      <c r="L423">
        <f>INDEX(Products!$A$1:$G$49, MATCH('Row Table'!$D423,Products!$A$1:$A$49,0),MATCH('Row Table'!L$1,Products!$A$1:$G$1,0))</f>
        <v>22.884999999999998</v>
      </c>
      <c r="M423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_xlfn.XLOOKUP(C424,Customers!$A$1:$A$1001,Customers!$C$1:$C$1001,,0)</f>
        <v>0</v>
      </c>
      <c r="H424" s="2" t="str">
        <f>VLOOKUP(C424,Customers!$A$1:$I$1001,7,FALSE)</f>
        <v>United States</v>
      </c>
      <c r="I424" t="str">
        <f>VLOOKUP(D424,Products!$A$1:$G$49,2,FALSE)</f>
        <v>Ara</v>
      </c>
      <c r="J424" t="str">
        <f>INDEX(Products!$A$1:$G$49, MATCH('Row Table'!$D424,Products!$A$1:$A$49,0),MATCH('Row Table'!J$1,Products!$A$1:$G$1,0))</f>
        <v>D</v>
      </c>
      <c r="K424">
        <f>INDEX(Products!$A$1:$G$49, MATCH('Row Table'!$D424,Products!$A$1:$A$49,0),MATCH('Row Table'!K$1,Products!$A$1:$G$1,0))</f>
        <v>0.5</v>
      </c>
      <c r="L424">
        <f>INDEX(Products!$A$1:$G$49, MATCH('Row Table'!$D424,Products!$A$1:$A$49,0),MATCH('Row Table'!L$1,Products!$A$1:$G$1,0))</f>
        <v>5.97</v>
      </c>
      <c r="M424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_xlfn.XLOOKUP(C425,Customers!$A$1:$A$1001,Customers!$C$1:$C$1001,,0)</f>
        <v>0</v>
      </c>
      <c r="H425" s="2" t="str">
        <f>VLOOKUP(C425,Customers!$A$1:$I$1001,7,FALSE)</f>
        <v>United States</v>
      </c>
      <c r="I425" t="str">
        <f>VLOOKUP(D425,Products!$A$1:$G$49,2,FALSE)</f>
        <v>Rob</v>
      </c>
      <c r="J425" t="str">
        <f>INDEX(Products!$A$1:$G$49, MATCH('Row Table'!$D425,Products!$A$1:$A$49,0),MATCH('Row Table'!J$1,Products!$A$1:$G$1,0))</f>
        <v>M</v>
      </c>
      <c r="K425">
        <f>INDEX(Products!$A$1:$G$49, MATCH('Row Table'!$D425,Products!$A$1:$A$49,0),MATCH('Row Table'!K$1,Products!$A$1:$G$1,0))</f>
        <v>0.5</v>
      </c>
      <c r="L425">
        <f>INDEX(Products!$A$1:$G$49, MATCH('Row Table'!$D425,Products!$A$1:$A$49,0),MATCH('Row Table'!L$1,Products!$A$1:$G$1,0))</f>
        <v>5.97</v>
      </c>
      <c r="M42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_xlfn.XLOOKUP(C426,Customers!$A$1:$A$1001,Customers!$C$1:$C$1001,,0)</f>
        <v>ydombrellbs@dedecms.com</v>
      </c>
      <c r="H426" s="2" t="str">
        <f>VLOOKUP(C426,Customers!$A$1:$I$1001,7,FALSE)</f>
        <v>United States</v>
      </c>
      <c r="I426" t="str">
        <f>VLOOKUP(D426,Products!$A$1:$G$49,2,FALSE)</f>
        <v>Exc</v>
      </c>
      <c r="J426" t="str">
        <f>INDEX(Products!$A$1:$G$49, MATCH('Row Table'!$D426,Products!$A$1:$A$49,0),MATCH('Row Table'!J$1,Products!$A$1:$G$1,0))</f>
        <v>L</v>
      </c>
      <c r="K426">
        <f>INDEX(Products!$A$1:$G$49, MATCH('Row Table'!$D426,Products!$A$1:$A$49,0),MATCH('Row Table'!K$1,Products!$A$1:$G$1,0))</f>
        <v>0.5</v>
      </c>
      <c r="L426">
        <f>INDEX(Products!$A$1:$G$49, MATCH('Row Table'!$D426,Products!$A$1:$A$49,0),MATCH('Row Table'!L$1,Products!$A$1:$G$1,0))</f>
        <v>8.91</v>
      </c>
      <c r="M426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_xlfn.XLOOKUP(C427,Customers!$A$1:$A$1001,Customers!$C$1:$C$1001,,0)</f>
        <v>adarthbt@t.co</v>
      </c>
      <c r="H427" s="2" t="str">
        <f>VLOOKUP(C427,Customers!$A$1:$I$1001,7,FALSE)</f>
        <v>United States</v>
      </c>
      <c r="I427" t="str">
        <f>VLOOKUP(D427,Products!$A$1:$G$49,2,FALSE)</f>
        <v>Rob</v>
      </c>
      <c r="J427" t="str">
        <f>INDEX(Products!$A$1:$G$49, MATCH('Row Table'!$D427,Products!$A$1:$A$49,0),MATCH('Row Table'!J$1,Products!$A$1:$G$1,0))</f>
        <v>D</v>
      </c>
      <c r="K427">
        <f>INDEX(Products!$A$1:$G$49, MATCH('Row Table'!$D427,Products!$A$1:$A$49,0),MATCH('Row Table'!K$1,Products!$A$1:$G$1,0))</f>
        <v>1</v>
      </c>
      <c r="L427">
        <f>INDEX(Products!$A$1:$G$49, MATCH('Row Table'!$D427,Products!$A$1:$A$49,0),MATCH('Row Table'!L$1,Products!$A$1:$G$1,0))</f>
        <v>8.9499999999999993</v>
      </c>
      <c r="M427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_xlfn.XLOOKUP(C428,Customers!$A$1:$A$1001,Customers!$C$1:$C$1001,,0)</f>
        <v>mdarrigoebu@hud.gov</v>
      </c>
      <c r="H428" s="2" t="str">
        <f>VLOOKUP(C428,Customers!$A$1:$I$1001,7,FALSE)</f>
        <v>Ireland</v>
      </c>
      <c r="I428" t="str">
        <f>VLOOKUP(D428,Products!$A$1:$G$49,2,FALSE)</f>
        <v>Rob</v>
      </c>
      <c r="J428" t="str">
        <f>INDEX(Products!$A$1:$G$49, MATCH('Row Table'!$D428,Products!$A$1:$A$49,0),MATCH('Row Table'!J$1,Products!$A$1:$G$1,0))</f>
        <v>L</v>
      </c>
      <c r="K428">
        <f>INDEX(Products!$A$1:$G$49, MATCH('Row Table'!$D428,Products!$A$1:$A$49,0),MATCH('Row Table'!K$1,Products!$A$1:$G$1,0))</f>
        <v>0.2</v>
      </c>
      <c r="L428">
        <f>INDEX(Products!$A$1:$G$49, MATCH('Row Table'!$D428,Products!$A$1:$A$49,0),MATCH('Row Table'!L$1,Products!$A$1:$G$1,0))</f>
        <v>3.5849999999999995</v>
      </c>
      <c r="M428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_xlfn.XLOOKUP(C429,Customers!$A$1:$A$1001,Customers!$C$1:$C$1001,,0)</f>
        <v>0</v>
      </c>
      <c r="H429" s="2" t="str">
        <f>VLOOKUP(C429,Customers!$A$1:$I$1001,7,FALSE)</f>
        <v>United States</v>
      </c>
      <c r="I429" t="str">
        <f>VLOOKUP(D429,Products!$A$1:$G$49,2,FALSE)</f>
        <v>Ara</v>
      </c>
      <c r="J429" t="str">
        <f>INDEX(Products!$A$1:$G$49, MATCH('Row Table'!$D429,Products!$A$1:$A$49,0),MATCH('Row Table'!J$1,Products!$A$1:$G$1,0))</f>
        <v>M</v>
      </c>
      <c r="K429">
        <f>INDEX(Products!$A$1:$G$49, MATCH('Row Table'!$D429,Products!$A$1:$A$49,0),MATCH('Row Table'!K$1,Products!$A$1:$G$1,0))</f>
        <v>2.5</v>
      </c>
      <c r="L429">
        <f>INDEX(Products!$A$1:$G$49, MATCH('Row Table'!$D429,Products!$A$1:$A$49,0),MATCH('Row Table'!L$1,Products!$A$1:$G$1,0))</f>
        <v>25.874999999999996</v>
      </c>
      <c r="M429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_xlfn.XLOOKUP(C430,Customers!$A$1:$A$1001,Customers!$C$1:$C$1001,,0)</f>
        <v>mackrillbw@bandcamp.com</v>
      </c>
      <c r="H430" s="2" t="str">
        <f>VLOOKUP(C430,Customers!$A$1:$I$1001,7,FALSE)</f>
        <v>United States</v>
      </c>
      <c r="I430" t="str">
        <f>VLOOKUP(D430,Products!$A$1:$G$49,2,FALSE)</f>
        <v>Rob</v>
      </c>
      <c r="J430" t="str">
        <f>INDEX(Products!$A$1:$G$49, MATCH('Row Table'!$D430,Products!$A$1:$A$49,0),MATCH('Row Table'!J$1,Products!$A$1:$G$1,0))</f>
        <v>L</v>
      </c>
      <c r="K430">
        <f>INDEX(Products!$A$1:$G$49, MATCH('Row Table'!$D430,Products!$A$1:$A$49,0),MATCH('Row Table'!K$1,Products!$A$1:$G$1,0))</f>
        <v>1</v>
      </c>
      <c r="L430">
        <f>INDEX(Products!$A$1:$G$49, MATCH('Row Table'!$D430,Products!$A$1:$A$49,0),MATCH('Row Table'!L$1,Products!$A$1:$G$1,0))</f>
        <v>11.95</v>
      </c>
      <c r="M430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_xlfn.XLOOKUP(C431,Customers!$A$1:$A$1001,Customers!$C$1:$C$1001,,0)</f>
        <v>tfarraac@behance.net</v>
      </c>
      <c r="H431" s="2" t="str">
        <f>VLOOKUP(C431,Customers!$A$1:$I$1001,7,FALSE)</f>
        <v>United States</v>
      </c>
      <c r="I431" t="str">
        <f>VLOOKUP(D431,Products!$A$1:$G$49,2,FALSE)</f>
        <v>Ara</v>
      </c>
      <c r="J431" t="str">
        <f>INDEX(Products!$A$1:$G$49, MATCH('Row Table'!$D431,Products!$A$1:$A$49,0),MATCH('Row Table'!J$1,Products!$A$1:$G$1,0))</f>
        <v>L</v>
      </c>
      <c r="K431">
        <f>INDEX(Products!$A$1:$G$49, MATCH('Row Table'!$D431,Products!$A$1:$A$49,0),MATCH('Row Table'!K$1,Products!$A$1:$G$1,0))</f>
        <v>1</v>
      </c>
      <c r="L431">
        <f>INDEX(Products!$A$1:$G$49, MATCH('Row Table'!$D431,Products!$A$1:$A$49,0),MATCH('Row Table'!L$1,Products!$A$1:$G$1,0))</f>
        <v>12.95</v>
      </c>
      <c r="M431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_xlfn.XLOOKUP(C432,Customers!$A$1:$A$1001,Customers!$C$1:$C$1001,,0)</f>
        <v>mkippenby@dion.ne.jp</v>
      </c>
      <c r="H432" s="2" t="str">
        <f>VLOOKUP(C432,Customers!$A$1:$I$1001,7,FALSE)</f>
        <v>United States</v>
      </c>
      <c r="I432" t="str">
        <f>VLOOKUP(D432,Products!$A$1:$G$49,2,FALSE)</f>
        <v>Rob</v>
      </c>
      <c r="J432" t="str">
        <f>INDEX(Products!$A$1:$G$49, MATCH('Row Table'!$D432,Products!$A$1:$A$49,0),MATCH('Row Table'!J$1,Products!$A$1:$G$1,0))</f>
        <v>D</v>
      </c>
      <c r="K432">
        <f>INDEX(Products!$A$1:$G$49, MATCH('Row Table'!$D432,Products!$A$1:$A$49,0),MATCH('Row Table'!K$1,Products!$A$1:$G$1,0))</f>
        <v>0.2</v>
      </c>
      <c r="L432">
        <f>INDEX(Products!$A$1:$G$49, MATCH('Row Table'!$D432,Products!$A$1:$A$49,0),MATCH('Row Table'!L$1,Products!$A$1:$G$1,0))</f>
        <v>2.6849999999999996</v>
      </c>
      <c r="M432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_xlfn.XLOOKUP(C433,Customers!$A$1:$A$1001,Customers!$C$1:$C$1001,,0)</f>
        <v>wransonbz@ted.com</v>
      </c>
      <c r="H433" s="2" t="str">
        <f>VLOOKUP(C433,Customers!$A$1:$I$1001,7,FALSE)</f>
        <v>Ireland</v>
      </c>
      <c r="I433" t="str">
        <f>VLOOKUP(D433,Products!$A$1:$G$49,2,FALSE)</f>
        <v>Exc</v>
      </c>
      <c r="J433" t="str">
        <f>INDEX(Products!$A$1:$G$49, MATCH('Row Table'!$D433,Products!$A$1:$A$49,0),MATCH('Row Table'!J$1,Products!$A$1:$G$1,0))</f>
        <v>D</v>
      </c>
      <c r="K433">
        <f>INDEX(Products!$A$1:$G$49, MATCH('Row Table'!$D433,Products!$A$1:$A$49,0),MATCH('Row Table'!K$1,Products!$A$1:$G$1,0))</f>
        <v>2.5</v>
      </c>
      <c r="L433">
        <f>INDEX(Products!$A$1:$G$49, MATCH('Row Table'!$D433,Products!$A$1:$A$49,0),MATCH('Row Table'!L$1,Products!$A$1:$G$1,0))</f>
        <v>27.945</v>
      </c>
      <c r="M433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_xlfn.XLOOKUP(C434,Customers!$A$1:$A$1001,Customers!$C$1:$C$1001,,0)</f>
        <v>0</v>
      </c>
      <c r="H434" s="2" t="str">
        <f>VLOOKUP(C434,Customers!$A$1:$I$1001,7,FALSE)</f>
        <v>United States</v>
      </c>
      <c r="I434" t="str">
        <f>VLOOKUP(D434,Products!$A$1:$G$49,2,FALSE)</f>
        <v>Ara</v>
      </c>
      <c r="J434" t="str">
        <f>INDEX(Products!$A$1:$G$49, MATCH('Row Table'!$D434,Products!$A$1:$A$49,0),MATCH('Row Table'!J$1,Products!$A$1:$G$1,0))</f>
        <v>M</v>
      </c>
      <c r="K434">
        <f>INDEX(Products!$A$1:$G$49, MATCH('Row Table'!$D434,Products!$A$1:$A$49,0),MATCH('Row Table'!K$1,Products!$A$1:$G$1,0))</f>
        <v>1</v>
      </c>
      <c r="L434">
        <f>INDEX(Products!$A$1:$G$49, MATCH('Row Table'!$D434,Products!$A$1:$A$49,0),MATCH('Row Table'!L$1,Products!$A$1:$G$1,0))</f>
        <v>11.25</v>
      </c>
      <c r="M434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_xlfn.XLOOKUP(C435,Customers!$A$1:$A$1001,Customers!$C$1:$C$1001,,0)</f>
        <v>lrignoldc1@miibeian.gov.cn</v>
      </c>
      <c r="H435" s="2" t="str">
        <f>VLOOKUP(C435,Customers!$A$1:$I$1001,7,FALSE)</f>
        <v>United States</v>
      </c>
      <c r="I435" t="str">
        <f>VLOOKUP(D435,Products!$A$1:$G$49,2,FALSE)</f>
        <v>Lib</v>
      </c>
      <c r="J435" t="str">
        <f>INDEX(Products!$A$1:$G$49, MATCH('Row Table'!$D435,Products!$A$1:$A$49,0),MATCH('Row Table'!J$1,Products!$A$1:$G$1,0))</f>
        <v>M</v>
      </c>
      <c r="K435">
        <f>INDEX(Products!$A$1:$G$49, MATCH('Row Table'!$D435,Products!$A$1:$A$49,0),MATCH('Row Table'!K$1,Products!$A$1:$G$1,0))</f>
        <v>2.5</v>
      </c>
      <c r="L435">
        <f>INDEX(Products!$A$1:$G$49, MATCH('Row Table'!$D435,Products!$A$1:$A$49,0),MATCH('Row Table'!L$1,Products!$A$1:$G$1,0))</f>
        <v>33.464999999999996</v>
      </c>
      <c r="M43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_xlfn.XLOOKUP(C436,Customers!$A$1:$A$1001,Customers!$C$1:$C$1001,,0)</f>
        <v>0</v>
      </c>
      <c r="H436" s="2" t="str">
        <f>VLOOKUP(C436,Customers!$A$1:$I$1001,7,FALSE)</f>
        <v>United States</v>
      </c>
      <c r="I436" t="str">
        <f>VLOOKUP(D436,Products!$A$1:$G$49,2,FALSE)</f>
        <v>Ara</v>
      </c>
      <c r="J436" t="str">
        <f>INDEX(Products!$A$1:$G$49, MATCH('Row Table'!$D436,Products!$A$1:$A$49,0),MATCH('Row Table'!J$1,Products!$A$1:$G$1,0))</f>
        <v>M</v>
      </c>
      <c r="K436">
        <f>INDEX(Products!$A$1:$G$49, MATCH('Row Table'!$D436,Products!$A$1:$A$49,0),MATCH('Row Table'!K$1,Products!$A$1:$G$1,0))</f>
        <v>1</v>
      </c>
      <c r="L436">
        <f>INDEX(Products!$A$1:$G$49, MATCH('Row Table'!$D436,Products!$A$1:$A$49,0),MATCH('Row Table'!L$1,Products!$A$1:$G$1,0))</f>
        <v>11.25</v>
      </c>
      <c r="M436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_xlfn.XLOOKUP(C437,Customers!$A$1:$A$1001,Customers!$C$1:$C$1001,,0)</f>
        <v>crowthornc3@msn.com</v>
      </c>
      <c r="H437" s="2" t="str">
        <f>VLOOKUP(C437,Customers!$A$1:$I$1001,7,FALSE)</f>
        <v>United States</v>
      </c>
      <c r="I437" t="str">
        <f>VLOOKUP(D437,Products!$A$1:$G$49,2,FALSE)</f>
        <v>Exc</v>
      </c>
      <c r="J437" t="str">
        <f>INDEX(Products!$A$1:$G$49, MATCH('Row Table'!$D437,Products!$A$1:$A$49,0),MATCH('Row Table'!J$1,Products!$A$1:$G$1,0))</f>
        <v>M</v>
      </c>
      <c r="K437">
        <f>INDEX(Products!$A$1:$G$49, MATCH('Row Table'!$D437,Products!$A$1:$A$49,0),MATCH('Row Table'!K$1,Products!$A$1:$G$1,0))</f>
        <v>0.5</v>
      </c>
      <c r="L437">
        <f>INDEX(Products!$A$1:$G$49, MATCH('Row Table'!$D437,Products!$A$1:$A$49,0),MATCH('Row Table'!L$1,Products!$A$1:$G$1,0))</f>
        <v>8.25</v>
      </c>
      <c r="M437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_xlfn.XLOOKUP(C438,Customers!$A$1:$A$1001,Customers!$C$1:$C$1001,,0)</f>
        <v>orylandc4@deviantart.com</v>
      </c>
      <c r="H438" s="2" t="str">
        <f>VLOOKUP(C438,Customers!$A$1:$I$1001,7,FALSE)</f>
        <v>United States</v>
      </c>
      <c r="I438" t="str">
        <f>VLOOKUP(D438,Products!$A$1:$G$49,2,FALSE)</f>
        <v>Lib</v>
      </c>
      <c r="J438" t="str">
        <f>INDEX(Products!$A$1:$G$49, MATCH('Row Table'!$D438,Products!$A$1:$A$49,0),MATCH('Row Table'!J$1,Products!$A$1:$G$1,0))</f>
        <v>L</v>
      </c>
      <c r="K438">
        <f>INDEX(Products!$A$1:$G$49, MATCH('Row Table'!$D438,Products!$A$1:$A$49,0),MATCH('Row Table'!K$1,Products!$A$1:$G$1,0))</f>
        <v>0.2</v>
      </c>
      <c r="L438">
        <f>INDEX(Products!$A$1:$G$49, MATCH('Row Table'!$D438,Products!$A$1:$A$49,0),MATCH('Row Table'!L$1,Products!$A$1:$G$1,0))</f>
        <v>4.7549999999999999</v>
      </c>
      <c r="M438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_xlfn.XLOOKUP(C439,Customers!$A$1:$A$1001,Customers!$C$1:$C$1001,,0)</f>
        <v>0</v>
      </c>
      <c r="H439" s="2" t="str">
        <f>VLOOKUP(C439,Customers!$A$1:$I$1001,7,FALSE)</f>
        <v>United States</v>
      </c>
      <c r="I439" t="str">
        <f>VLOOKUP(D439,Products!$A$1:$G$49,2,FALSE)</f>
        <v>Lib</v>
      </c>
      <c r="J439" t="str">
        <f>INDEX(Products!$A$1:$G$49, MATCH('Row Table'!$D439,Products!$A$1:$A$49,0),MATCH('Row Table'!J$1,Products!$A$1:$G$1,0))</f>
        <v>D</v>
      </c>
      <c r="K439">
        <f>INDEX(Products!$A$1:$G$49, MATCH('Row Table'!$D439,Products!$A$1:$A$49,0),MATCH('Row Table'!K$1,Products!$A$1:$G$1,0))</f>
        <v>2.5</v>
      </c>
      <c r="L439">
        <f>INDEX(Products!$A$1:$G$49, MATCH('Row Table'!$D439,Products!$A$1:$A$49,0),MATCH('Row Table'!L$1,Products!$A$1:$G$1,0))</f>
        <v>29.784999999999997</v>
      </c>
      <c r="M439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_xlfn.XLOOKUP(C440,Customers!$A$1:$A$1001,Customers!$C$1:$C$1001,,0)</f>
        <v>msesonck@census.gov</v>
      </c>
      <c r="H440" s="2" t="str">
        <f>VLOOKUP(C440,Customers!$A$1:$I$1001,7,FALSE)</f>
        <v>United States</v>
      </c>
      <c r="I440" t="str">
        <f>VLOOKUP(D440,Products!$A$1:$G$49,2,FALSE)</f>
        <v>Lib</v>
      </c>
      <c r="J440" t="str">
        <f>INDEX(Products!$A$1:$G$49, MATCH('Row Table'!$D440,Products!$A$1:$A$49,0),MATCH('Row Table'!J$1,Products!$A$1:$G$1,0))</f>
        <v>D</v>
      </c>
      <c r="K440">
        <f>INDEX(Products!$A$1:$G$49, MATCH('Row Table'!$D440,Products!$A$1:$A$49,0),MATCH('Row Table'!K$1,Products!$A$1:$G$1,0))</f>
        <v>0.5</v>
      </c>
      <c r="L440">
        <f>INDEX(Products!$A$1:$G$49, MATCH('Row Table'!$D440,Products!$A$1:$A$49,0),MATCH('Row Table'!L$1,Products!$A$1:$G$1,0))</f>
        <v>7.77</v>
      </c>
      <c r="M440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_xlfn.XLOOKUP(C441,Customers!$A$1:$A$1001,Customers!$C$1:$C$1001,,0)</f>
        <v>craglessc7@webmd.com</v>
      </c>
      <c r="H441" s="2" t="str">
        <f>VLOOKUP(C441,Customers!$A$1:$I$1001,7,FALSE)</f>
        <v>Ireland</v>
      </c>
      <c r="I441" t="str">
        <f>VLOOKUP(D441,Products!$A$1:$G$49,2,FALSE)</f>
        <v>Exc</v>
      </c>
      <c r="J441" t="str">
        <f>INDEX(Products!$A$1:$G$49, MATCH('Row Table'!$D441,Products!$A$1:$A$49,0),MATCH('Row Table'!J$1,Products!$A$1:$G$1,0))</f>
        <v>L</v>
      </c>
      <c r="K441">
        <f>INDEX(Products!$A$1:$G$49, MATCH('Row Table'!$D441,Products!$A$1:$A$49,0),MATCH('Row Table'!K$1,Products!$A$1:$G$1,0))</f>
        <v>0.5</v>
      </c>
      <c r="L441">
        <f>INDEX(Products!$A$1:$G$49, MATCH('Row Table'!$D441,Products!$A$1:$A$49,0),MATCH('Row Table'!L$1,Products!$A$1:$G$1,0))</f>
        <v>8.91</v>
      </c>
      <c r="M441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_xlfn.XLOOKUP(C442,Customers!$A$1:$A$1001,Customers!$C$1:$C$1001,,0)</f>
        <v>fhollowsc8@blogtalkradio.com</v>
      </c>
      <c r="H442" s="2" t="str">
        <f>VLOOKUP(C442,Customers!$A$1:$I$1001,7,FALSE)</f>
        <v>United States</v>
      </c>
      <c r="I442" t="str">
        <f>VLOOKUP(D442,Products!$A$1:$G$49,2,FALSE)</f>
        <v>Ara</v>
      </c>
      <c r="J442" t="str">
        <f>INDEX(Products!$A$1:$G$49, MATCH('Row Table'!$D442,Products!$A$1:$A$49,0),MATCH('Row Table'!J$1,Products!$A$1:$G$1,0))</f>
        <v>M</v>
      </c>
      <c r="K442">
        <f>INDEX(Products!$A$1:$G$49, MATCH('Row Table'!$D442,Products!$A$1:$A$49,0),MATCH('Row Table'!K$1,Products!$A$1:$G$1,0))</f>
        <v>2.5</v>
      </c>
      <c r="L442">
        <f>INDEX(Products!$A$1:$G$49, MATCH('Row Table'!$D442,Products!$A$1:$A$49,0),MATCH('Row Table'!L$1,Products!$A$1:$G$1,0))</f>
        <v>25.874999999999996</v>
      </c>
      <c r="M442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_xlfn.XLOOKUP(C443,Customers!$A$1:$A$1001,Customers!$C$1:$C$1001,,0)</f>
        <v>llathleiffc9@nationalgeographic.com</v>
      </c>
      <c r="H443" s="2" t="str">
        <f>VLOOKUP(C443,Customers!$A$1:$I$1001,7,FALSE)</f>
        <v>Ireland</v>
      </c>
      <c r="I443" t="str">
        <f>VLOOKUP(D443,Products!$A$1:$G$49,2,FALSE)</f>
        <v>Exc</v>
      </c>
      <c r="J443" t="str">
        <f>INDEX(Products!$A$1:$G$49, MATCH('Row Table'!$D443,Products!$A$1:$A$49,0),MATCH('Row Table'!J$1,Products!$A$1:$G$1,0))</f>
        <v>D</v>
      </c>
      <c r="K443">
        <f>INDEX(Products!$A$1:$G$49, MATCH('Row Table'!$D443,Products!$A$1:$A$49,0),MATCH('Row Table'!K$1,Products!$A$1:$G$1,0))</f>
        <v>1</v>
      </c>
      <c r="L443">
        <f>INDEX(Products!$A$1:$G$49, MATCH('Row Table'!$D443,Products!$A$1:$A$49,0),MATCH('Row Table'!L$1,Products!$A$1:$G$1,0))</f>
        <v>12.15</v>
      </c>
      <c r="M443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_xlfn.XLOOKUP(C444,Customers!$A$1:$A$1001,Customers!$C$1:$C$1001,,0)</f>
        <v>kheadsca@jalbum.net</v>
      </c>
      <c r="H444" s="2" t="str">
        <f>VLOOKUP(C444,Customers!$A$1:$I$1001,7,FALSE)</f>
        <v>United States</v>
      </c>
      <c r="I444" t="str">
        <f>VLOOKUP(D444,Products!$A$1:$G$49,2,FALSE)</f>
        <v>Rob</v>
      </c>
      <c r="J444" t="str">
        <f>INDEX(Products!$A$1:$G$49, MATCH('Row Table'!$D444,Products!$A$1:$A$49,0),MATCH('Row Table'!J$1,Products!$A$1:$G$1,0))</f>
        <v>L</v>
      </c>
      <c r="K444">
        <f>INDEX(Products!$A$1:$G$49, MATCH('Row Table'!$D444,Products!$A$1:$A$49,0),MATCH('Row Table'!K$1,Products!$A$1:$G$1,0))</f>
        <v>0.5</v>
      </c>
      <c r="L444">
        <f>INDEX(Products!$A$1:$G$49, MATCH('Row Table'!$D444,Products!$A$1:$A$49,0),MATCH('Row Table'!L$1,Products!$A$1:$G$1,0))</f>
        <v>7.169999999999999</v>
      </c>
      <c r="M444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_xlfn.XLOOKUP(C445,Customers!$A$1:$A$1001,Customers!$C$1:$C$1001,,0)</f>
        <v>tbownecb@unicef.org</v>
      </c>
      <c r="H445" s="2" t="str">
        <f>VLOOKUP(C445,Customers!$A$1:$I$1001,7,FALSE)</f>
        <v>Ireland</v>
      </c>
      <c r="I445" t="str">
        <f>VLOOKUP(D445,Products!$A$1:$G$49,2,FALSE)</f>
        <v>Exc</v>
      </c>
      <c r="J445" t="str">
        <f>INDEX(Products!$A$1:$G$49, MATCH('Row Table'!$D445,Products!$A$1:$A$49,0),MATCH('Row Table'!J$1,Products!$A$1:$G$1,0))</f>
        <v>L</v>
      </c>
      <c r="K445">
        <f>INDEX(Products!$A$1:$G$49, MATCH('Row Table'!$D445,Products!$A$1:$A$49,0),MATCH('Row Table'!K$1,Products!$A$1:$G$1,0))</f>
        <v>0.2</v>
      </c>
      <c r="L445">
        <f>INDEX(Products!$A$1:$G$49, MATCH('Row Table'!$D445,Products!$A$1:$A$49,0),MATCH('Row Table'!L$1,Products!$A$1:$G$1,0))</f>
        <v>4.4550000000000001</v>
      </c>
      <c r="M44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_xlfn.XLOOKUP(C446,Customers!$A$1:$A$1001,Customers!$C$1:$C$1001,,0)</f>
        <v>rjacquemardcc@acquirethisname.com</v>
      </c>
      <c r="H446" s="2" t="str">
        <f>VLOOKUP(C446,Customers!$A$1:$I$1001,7,FALSE)</f>
        <v>Ireland</v>
      </c>
      <c r="I446" t="str">
        <f>VLOOKUP(D446,Products!$A$1:$G$49,2,FALSE)</f>
        <v>Exc</v>
      </c>
      <c r="J446" t="str">
        <f>INDEX(Products!$A$1:$G$49, MATCH('Row Table'!$D446,Products!$A$1:$A$49,0),MATCH('Row Table'!J$1,Products!$A$1:$G$1,0))</f>
        <v>M</v>
      </c>
      <c r="K446">
        <f>INDEX(Products!$A$1:$G$49, MATCH('Row Table'!$D446,Products!$A$1:$A$49,0),MATCH('Row Table'!K$1,Products!$A$1:$G$1,0))</f>
        <v>0.2</v>
      </c>
      <c r="L446">
        <f>INDEX(Products!$A$1:$G$49, MATCH('Row Table'!$D446,Products!$A$1:$A$49,0),MATCH('Row Table'!L$1,Products!$A$1:$G$1,0))</f>
        <v>4.125</v>
      </c>
      <c r="M446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_xlfn.XLOOKUP(C447,Customers!$A$1:$A$1001,Customers!$C$1:$C$1001,,0)</f>
        <v>kwarmancd@printfriendly.com</v>
      </c>
      <c r="H447" s="2" t="str">
        <f>VLOOKUP(C447,Customers!$A$1:$I$1001,7,FALSE)</f>
        <v>Ireland</v>
      </c>
      <c r="I447" t="str">
        <f>VLOOKUP(D447,Products!$A$1:$G$49,2,FALSE)</f>
        <v>Lib</v>
      </c>
      <c r="J447" t="str">
        <f>INDEX(Products!$A$1:$G$49, MATCH('Row Table'!$D447,Products!$A$1:$A$49,0),MATCH('Row Table'!J$1,Products!$A$1:$G$1,0))</f>
        <v>M</v>
      </c>
      <c r="K447">
        <f>INDEX(Products!$A$1:$G$49, MATCH('Row Table'!$D447,Products!$A$1:$A$49,0),MATCH('Row Table'!K$1,Products!$A$1:$G$1,0))</f>
        <v>2.5</v>
      </c>
      <c r="L447">
        <f>INDEX(Products!$A$1:$G$49, MATCH('Row Table'!$D447,Products!$A$1:$A$49,0),MATCH('Row Table'!L$1,Products!$A$1:$G$1,0))</f>
        <v>33.464999999999996</v>
      </c>
      <c r="M447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_xlfn.XLOOKUP(C448,Customers!$A$1:$A$1001,Customers!$C$1:$C$1001,,0)</f>
        <v>wcholomince@about.com</v>
      </c>
      <c r="H448" s="2" t="str">
        <f>VLOOKUP(C448,Customers!$A$1:$I$1001,7,FALSE)</f>
        <v>United Kingdom</v>
      </c>
      <c r="I448" t="str">
        <f>VLOOKUP(D448,Products!$A$1:$G$49,2,FALSE)</f>
        <v>Lib</v>
      </c>
      <c r="J448" t="str">
        <f>INDEX(Products!$A$1:$G$49, MATCH('Row Table'!$D448,Products!$A$1:$A$49,0),MATCH('Row Table'!J$1,Products!$A$1:$G$1,0))</f>
        <v>M</v>
      </c>
      <c r="K448">
        <f>INDEX(Products!$A$1:$G$49, MATCH('Row Table'!$D448,Products!$A$1:$A$49,0),MATCH('Row Table'!K$1,Products!$A$1:$G$1,0))</f>
        <v>0.5</v>
      </c>
      <c r="L448">
        <f>INDEX(Products!$A$1:$G$49, MATCH('Row Table'!$D448,Products!$A$1:$A$49,0),MATCH('Row Table'!L$1,Products!$A$1:$G$1,0))</f>
        <v>8.73</v>
      </c>
      <c r="M448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_xlfn.XLOOKUP(C449,Customers!$A$1:$A$1001,Customers!$C$1:$C$1001,,0)</f>
        <v>abraidmancf@census.gov</v>
      </c>
      <c r="H449" s="2" t="str">
        <f>VLOOKUP(C449,Customers!$A$1:$I$1001,7,FALSE)</f>
        <v>United States</v>
      </c>
      <c r="I449" t="str">
        <f>VLOOKUP(D449,Products!$A$1:$G$49,2,FALSE)</f>
        <v>Rob</v>
      </c>
      <c r="J449" t="str">
        <f>INDEX(Products!$A$1:$G$49, MATCH('Row Table'!$D449,Products!$A$1:$A$49,0),MATCH('Row Table'!J$1,Products!$A$1:$G$1,0))</f>
        <v>M</v>
      </c>
      <c r="K449">
        <f>INDEX(Products!$A$1:$G$49, MATCH('Row Table'!$D449,Products!$A$1:$A$49,0),MATCH('Row Table'!K$1,Products!$A$1:$G$1,0))</f>
        <v>0.5</v>
      </c>
      <c r="L449">
        <f>INDEX(Products!$A$1:$G$49, MATCH('Row Table'!$D449,Products!$A$1:$A$49,0),MATCH('Row Table'!L$1,Products!$A$1:$G$1,0))</f>
        <v>5.97</v>
      </c>
      <c r="M449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_xlfn.XLOOKUP(C450,Customers!$A$1:$A$1001,Customers!$C$1:$C$1001,,0)</f>
        <v>pdurbancg@symantec.com</v>
      </c>
      <c r="H450" s="2" t="str">
        <f>VLOOKUP(C450,Customers!$A$1:$I$1001,7,FALSE)</f>
        <v>Ireland</v>
      </c>
      <c r="I450" t="str">
        <f>VLOOKUP(D450,Products!$A$1:$G$49,2,FALSE)</f>
        <v>Rob</v>
      </c>
      <c r="J450" t="str">
        <f>INDEX(Products!$A$1:$G$49, MATCH('Row Table'!$D450,Products!$A$1:$A$49,0),MATCH('Row Table'!J$1,Products!$A$1:$G$1,0))</f>
        <v>L</v>
      </c>
      <c r="K450">
        <f>INDEX(Products!$A$1:$G$49, MATCH('Row Table'!$D450,Products!$A$1:$A$49,0),MATCH('Row Table'!K$1,Products!$A$1:$G$1,0))</f>
        <v>0.5</v>
      </c>
      <c r="L450">
        <f>INDEX(Products!$A$1:$G$49, MATCH('Row Table'!$D450,Products!$A$1:$A$49,0),MATCH('Row Table'!L$1,Products!$A$1:$G$1,0))</f>
        <v>7.169999999999999</v>
      </c>
      <c r="M450">
        <f t="shared" ref="M450:M513" si="7">L450*E450</f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_xlfn.XLOOKUP(C451,Customers!$A$1:$A$1001,Customers!$C$1:$C$1001,,0)</f>
        <v>aharroldch@miibeian.gov.cn</v>
      </c>
      <c r="H451" s="2" t="str">
        <f>VLOOKUP(C451,Customers!$A$1:$I$1001,7,FALSE)</f>
        <v>United States</v>
      </c>
      <c r="I451" t="str">
        <f>VLOOKUP(D451,Products!$A$1:$G$49,2,FALSE)</f>
        <v>Rob</v>
      </c>
      <c r="J451" t="str">
        <f>INDEX(Products!$A$1:$G$49, MATCH('Row Table'!$D451,Products!$A$1:$A$49,0),MATCH('Row Table'!J$1,Products!$A$1:$G$1,0))</f>
        <v>D</v>
      </c>
      <c r="K451">
        <f>INDEX(Products!$A$1:$G$49, MATCH('Row Table'!$D451,Products!$A$1:$A$49,0),MATCH('Row Table'!K$1,Products!$A$1:$G$1,0))</f>
        <v>0.2</v>
      </c>
      <c r="L451">
        <f>INDEX(Products!$A$1:$G$49, MATCH('Row Table'!$D451,Products!$A$1:$A$49,0),MATCH('Row Table'!L$1,Products!$A$1:$G$1,0))</f>
        <v>2.6849999999999996</v>
      </c>
      <c r="M451">
        <f t="shared" si="7"/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_xlfn.XLOOKUP(C452,Customers!$A$1:$A$1001,Customers!$C$1:$C$1001,,0)</f>
        <v>spamphilonci@mlb.com</v>
      </c>
      <c r="H452" s="2" t="str">
        <f>VLOOKUP(C452,Customers!$A$1:$I$1001,7,FALSE)</f>
        <v>Ireland</v>
      </c>
      <c r="I452" t="str">
        <f>VLOOKUP(D452,Products!$A$1:$G$49,2,FALSE)</f>
        <v>Lib</v>
      </c>
      <c r="J452" t="str">
        <f>INDEX(Products!$A$1:$G$49, MATCH('Row Table'!$D452,Products!$A$1:$A$49,0),MATCH('Row Table'!J$1,Products!$A$1:$G$1,0))</f>
        <v>L</v>
      </c>
      <c r="K452">
        <f>INDEX(Products!$A$1:$G$49, MATCH('Row Table'!$D452,Products!$A$1:$A$49,0),MATCH('Row Table'!K$1,Products!$A$1:$G$1,0))</f>
        <v>0.2</v>
      </c>
      <c r="L452">
        <f>INDEX(Products!$A$1:$G$49, MATCH('Row Table'!$D452,Products!$A$1:$A$49,0),MATCH('Row Table'!L$1,Products!$A$1:$G$1,0))</f>
        <v>4.7549999999999999</v>
      </c>
      <c r="M452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_xlfn.XLOOKUP(C453,Customers!$A$1:$A$1001,Customers!$C$1:$C$1001,,0)</f>
        <v>mspurdencj@exblog.jp</v>
      </c>
      <c r="H453" s="2" t="str">
        <f>VLOOKUP(C453,Customers!$A$1:$I$1001,7,FALSE)</f>
        <v>United States</v>
      </c>
      <c r="I453" t="str">
        <f>VLOOKUP(D453,Products!$A$1:$G$49,2,FALSE)</f>
        <v>Rob</v>
      </c>
      <c r="J453" t="str">
        <f>INDEX(Products!$A$1:$G$49, MATCH('Row Table'!$D453,Products!$A$1:$A$49,0),MATCH('Row Table'!J$1,Products!$A$1:$G$1,0))</f>
        <v>D</v>
      </c>
      <c r="K453">
        <f>INDEX(Products!$A$1:$G$49, MATCH('Row Table'!$D453,Products!$A$1:$A$49,0),MATCH('Row Table'!K$1,Products!$A$1:$G$1,0))</f>
        <v>2.5</v>
      </c>
      <c r="L453">
        <f>INDEX(Products!$A$1:$G$49, MATCH('Row Table'!$D453,Products!$A$1:$A$49,0),MATCH('Row Table'!L$1,Products!$A$1:$G$1,0))</f>
        <v>20.584999999999997</v>
      </c>
      <c r="M453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_xlfn.XLOOKUP(C454,Customers!$A$1:$A$1001,Customers!$C$1:$C$1001,,0)</f>
        <v>msesonck@census.gov</v>
      </c>
      <c r="H454" s="2" t="str">
        <f>VLOOKUP(C454,Customers!$A$1:$I$1001,7,FALSE)</f>
        <v>United States</v>
      </c>
      <c r="I454" t="str">
        <f>VLOOKUP(D454,Products!$A$1:$G$49,2,FALSE)</f>
        <v>Ara</v>
      </c>
      <c r="J454" t="str">
        <f>INDEX(Products!$A$1:$G$49, MATCH('Row Table'!$D454,Products!$A$1:$A$49,0),MATCH('Row Table'!J$1,Products!$A$1:$G$1,0))</f>
        <v>L</v>
      </c>
      <c r="K454">
        <f>INDEX(Products!$A$1:$G$49, MATCH('Row Table'!$D454,Products!$A$1:$A$49,0),MATCH('Row Table'!K$1,Products!$A$1:$G$1,0))</f>
        <v>0.2</v>
      </c>
      <c r="L454">
        <f>INDEX(Products!$A$1:$G$49, MATCH('Row Table'!$D454,Products!$A$1:$A$49,0),MATCH('Row Table'!L$1,Products!$A$1:$G$1,0))</f>
        <v>3.8849999999999998</v>
      </c>
      <c r="M454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_xlfn.XLOOKUP(C455,Customers!$A$1:$A$1001,Customers!$C$1:$C$1001,,0)</f>
        <v>npirronecl@weibo.com</v>
      </c>
      <c r="H455" s="2" t="str">
        <f>VLOOKUP(C455,Customers!$A$1:$I$1001,7,FALSE)</f>
        <v>United States</v>
      </c>
      <c r="I455" t="str">
        <f>VLOOKUP(D455,Products!$A$1:$G$49,2,FALSE)</f>
        <v>Lib</v>
      </c>
      <c r="J455" t="str">
        <f>INDEX(Products!$A$1:$G$49, MATCH('Row Table'!$D455,Products!$A$1:$A$49,0),MATCH('Row Table'!J$1,Products!$A$1:$G$1,0))</f>
        <v>L</v>
      </c>
      <c r="K455">
        <f>INDEX(Products!$A$1:$G$49, MATCH('Row Table'!$D455,Products!$A$1:$A$49,0),MATCH('Row Table'!K$1,Products!$A$1:$G$1,0))</f>
        <v>0.5</v>
      </c>
      <c r="L455">
        <f>INDEX(Products!$A$1:$G$49, MATCH('Row Table'!$D455,Products!$A$1:$A$49,0),MATCH('Row Table'!L$1,Products!$A$1:$G$1,0))</f>
        <v>9.51</v>
      </c>
      <c r="M45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_xlfn.XLOOKUP(C456,Customers!$A$1:$A$1001,Customers!$C$1:$C$1001,,0)</f>
        <v>rcawleycm@yellowbook.com</v>
      </c>
      <c r="H456" s="2" t="str">
        <f>VLOOKUP(C456,Customers!$A$1:$I$1001,7,FALSE)</f>
        <v>Ireland</v>
      </c>
      <c r="I456" t="str">
        <f>VLOOKUP(D456,Products!$A$1:$G$49,2,FALSE)</f>
        <v>Rob</v>
      </c>
      <c r="J456" t="str">
        <f>INDEX(Products!$A$1:$G$49, MATCH('Row Table'!$D456,Products!$A$1:$A$49,0),MATCH('Row Table'!J$1,Products!$A$1:$G$1,0))</f>
        <v>D</v>
      </c>
      <c r="K456">
        <f>INDEX(Products!$A$1:$G$49, MATCH('Row Table'!$D456,Products!$A$1:$A$49,0),MATCH('Row Table'!K$1,Products!$A$1:$G$1,0))</f>
        <v>2.5</v>
      </c>
      <c r="L456">
        <f>INDEX(Products!$A$1:$G$49, MATCH('Row Table'!$D456,Products!$A$1:$A$49,0),MATCH('Row Table'!L$1,Products!$A$1:$G$1,0))</f>
        <v>20.584999999999997</v>
      </c>
      <c r="M456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_xlfn.XLOOKUP(C457,Customers!$A$1:$A$1001,Customers!$C$1:$C$1001,,0)</f>
        <v>sbarribalcn@microsoft.com</v>
      </c>
      <c r="H457" s="2" t="str">
        <f>VLOOKUP(C457,Customers!$A$1:$I$1001,7,FALSE)</f>
        <v>Ireland</v>
      </c>
      <c r="I457" t="str">
        <f>VLOOKUP(D457,Products!$A$1:$G$49,2,FALSE)</f>
        <v>Lib</v>
      </c>
      <c r="J457" t="str">
        <f>INDEX(Products!$A$1:$G$49, MATCH('Row Table'!$D457,Products!$A$1:$A$49,0),MATCH('Row Table'!J$1,Products!$A$1:$G$1,0))</f>
        <v>L</v>
      </c>
      <c r="K457">
        <f>INDEX(Products!$A$1:$G$49, MATCH('Row Table'!$D457,Products!$A$1:$A$49,0),MATCH('Row Table'!K$1,Products!$A$1:$G$1,0))</f>
        <v>0.2</v>
      </c>
      <c r="L457">
        <f>INDEX(Products!$A$1:$G$49, MATCH('Row Table'!$D457,Products!$A$1:$A$49,0),MATCH('Row Table'!L$1,Products!$A$1:$G$1,0))</f>
        <v>4.7549999999999999</v>
      </c>
      <c r="M457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_xlfn.XLOOKUP(C458,Customers!$A$1:$A$1001,Customers!$C$1:$C$1001,,0)</f>
        <v>aadamidesco@bizjournals.com</v>
      </c>
      <c r="H458" s="2" t="str">
        <f>VLOOKUP(C458,Customers!$A$1:$I$1001,7,FALSE)</f>
        <v>United Kingdom</v>
      </c>
      <c r="I458" t="str">
        <f>VLOOKUP(D458,Products!$A$1:$G$49,2,FALSE)</f>
        <v>Rob</v>
      </c>
      <c r="J458" t="str">
        <f>INDEX(Products!$A$1:$G$49, MATCH('Row Table'!$D458,Products!$A$1:$A$49,0),MATCH('Row Table'!J$1,Products!$A$1:$G$1,0))</f>
        <v>D</v>
      </c>
      <c r="K458">
        <f>INDEX(Products!$A$1:$G$49, MATCH('Row Table'!$D458,Products!$A$1:$A$49,0),MATCH('Row Table'!K$1,Products!$A$1:$G$1,0))</f>
        <v>2.5</v>
      </c>
      <c r="L458">
        <f>INDEX(Products!$A$1:$G$49, MATCH('Row Table'!$D458,Products!$A$1:$A$49,0),MATCH('Row Table'!L$1,Products!$A$1:$G$1,0))</f>
        <v>20.584999999999997</v>
      </c>
      <c r="M458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_xlfn.XLOOKUP(C459,Customers!$A$1:$A$1001,Customers!$C$1:$C$1001,,0)</f>
        <v>cthowescp@craigslist.org</v>
      </c>
      <c r="H459" s="2" t="str">
        <f>VLOOKUP(C459,Customers!$A$1:$I$1001,7,FALSE)</f>
        <v>United States</v>
      </c>
      <c r="I459" t="str">
        <f>VLOOKUP(D459,Products!$A$1:$G$49,2,FALSE)</f>
        <v>Lib</v>
      </c>
      <c r="J459" t="str">
        <f>INDEX(Products!$A$1:$G$49, MATCH('Row Table'!$D459,Products!$A$1:$A$49,0),MATCH('Row Table'!J$1,Products!$A$1:$G$1,0))</f>
        <v>L</v>
      </c>
      <c r="K459">
        <f>INDEX(Products!$A$1:$G$49, MATCH('Row Table'!$D459,Products!$A$1:$A$49,0),MATCH('Row Table'!K$1,Products!$A$1:$G$1,0))</f>
        <v>0.5</v>
      </c>
      <c r="L459">
        <f>INDEX(Products!$A$1:$G$49, MATCH('Row Table'!$D459,Products!$A$1:$A$49,0),MATCH('Row Table'!L$1,Products!$A$1:$G$1,0))</f>
        <v>9.51</v>
      </c>
      <c r="M459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_xlfn.XLOOKUP(C460,Customers!$A$1:$A$1001,Customers!$C$1:$C$1001,,0)</f>
        <v>rwillowaycq@admin.ch</v>
      </c>
      <c r="H460" s="2" t="str">
        <f>VLOOKUP(C460,Customers!$A$1:$I$1001,7,FALSE)</f>
        <v>United States</v>
      </c>
      <c r="I460" t="str">
        <f>VLOOKUP(D460,Products!$A$1:$G$49,2,FALSE)</f>
        <v>Ara</v>
      </c>
      <c r="J460" t="str">
        <f>INDEX(Products!$A$1:$G$49, MATCH('Row Table'!$D460,Products!$A$1:$A$49,0),MATCH('Row Table'!J$1,Products!$A$1:$G$1,0))</f>
        <v>M</v>
      </c>
      <c r="K460">
        <f>INDEX(Products!$A$1:$G$49, MATCH('Row Table'!$D460,Products!$A$1:$A$49,0),MATCH('Row Table'!K$1,Products!$A$1:$G$1,0))</f>
        <v>1</v>
      </c>
      <c r="L460">
        <f>INDEX(Products!$A$1:$G$49, MATCH('Row Table'!$D460,Products!$A$1:$A$49,0),MATCH('Row Table'!L$1,Products!$A$1:$G$1,0))</f>
        <v>11.25</v>
      </c>
      <c r="M460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_xlfn.XLOOKUP(C461,Customers!$A$1:$A$1001,Customers!$C$1:$C$1001,,0)</f>
        <v>aelwincr@privacy.gov.au</v>
      </c>
      <c r="H461" s="2" t="str">
        <f>VLOOKUP(C461,Customers!$A$1:$I$1001,7,FALSE)</f>
        <v>United States</v>
      </c>
      <c r="I461" t="str">
        <f>VLOOKUP(D461,Products!$A$1:$G$49,2,FALSE)</f>
        <v>Lib</v>
      </c>
      <c r="J461" t="str">
        <f>INDEX(Products!$A$1:$G$49, MATCH('Row Table'!$D461,Products!$A$1:$A$49,0),MATCH('Row Table'!J$1,Products!$A$1:$G$1,0))</f>
        <v>L</v>
      </c>
      <c r="K461">
        <f>INDEX(Products!$A$1:$G$49, MATCH('Row Table'!$D461,Products!$A$1:$A$49,0),MATCH('Row Table'!K$1,Products!$A$1:$G$1,0))</f>
        <v>0.2</v>
      </c>
      <c r="L461">
        <f>INDEX(Products!$A$1:$G$49, MATCH('Row Table'!$D461,Products!$A$1:$A$49,0),MATCH('Row Table'!L$1,Products!$A$1:$G$1,0))</f>
        <v>4.7549999999999999</v>
      </c>
      <c r="M461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_xlfn.XLOOKUP(C462,Customers!$A$1:$A$1001,Customers!$C$1:$C$1001,,0)</f>
        <v>abilbrookcs@booking.com</v>
      </c>
      <c r="H462" s="2" t="str">
        <f>VLOOKUP(C462,Customers!$A$1:$I$1001,7,FALSE)</f>
        <v>Ireland</v>
      </c>
      <c r="I462" t="str">
        <f>VLOOKUP(D462,Products!$A$1:$G$49,2,FALSE)</f>
        <v>Rob</v>
      </c>
      <c r="J462" t="str">
        <f>INDEX(Products!$A$1:$G$49, MATCH('Row Table'!$D462,Products!$A$1:$A$49,0),MATCH('Row Table'!J$1,Products!$A$1:$G$1,0))</f>
        <v>D</v>
      </c>
      <c r="K462">
        <f>INDEX(Products!$A$1:$G$49, MATCH('Row Table'!$D462,Products!$A$1:$A$49,0),MATCH('Row Table'!K$1,Products!$A$1:$G$1,0))</f>
        <v>0.5</v>
      </c>
      <c r="L462">
        <f>INDEX(Products!$A$1:$G$49, MATCH('Row Table'!$D462,Products!$A$1:$A$49,0),MATCH('Row Table'!L$1,Products!$A$1:$G$1,0))</f>
        <v>5.3699999999999992</v>
      </c>
      <c r="M462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_xlfn.XLOOKUP(C463,Customers!$A$1:$A$1001,Customers!$C$1:$C$1001,,0)</f>
        <v>rmckallct@sakura.ne.jp</v>
      </c>
      <c r="H463" s="2" t="str">
        <f>VLOOKUP(C463,Customers!$A$1:$I$1001,7,FALSE)</f>
        <v>United Kingdom</v>
      </c>
      <c r="I463" t="str">
        <f>VLOOKUP(D463,Products!$A$1:$G$49,2,FALSE)</f>
        <v>Rob</v>
      </c>
      <c r="J463" t="str">
        <f>INDEX(Products!$A$1:$G$49, MATCH('Row Table'!$D463,Products!$A$1:$A$49,0),MATCH('Row Table'!J$1,Products!$A$1:$G$1,0))</f>
        <v>D</v>
      </c>
      <c r="K463">
        <f>INDEX(Products!$A$1:$G$49, MATCH('Row Table'!$D463,Products!$A$1:$A$49,0),MATCH('Row Table'!K$1,Products!$A$1:$G$1,0))</f>
        <v>0.2</v>
      </c>
      <c r="L463">
        <f>INDEX(Products!$A$1:$G$49, MATCH('Row Table'!$D463,Products!$A$1:$A$49,0),MATCH('Row Table'!L$1,Products!$A$1:$G$1,0))</f>
        <v>2.6849999999999996</v>
      </c>
      <c r="M463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_xlfn.XLOOKUP(C464,Customers!$A$1:$A$1001,Customers!$C$1:$C$1001,,0)</f>
        <v>bdailecu@vistaprint.com</v>
      </c>
      <c r="H464" s="2" t="str">
        <f>VLOOKUP(C464,Customers!$A$1:$I$1001,7,FALSE)</f>
        <v>United States</v>
      </c>
      <c r="I464" t="str">
        <f>VLOOKUP(D464,Products!$A$1:$G$49,2,FALSE)</f>
        <v>Ara</v>
      </c>
      <c r="J464" t="str">
        <f>INDEX(Products!$A$1:$G$49, MATCH('Row Table'!$D464,Products!$A$1:$A$49,0),MATCH('Row Table'!J$1,Products!$A$1:$G$1,0))</f>
        <v>D</v>
      </c>
      <c r="K464">
        <f>INDEX(Products!$A$1:$G$49, MATCH('Row Table'!$D464,Products!$A$1:$A$49,0),MATCH('Row Table'!K$1,Products!$A$1:$G$1,0))</f>
        <v>1</v>
      </c>
      <c r="L464">
        <f>INDEX(Products!$A$1:$G$49, MATCH('Row Table'!$D464,Products!$A$1:$A$49,0),MATCH('Row Table'!L$1,Products!$A$1:$G$1,0))</f>
        <v>9.9499999999999993</v>
      </c>
      <c r="M464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_xlfn.XLOOKUP(C465,Customers!$A$1:$A$1001,Customers!$C$1:$C$1001,,0)</f>
        <v>atrehernecv@state.tx.us</v>
      </c>
      <c r="H465" s="2" t="str">
        <f>VLOOKUP(C465,Customers!$A$1:$I$1001,7,FALSE)</f>
        <v>Ireland</v>
      </c>
      <c r="I465" t="str">
        <f>VLOOKUP(D465,Products!$A$1:$G$49,2,FALSE)</f>
        <v>Exc</v>
      </c>
      <c r="J465" t="str">
        <f>INDEX(Products!$A$1:$G$49, MATCH('Row Table'!$D465,Products!$A$1:$A$49,0),MATCH('Row Table'!J$1,Products!$A$1:$G$1,0))</f>
        <v>M</v>
      </c>
      <c r="K465">
        <f>INDEX(Products!$A$1:$G$49, MATCH('Row Table'!$D465,Products!$A$1:$A$49,0),MATCH('Row Table'!K$1,Products!$A$1:$G$1,0))</f>
        <v>1</v>
      </c>
      <c r="L465">
        <f>INDEX(Products!$A$1:$G$49, MATCH('Row Table'!$D465,Products!$A$1:$A$49,0),MATCH('Row Table'!L$1,Products!$A$1:$G$1,0))</f>
        <v>13.75</v>
      </c>
      <c r="M46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_xlfn.XLOOKUP(C466,Customers!$A$1:$A$1001,Customers!$C$1:$C$1001,,0)</f>
        <v>abrentnallcw@biglobe.ne.jp</v>
      </c>
      <c r="H466" s="2" t="str">
        <f>VLOOKUP(C466,Customers!$A$1:$I$1001,7,FALSE)</f>
        <v>United Kingdom</v>
      </c>
      <c r="I466" t="str">
        <f>VLOOKUP(D466,Products!$A$1:$G$49,2,FALSE)</f>
        <v>Lib</v>
      </c>
      <c r="J466" t="str">
        <f>INDEX(Products!$A$1:$G$49, MATCH('Row Table'!$D466,Products!$A$1:$A$49,0),MATCH('Row Table'!J$1,Products!$A$1:$G$1,0))</f>
        <v>D</v>
      </c>
      <c r="K466">
        <f>INDEX(Products!$A$1:$G$49, MATCH('Row Table'!$D466,Products!$A$1:$A$49,0),MATCH('Row Table'!K$1,Products!$A$1:$G$1,0))</f>
        <v>2.5</v>
      </c>
      <c r="L466">
        <f>INDEX(Products!$A$1:$G$49, MATCH('Row Table'!$D466,Products!$A$1:$A$49,0),MATCH('Row Table'!L$1,Products!$A$1:$G$1,0))</f>
        <v>29.784999999999997</v>
      </c>
      <c r="M466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_xlfn.XLOOKUP(C467,Customers!$A$1:$A$1001,Customers!$C$1:$C$1001,,0)</f>
        <v>ddrinkallcx@psu.edu</v>
      </c>
      <c r="H467" s="2" t="str">
        <f>VLOOKUP(C467,Customers!$A$1:$I$1001,7,FALSE)</f>
        <v>United States</v>
      </c>
      <c r="I467" t="str">
        <f>VLOOKUP(D467,Products!$A$1:$G$49,2,FALSE)</f>
        <v>Rob</v>
      </c>
      <c r="J467" t="str">
        <f>INDEX(Products!$A$1:$G$49, MATCH('Row Table'!$D467,Products!$A$1:$A$49,0),MATCH('Row Table'!J$1,Products!$A$1:$G$1,0))</f>
        <v>D</v>
      </c>
      <c r="K467">
        <f>INDEX(Products!$A$1:$G$49, MATCH('Row Table'!$D467,Products!$A$1:$A$49,0),MATCH('Row Table'!K$1,Products!$A$1:$G$1,0))</f>
        <v>2.5</v>
      </c>
      <c r="L467">
        <f>INDEX(Products!$A$1:$G$49, MATCH('Row Table'!$D467,Products!$A$1:$A$49,0),MATCH('Row Table'!L$1,Products!$A$1:$G$1,0))</f>
        <v>20.584999999999997</v>
      </c>
      <c r="M467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_xlfn.XLOOKUP(C468,Customers!$A$1:$A$1001,Customers!$C$1:$C$1001,,0)</f>
        <v>dkornelcy@cyberchimps.com</v>
      </c>
      <c r="H468" s="2" t="str">
        <f>VLOOKUP(C468,Customers!$A$1:$I$1001,7,FALSE)</f>
        <v>United States</v>
      </c>
      <c r="I468" t="str">
        <f>VLOOKUP(D468,Products!$A$1:$G$49,2,FALSE)</f>
        <v>Ara</v>
      </c>
      <c r="J468" t="str">
        <f>INDEX(Products!$A$1:$G$49, MATCH('Row Table'!$D468,Products!$A$1:$A$49,0),MATCH('Row Table'!J$1,Products!$A$1:$G$1,0))</f>
        <v>D</v>
      </c>
      <c r="K468">
        <f>INDEX(Products!$A$1:$G$49, MATCH('Row Table'!$D468,Products!$A$1:$A$49,0),MATCH('Row Table'!K$1,Products!$A$1:$G$1,0))</f>
        <v>0.2</v>
      </c>
      <c r="L468">
        <f>INDEX(Products!$A$1:$G$49, MATCH('Row Table'!$D468,Products!$A$1:$A$49,0),MATCH('Row Table'!L$1,Products!$A$1:$G$1,0))</f>
        <v>2.9849999999999999</v>
      </c>
      <c r="M468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_xlfn.XLOOKUP(C469,Customers!$A$1:$A$1001,Customers!$C$1:$C$1001,,0)</f>
        <v>rlequeuxcz@newyorker.com</v>
      </c>
      <c r="H469" s="2" t="str">
        <f>VLOOKUP(C469,Customers!$A$1:$I$1001,7,FALSE)</f>
        <v>United States</v>
      </c>
      <c r="I469" t="str">
        <f>VLOOKUP(D469,Products!$A$1:$G$49,2,FALSE)</f>
        <v>Ara</v>
      </c>
      <c r="J469" t="str">
        <f>INDEX(Products!$A$1:$G$49, MATCH('Row Table'!$D469,Products!$A$1:$A$49,0),MATCH('Row Table'!J$1,Products!$A$1:$G$1,0))</f>
        <v>D</v>
      </c>
      <c r="K469">
        <f>INDEX(Products!$A$1:$G$49, MATCH('Row Table'!$D469,Products!$A$1:$A$49,0),MATCH('Row Table'!K$1,Products!$A$1:$G$1,0))</f>
        <v>0.5</v>
      </c>
      <c r="L469">
        <f>INDEX(Products!$A$1:$G$49, MATCH('Row Table'!$D469,Products!$A$1:$A$49,0),MATCH('Row Table'!L$1,Products!$A$1:$G$1,0))</f>
        <v>5.97</v>
      </c>
      <c r="M469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_xlfn.XLOOKUP(C470,Customers!$A$1:$A$1001,Customers!$C$1:$C$1001,,0)</f>
        <v>jmccaulld0@parallels.com</v>
      </c>
      <c r="H470" s="2" t="str">
        <f>VLOOKUP(C470,Customers!$A$1:$I$1001,7,FALSE)</f>
        <v>United States</v>
      </c>
      <c r="I470" t="str">
        <f>VLOOKUP(D470,Products!$A$1:$G$49,2,FALSE)</f>
        <v>Exc</v>
      </c>
      <c r="J470" t="str">
        <f>INDEX(Products!$A$1:$G$49, MATCH('Row Table'!$D470,Products!$A$1:$A$49,0),MATCH('Row Table'!J$1,Products!$A$1:$G$1,0))</f>
        <v>M</v>
      </c>
      <c r="K470">
        <f>INDEX(Products!$A$1:$G$49, MATCH('Row Table'!$D470,Products!$A$1:$A$49,0),MATCH('Row Table'!K$1,Products!$A$1:$G$1,0))</f>
        <v>1</v>
      </c>
      <c r="L470">
        <f>INDEX(Products!$A$1:$G$49, MATCH('Row Table'!$D470,Products!$A$1:$A$49,0),MATCH('Row Table'!L$1,Products!$A$1:$G$1,0))</f>
        <v>13.75</v>
      </c>
      <c r="M470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_xlfn.XLOOKUP(C471,Customers!$A$1:$A$1001,Customers!$C$1:$C$1001,,0)</f>
        <v>abrashda@plala.or.jp</v>
      </c>
      <c r="H471" s="2" t="str">
        <f>VLOOKUP(C471,Customers!$A$1:$I$1001,7,FALSE)</f>
        <v>United States</v>
      </c>
      <c r="I471" t="str">
        <f>VLOOKUP(D471,Products!$A$1:$G$49,2,FALSE)</f>
        <v>Exc</v>
      </c>
      <c r="J471" t="str">
        <f>INDEX(Products!$A$1:$G$49, MATCH('Row Table'!$D471,Products!$A$1:$A$49,0),MATCH('Row Table'!J$1,Products!$A$1:$G$1,0))</f>
        <v>L</v>
      </c>
      <c r="K471">
        <f>INDEX(Products!$A$1:$G$49, MATCH('Row Table'!$D471,Products!$A$1:$A$49,0),MATCH('Row Table'!K$1,Products!$A$1:$G$1,0))</f>
        <v>0.2</v>
      </c>
      <c r="L471">
        <f>INDEX(Products!$A$1:$G$49, MATCH('Row Table'!$D471,Products!$A$1:$A$49,0),MATCH('Row Table'!L$1,Products!$A$1:$G$1,0))</f>
        <v>4.4550000000000001</v>
      </c>
      <c r="M471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_xlfn.XLOOKUP(C472,Customers!$A$1:$A$1001,Customers!$C$1:$C$1001,,0)</f>
        <v>ahutchinsond2@imgur.com</v>
      </c>
      <c r="H472" s="2" t="str">
        <f>VLOOKUP(C472,Customers!$A$1:$I$1001,7,FALSE)</f>
        <v>United States</v>
      </c>
      <c r="I472" t="str">
        <f>VLOOKUP(D472,Products!$A$1:$G$49,2,FALSE)</f>
        <v>Ara</v>
      </c>
      <c r="J472" t="str">
        <f>INDEX(Products!$A$1:$G$49, MATCH('Row Table'!$D472,Products!$A$1:$A$49,0),MATCH('Row Table'!J$1,Products!$A$1:$G$1,0))</f>
        <v>M</v>
      </c>
      <c r="K472">
        <f>INDEX(Products!$A$1:$G$49, MATCH('Row Table'!$D472,Products!$A$1:$A$49,0),MATCH('Row Table'!K$1,Products!$A$1:$G$1,0))</f>
        <v>0.5</v>
      </c>
      <c r="L472">
        <f>INDEX(Products!$A$1:$G$49, MATCH('Row Table'!$D472,Products!$A$1:$A$49,0),MATCH('Row Table'!L$1,Products!$A$1:$G$1,0))</f>
        <v>6.75</v>
      </c>
      <c r="M472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_xlfn.XLOOKUP(C473,Customers!$A$1:$A$1001,Customers!$C$1:$C$1001,,0)</f>
        <v>0</v>
      </c>
      <c r="H473" s="2" t="str">
        <f>VLOOKUP(C473,Customers!$A$1:$I$1001,7,FALSE)</f>
        <v>United States</v>
      </c>
      <c r="I473" t="str">
        <f>VLOOKUP(D473,Products!$A$1:$G$49,2,FALSE)</f>
        <v>Lib</v>
      </c>
      <c r="J473" t="str">
        <f>INDEX(Products!$A$1:$G$49, MATCH('Row Table'!$D473,Products!$A$1:$A$49,0),MATCH('Row Table'!J$1,Products!$A$1:$G$1,0))</f>
        <v>M</v>
      </c>
      <c r="K473">
        <f>INDEX(Products!$A$1:$G$49, MATCH('Row Table'!$D473,Products!$A$1:$A$49,0),MATCH('Row Table'!K$1,Products!$A$1:$G$1,0))</f>
        <v>2.5</v>
      </c>
      <c r="L473">
        <f>INDEX(Products!$A$1:$G$49, MATCH('Row Table'!$D473,Products!$A$1:$A$49,0),MATCH('Row Table'!L$1,Products!$A$1:$G$1,0))</f>
        <v>33.464999999999996</v>
      </c>
      <c r="M473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_xlfn.XLOOKUP(C474,Customers!$A$1:$A$1001,Customers!$C$1:$C$1001,,0)</f>
        <v>rdriversd4@hexun.com</v>
      </c>
      <c r="H474" s="2" t="str">
        <f>VLOOKUP(C474,Customers!$A$1:$I$1001,7,FALSE)</f>
        <v>United States</v>
      </c>
      <c r="I474" t="str">
        <f>VLOOKUP(D474,Products!$A$1:$G$49,2,FALSE)</f>
        <v>Ara</v>
      </c>
      <c r="J474" t="str">
        <f>INDEX(Products!$A$1:$G$49, MATCH('Row Table'!$D474,Products!$A$1:$A$49,0),MATCH('Row Table'!J$1,Products!$A$1:$G$1,0))</f>
        <v>D</v>
      </c>
      <c r="K474">
        <f>INDEX(Products!$A$1:$G$49, MATCH('Row Table'!$D474,Products!$A$1:$A$49,0),MATCH('Row Table'!K$1,Products!$A$1:$G$1,0))</f>
        <v>0.2</v>
      </c>
      <c r="L474">
        <f>INDEX(Products!$A$1:$G$49, MATCH('Row Table'!$D474,Products!$A$1:$A$49,0),MATCH('Row Table'!L$1,Products!$A$1:$G$1,0))</f>
        <v>2.9849999999999999</v>
      </c>
      <c r="M474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_xlfn.XLOOKUP(C475,Customers!$A$1:$A$1001,Customers!$C$1:$C$1001,,0)</f>
        <v>hzeald5@google.de</v>
      </c>
      <c r="H475" s="2" t="str">
        <f>VLOOKUP(C475,Customers!$A$1:$I$1001,7,FALSE)</f>
        <v>United States</v>
      </c>
      <c r="I475" t="str">
        <f>VLOOKUP(D475,Products!$A$1:$G$49,2,FALSE)</f>
        <v>Ara</v>
      </c>
      <c r="J475" t="str">
        <f>INDEX(Products!$A$1:$G$49, MATCH('Row Table'!$D475,Products!$A$1:$A$49,0),MATCH('Row Table'!J$1,Products!$A$1:$G$1,0))</f>
        <v>L</v>
      </c>
      <c r="K475">
        <f>INDEX(Products!$A$1:$G$49, MATCH('Row Table'!$D475,Products!$A$1:$A$49,0),MATCH('Row Table'!K$1,Products!$A$1:$G$1,0))</f>
        <v>1</v>
      </c>
      <c r="L475">
        <f>INDEX(Products!$A$1:$G$49, MATCH('Row Table'!$D475,Products!$A$1:$A$49,0),MATCH('Row Table'!L$1,Products!$A$1:$G$1,0))</f>
        <v>12.95</v>
      </c>
      <c r="M47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_xlfn.XLOOKUP(C476,Customers!$A$1:$A$1001,Customers!$C$1:$C$1001,,0)</f>
        <v>gsmallcombed6@ucla.edu</v>
      </c>
      <c r="H476" s="2" t="str">
        <f>VLOOKUP(C476,Customers!$A$1:$I$1001,7,FALSE)</f>
        <v>Ireland</v>
      </c>
      <c r="I476" t="str">
        <f>VLOOKUP(D476,Products!$A$1:$G$49,2,FALSE)</f>
        <v>Exc</v>
      </c>
      <c r="J476" t="str">
        <f>INDEX(Products!$A$1:$G$49, MATCH('Row Table'!$D476,Products!$A$1:$A$49,0),MATCH('Row Table'!J$1,Products!$A$1:$G$1,0))</f>
        <v>M</v>
      </c>
      <c r="K476">
        <f>INDEX(Products!$A$1:$G$49, MATCH('Row Table'!$D476,Products!$A$1:$A$49,0),MATCH('Row Table'!K$1,Products!$A$1:$G$1,0))</f>
        <v>2.5</v>
      </c>
      <c r="L476">
        <f>INDEX(Products!$A$1:$G$49, MATCH('Row Table'!$D476,Products!$A$1:$A$49,0),MATCH('Row Table'!L$1,Products!$A$1:$G$1,0))</f>
        <v>31.624999999999996</v>
      </c>
      <c r="M476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_xlfn.XLOOKUP(C477,Customers!$A$1:$A$1001,Customers!$C$1:$C$1001,,0)</f>
        <v>ddibleyd7@feedburner.com</v>
      </c>
      <c r="H477" s="2" t="str">
        <f>VLOOKUP(C477,Customers!$A$1:$I$1001,7,FALSE)</f>
        <v>United States</v>
      </c>
      <c r="I477" t="str">
        <f>VLOOKUP(D477,Products!$A$1:$G$49,2,FALSE)</f>
        <v>Lib</v>
      </c>
      <c r="J477" t="str">
        <f>INDEX(Products!$A$1:$G$49, MATCH('Row Table'!$D477,Products!$A$1:$A$49,0),MATCH('Row Table'!J$1,Products!$A$1:$G$1,0))</f>
        <v>M</v>
      </c>
      <c r="K477">
        <f>INDEX(Products!$A$1:$G$49, MATCH('Row Table'!$D477,Products!$A$1:$A$49,0),MATCH('Row Table'!K$1,Products!$A$1:$G$1,0))</f>
        <v>0.2</v>
      </c>
      <c r="L477">
        <f>INDEX(Products!$A$1:$G$49, MATCH('Row Table'!$D477,Products!$A$1:$A$49,0),MATCH('Row Table'!L$1,Products!$A$1:$G$1,0))</f>
        <v>4.3650000000000002</v>
      </c>
      <c r="M477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_xlfn.XLOOKUP(C478,Customers!$A$1:$A$1001,Customers!$C$1:$C$1001,,0)</f>
        <v>gdimitrioud8@chronoengine.com</v>
      </c>
      <c r="H478" s="2" t="str">
        <f>VLOOKUP(C478,Customers!$A$1:$I$1001,7,FALSE)</f>
        <v>United States</v>
      </c>
      <c r="I478" t="str">
        <f>VLOOKUP(D478,Products!$A$1:$G$49,2,FALSE)</f>
        <v>Exc</v>
      </c>
      <c r="J478" t="str">
        <f>INDEX(Products!$A$1:$G$49, MATCH('Row Table'!$D478,Products!$A$1:$A$49,0),MATCH('Row Table'!J$1,Products!$A$1:$G$1,0))</f>
        <v>L</v>
      </c>
      <c r="K478">
        <f>INDEX(Products!$A$1:$G$49, MATCH('Row Table'!$D478,Products!$A$1:$A$49,0),MATCH('Row Table'!K$1,Products!$A$1:$G$1,0))</f>
        <v>0.2</v>
      </c>
      <c r="L478">
        <f>INDEX(Products!$A$1:$G$49, MATCH('Row Table'!$D478,Products!$A$1:$A$49,0),MATCH('Row Table'!L$1,Products!$A$1:$G$1,0))</f>
        <v>4.4550000000000001</v>
      </c>
      <c r="M478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_xlfn.XLOOKUP(C479,Customers!$A$1:$A$1001,Customers!$C$1:$C$1001,,0)</f>
        <v>fflanagand9@woothemes.com</v>
      </c>
      <c r="H479" s="2" t="str">
        <f>VLOOKUP(C479,Customers!$A$1:$I$1001,7,FALSE)</f>
        <v>United States</v>
      </c>
      <c r="I479" t="str">
        <f>VLOOKUP(D479,Products!$A$1:$G$49,2,FALSE)</f>
        <v>Lib</v>
      </c>
      <c r="J479" t="str">
        <f>INDEX(Products!$A$1:$G$49, MATCH('Row Table'!$D479,Products!$A$1:$A$49,0),MATCH('Row Table'!J$1,Products!$A$1:$G$1,0))</f>
        <v>M</v>
      </c>
      <c r="K479">
        <f>INDEX(Products!$A$1:$G$49, MATCH('Row Table'!$D479,Products!$A$1:$A$49,0),MATCH('Row Table'!K$1,Products!$A$1:$G$1,0))</f>
        <v>0.2</v>
      </c>
      <c r="L479">
        <f>INDEX(Products!$A$1:$G$49, MATCH('Row Table'!$D479,Products!$A$1:$A$49,0),MATCH('Row Table'!L$1,Products!$A$1:$G$1,0))</f>
        <v>4.3650000000000002</v>
      </c>
      <c r="M479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_xlfn.XLOOKUP(C480,Customers!$A$1:$A$1001,Customers!$C$1:$C$1001,,0)</f>
        <v>abrashda@plala.or.jp</v>
      </c>
      <c r="H480" s="2" t="str">
        <f>VLOOKUP(C480,Customers!$A$1:$I$1001,7,FALSE)</f>
        <v>United States</v>
      </c>
      <c r="I480" t="str">
        <f>VLOOKUP(D480,Products!$A$1:$G$49,2,FALSE)</f>
        <v>Rob</v>
      </c>
      <c r="J480" t="str">
        <f>INDEX(Products!$A$1:$G$49, MATCH('Row Table'!$D480,Products!$A$1:$A$49,0),MATCH('Row Table'!J$1,Products!$A$1:$G$1,0))</f>
        <v>D</v>
      </c>
      <c r="K480">
        <f>INDEX(Products!$A$1:$G$49, MATCH('Row Table'!$D480,Products!$A$1:$A$49,0),MATCH('Row Table'!K$1,Products!$A$1:$G$1,0))</f>
        <v>1</v>
      </c>
      <c r="L480">
        <f>INDEX(Products!$A$1:$G$49, MATCH('Row Table'!$D480,Products!$A$1:$A$49,0),MATCH('Row Table'!L$1,Products!$A$1:$G$1,0))</f>
        <v>8.9499999999999993</v>
      </c>
      <c r="M480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_xlfn.XLOOKUP(C481,Customers!$A$1:$A$1001,Customers!$C$1:$C$1001,,0)</f>
        <v>abrashda@plala.or.jp</v>
      </c>
      <c r="H481" s="2" t="str">
        <f>VLOOKUP(C481,Customers!$A$1:$I$1001,7,FALSE)</f>
        <v>United States</v>
      </c>
      <c r="I481" t="str">
        <f>VLOOKUP(D481,Products!$A$1:$G$49,2,FALSE)</f>
        <v>Exc</v>
      </c>
      <c r="J481" t="str">
        <f>INDEX(Products!$A$1:$G$49, MATCH('Row Table'!$D481,Products!$A$1:$A$49,0),MATCH('Row Table'!J$1,Products!$A$1:$G$1,0))</f>
        <v>M</v>
      </c>
      <c r="K481">
        <f>INDEX(Products!$A$1:$G$49, MATCH('Row Table'!$D481,Products!$A$1:$A$49,0),MATCH('Row Table'!K$1,Products!$A$1:$G$1,0))</f>
        <v>2.5</v>
      </c>
      <c r="L481">
        <f>INDEX(Products!$A$1:$G$49, MATCH('Row Table'!$D481,Products!$A$1:$A$49,0),MATCH('Row Table'!L$1,Products!$A$1:$G$1,0))</f>
        <v>31.624999999999996</v>
      </c>
      <c r="M481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_xlfn.XLOOKUP(C482,Customers!$A$1:$A$1001,Customers!$C$1:$C$1001,,0)</f>
        <v>abrashda@plala.or.jp</v>
      </c>
      <c r="H482" s="2" t="str">
        <f>VLOOKUP(C482,Customers!$A$1:$I$1001,7,FALSE)</f>
        <v>United States</v>
      </c>
      <c r="I482" t="str">
        <f>VLOOKUP(D482,Products!$A$1:$G$49,2,FALSE)</f>
        <v>Exc</v>
      </c>
      <c r="J482" t="str">
        <f>INDEX(Products!$A$1:$G$49, MATCH('Row Table'!$D482,Products!$A$1:$A$49,0),MATCH('Row Table'!J$1,Products!$A$1:$G$1,0))</f>
        <v>M</v>
      </c>
      <c r="K482">
        <f>INDEX(Products!$A$1:$G$49, MATCH('Row Table'!$D482,Products!$A$1:$A$49,0),MATCH('Row Table'!K$1,Products!$A$1:$G$1,0))</f>
        <v>0.2</v>
      </c>
      <c r="L482">
        <f>INDEX(Products!$A$1:$G$49, MATCH('Row Table'!$D482,Products!$A$1:$A$49,0),MATCH('Row Table'!L$1,Products!$A$1:$G$1,0))</f>
        <v>4.125</v>
      </c>
      <c r="M482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_xlfn.XLOOKUP(C483,Customers!$A$1:$A$1001,Customers!$C$1:$C$1001,,0)</f>
        <v>nizhakovdd@aol.com</v>
      </c>
      <c r="H483" s="2" t="str">
        <f>VLOOKUP(C483,Customers!$A$1:$I$1001,7,FALSE)</f>
        <v>United Kingdom</v>
      </c>
      <c r="I483" t="str">
        <f>VLOOKUP(D483,Products!$A$1:$G$49,2,FALSE)</f>
        <v>Rob</v>
      </c>
      <c r="J483" t="str">
        <f>INDEX(Products!$A$1:$G$49, MATCH('Row Table'!$D483,Products!$A$1:$A$49,0),MATCH('Row Table'!J$1,Products!$A$1:$G$1,0))</f>
        <v>L</v>
      </c>
      <c r="K483">
        <f>INDEX(Products!$A$1:$G$49, MATCH('Row Table'!$D483,Products!$A$1:$A$49,0),MATCH('Row Table'!K$1,Products!$A$1:$G$1,0))</f>
        <v>1</v>
      </c>
      <c r="L483">
        <f>INDEX(Products!$A$1:$G$49, MATCH('Row Table'!$D483,Products!$A$1:$A$49,0),MATCH('Row Table'!L$1,Products!$A$1:$G$1,0))</f>
        <v>11.95</v>
      </c>
      <c r="M483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_xlfn.XLOOKUP(C484,Customers!$A$1:$A$1001,Customers!$C$1:$C$1001,,0)</f>
        <v>skeetsde@answers.com</v>
      </c>
      <c r="H484" s="2" t="str">
        <f>VLOOKUP(C484,Customers!$A$1:$I$1001,7,FALSE)</f>
        <v>United States</v>
      </c>
      <c r="I484" t="str">
        <f>VLOOKUP(D484,Products!$A$1:$G$49,2,FALSE)</f>
        <v>Exc</v>
      </c>
      <c r="J484" t="str">
        <f>INDEX(Products!$A$1:$G$49, MATCH('Row Table'!$D484,Products!$A$1:$A$49,0),MATCH('Row Table'!J$1,Products!$A$1:$G$1,0))</f>
        <v>D</v>
      </c>
      <c r="K484">
        <f>INDEX(Products!$A$1:$G$49, MATCH('Row Table'!$D484,Products!$A$1:$A$49,0),MATCH('Row Table'!K$1,Products!$A$1:$G$1,0))</f>
        <v>2.5</v>
      </c>
      <c r="L484">
        <f>INDEX(Products!$A$1:$G$49, MATCH('Row Table'!$D484,Products!$A$1:$A$49,0),MATCH('Row Table'!L$1,Products!$A$1:$G$1,0))</f>
        <v>27.945</v>
      </c>
      <c r="M484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_xlfn.XLOOKUP(C485,Customers!$A$1:$A$1001,Customers!$C$1:$C$1001,,0)</f>
        <v>0</v>
      </c>
      <c r="H485" s="2" t="str">
        <f>VLOOKUP(C485,Customers!$A$1:$I$1001,7,FALSE)</f>
        <v>United States</v>
      </c>
      <c r="I485" t="str">
        <f>VLOOKUP(D485,Products!$A$1:$G$49,2,FALSE)</f>
        <v>Lib</v>
      </c>
      <c r="J485" t="str">
        <f>INDEX(Products!$A$1:$G$49, MATCH('Row Table'!$D485,Products!$A$1:$A$49,0),MATCH('Row Table'!J$1,Products!$A$1:$G$1,0))</f>
        <v>D</v>
      </c>
      <c r="K485">
        <f>INDEX(Products!$A$1:$G$49, MATCH('Row Table'!$D485,Products!$A$1:$A$49,0),MATCH('Row Table'!K$1,Products!$A$1:$G$1,0))</f>
        <v>2.5</v>
      </c>
      <c r="L485">
        <f>INDEX(Products!$A$1:$G$49, MATCH('Row Table'!$D485,Products!$A$1:$A$49,0),MATCH('Row Table'!L$1,Products!$A$1:$G$1,0))</f>
        <v>29.784999999999997</v>
      </c>
      <c r="M48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_xlfn.XLOOKUP(C486,Customers!$A$1:$A$1001,Customers!$C$1:$C$1001,,0)</f>
        <v>kcakedg@huffingtonpost.com</v>
      </c>
      <c r="H486" s="2" t="str">
        <f>VLOOKUP(C486,Customers!$A$1:$I$1001,7,FALSE)</f>
        <v>United States</v>
      </c>
      <c r="I486" t="str">
        <f>VLOOKUP(D486,Products!$A$1:$G$49,2,FALSE)</f>
        <v>Lib</v>
      </c>
      <c r="J486" t="str">
        <f>INDEX(Products!$A$1:$G$49, MATCH('Row Table'!$D486,Products!$A$1:$A$49,0),MATCH('Row Table'!J$1,Products!$A$1:$G$1,0))</f>
        <v>L</v>
      </c>
      <c r="K486">
        <f>INDEX(Products!$A$1:$G$49, MATCH('Row Table'!$D486,Products!$A$1:$A$49,0),MATCH('Row Table'!K$1,Products!$A$1:$G$1,0))</f>
        <v>0.5</v>
      </c>
      <c r="L486">
        <f>INDEX(Products!$A$1:$G$49, MATCH('Row Table'!$D486,Products!$A$1:$A$49,0),MATCH('Row Table'!L$1,Products!$A$1:$G$1,0))</f>
        <v>9.51</v>
      </c>
      <c r="M486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_xlfn.XLOOKUP(C487,Customers!$A$1:$A$1001,Customers!$C$1:$C$1001,,0)</f>
        <v>mhanseddh@instagram.com</v>
      </c>
      <c r="H487" s="2" t="str">
        <f>VLOOKUP(C487,Customers!$A$1:$I$1001,7,FALSE)</f>
        <v>Ireland</v>
      </c>
      <c r="I487" t="str">
        <f>VLOOKUP(D487,Products!$A$1:$G$49,2,FALSE)</f>
        <v>Rob</v>
      </c>
      <c r="J487" t="str">
        <f>INDEX(Products!$A$1:$G$49, MATCH('Row Table'!$D487,Products!$A$1:$A$49,0),MATCH('Row Table'!J$1,Products!$A$1:$G$1,0))</f>
        <v>L</v>
      </c>
      <c r="K487">
        <f>INDEX(Products!$A$1:$G$49, MATCH('Row Table'!$D487,Products!$A$1:$A$49,0),MATCH('Row Table'!K$1,Products!$A$1:$G$1,0))</f>
        <v>0.2</v>
      </c>
      <c r="L487">
        <f>INDEX(Products!$A$1:$G$49, MATCH('Row Table'!$D487,Products!$A$1:$A$49,0),MATCH('Row Table'!L$1,Products!$A$1:$G$1,0))</f>
        <v>3.5849999999999995</v>
      </c>
      <c r="M487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_xlfn.XLOOKUP(C488,Customers!$A$1:$A$1001,Customers!$C$1:$C$1001,,0)</f>
        <v>fkienleindi@trellian.com</v>
      </c>
      <c r="H488" s="2" t="str">
        <f>VLOOKUP(C488,Customers!$A$1:$I$1001,7,FALSE)</f>
        <v>Ireland</v>
      </c>
      <c r="I488" t="str">
        <f>VLOOKUP(D488,Products!$A$1:$G$49,2,FALSE)</f>
        <v>Lib</v>
      </c>
      <c r="J488" t="str">
        <f>INDEX(Products!$A$1:$G$49, MATCH('Row Table'!$D488,Products!$A$1:$A$49,0),MATCH('Row Table'!J$1,Products!$A$1:$G$1,0))</f>
        <v>M</v>
      </c>
      <c r="K488">
        <f>INDEX(Products!$A$1:$G$49, MATCH('Row Table'!$D488,Products!$A$1:$A$49,0),MATCH('Row Table'!K$1,Products!$A$1:$G$1,0))</f>
        <v>0.5</v>
      </c>
      <c r="L488">
        <f>INDEX(Products!$A$1:$G$49, MATCH('Row Table'!$D488,Products!$A$1:$A$49,0),MATCH('Row Table'!L$1,Products!$A$1:$G$1,0))</f>
        <v>8.73</v>
      </c>
      <c r="M488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_xlfn.XLOOKUP(C489,Customers!$A$1:$A$1001,Customers!$C$1:$C$1001,,0)</f>
        <v>kegglestonedj@sphinn.com</v>
      </c>
      <c r="H489" s="2" t="str">
        <f>VLOOKUP(C489,Customers!$A$1:$I$1001,7,FALSE)</f>
        <v>Ireland</v>
      </c>
      <c r="I489" t="str">
        <f>VLOOKUP(D489,Products!$A$1:$G$49,2,FALSE)</f>
        <v>Exc</v>
      </c>
      <c r="J489" t="str">
        <f>INDEX(Products!$A$1:$G$49, MATCH('Row Table'!$D489,Products!$A$1:$A$49,0),MATCH('Row Table'!J$1,Products!$A$1:$G$1,0))</f>
        <v>D</v>
      </c>
      <c r="K489">
        <f>INDEX(Products!$A$1:$G$49, MATCH('Row Table'!$D489,Products!$A$1:$A$49,0),MATCH('Row Table'!K$1,Products!$A$1:$G$1,0))</f>
        <v>1</v>
      </c>
      <c r="L489">
        <f>INDEX(Products!$A$1:$G$49, MATCH('Row Table'!$D489,Products!$A$1:$A$49,0),MATCH('Row Table'!L$1,Products!$A$1:$G$1,0))</f>
        <v>12.15</v>
      </c>
      <c r="M489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_xlfn.XLOOKUP(C490,Customers!$A$1:$A$1001,Customers!$C$1:$C$1001,,0)</f>
        <v>bsemkinsdk@unc.edu</v>
      </c>
      <c r="H490" s="2" t="str">
        <f>VLOOKUP(C490,Customers!$A$1:$I$1001,7,FALSE)</f>
        <v>Ireland</v>
      </c>
      <c r="I490" t="str">
        <f>VLOOKUP(D490,Products!$A$1:$G$49,2,FALSE)</f>
        <v>Rob</v>
      </c>
      <c r="J490" t="str">
        <f>INDEX(Products!$A$1:$G$49, MATCH('Row Table'!$D490,Products!$A$1:$A$49,0),MATCH('Row Table'!J$1,Products!$A$1:$G$1,0))</f>
        <v>M</v>
      </c>
      <c r="K490">
        <f>INDEX(Products!$A$1:$G$49, MATCH('Row Table'!$D490,Products!$A$1:$A$49,0),MATCH('Row Table'!K$1,Products!$A$1:$G$1,0))</f>
        <v>0.2</v>
      </c>
      <c r="L490">
        <f>INDEX(Products!$A$1:$G$49, MATCH('Row Table'!$D490,Products!$A$1:$A$49,0),MATCH('Row Table'!L$1,Products!$A$1:$G$1,0))</f>
        <v>2.9849999999999999</v>
      </c>
      <c r="M490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_xlfn.XLOOKUP(C491,Customers!$A$1:$A$1001,Customers!$C$1:$C$1001,,0)</f>
        <v>slorenzettidl@is.gd</v>
      </c>
      <c r="H491" s="2" t="str">
        <f>VLOOKUP(C491,Customers!$A$1:$I$1001,7,FALSE)</f>
        <v>United States</v>
      </c>
      <c r="I491" t="str">
        <f>VLOOKUP(D491,Products!$A$1:$G$49,2,FALSE)</f>
        <v>Lib</v>
      </c>
      <c r="J491" t="str">
        <f>INDEX(Products!$A$1:$G$49, MATCH('Row Table'!$D491,Products!$A$1:$A$49,0),MATCH('Row Table'!J$1,Products!$A$1:$G$1,0))</f>
        <v>L</v>
      </c>
      <c r="K491">
        <f>INDEX(Products!$A$1:$G$49, MATCH('Row Table'!$D491,Products!$A$1:$A$49,0),MATCH('Row Table'!K$1,Products!$A$1:$G$1,0))</f>
        <v>1</v>
      </c>
      <c r="L491">
        <f>INDEX(Products!$A$1:$G$49, MATCH('Row Table'!$D491,Products!$A$1:$A$49,0),MATCH('Row Table'!L$1,Products!$A$1:$G$1,0))</f>
        <v>15.85</v>
      </c>
      <c r="M491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_xlfn.XLOOKUP(C492,Customers!$A$1:$A$1001,Customers!$C$1:$C$1001,,0)</f>
        <v>bgiannazzidm@apple.com</v>
      </c>
      <c r="H492" s="2" t="str">
        <f>VLOOKUP(C492,Customers!$A$1:$I$1001,7,FALSE)</f>
        <v>United States</v>
      </c>
      <c r="I492" t="str">
        <f>VLOOKUP(D492,Products!$A$1:$G$49,2,FALSE)</f>
        <v>Lib</v>
      </c>
      <c r="J492" t="str">
        <f>INDEX(Products!$A$1:$G$49, MATCH('Row Table'!$D492,Products!$A$1:$A$49,0),MATCH('Row Table'!J$1,Products!$A$1:$G$1,0))</f>
        <v>D</v>
      </c>
      <c r="K492">
        <f>INDEX(Products!$A$1:$G$49, MATCH('Row Table'!$D492,Products!$A$1:$A$49,0),MATCH('Row Table'!K$1,Products!$A$1:$G$1,0))</f>
        <v>0.5</v>
      </c>
      <c r="L492">
        <f>INDEX(Products!$A$1:$G$49, MATCH('Row Table'!$D492,Products!$A$1:$A$49,0),MATCH('Row Table'!L$1,Products!$A$1:$G$1,0))</f>
        <v>7.77</v>
      </c>
      <c r="M492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_xlfn.XLOOKUP(C493,Customers!$A$1:$A$1001,Customers!$C$1:$C$1001,,0)</f>
        <v>0</v>
      </c>
      <c r="H493" s="2" t="str">
        <f>VLOOKUP(C493,Customers!$A$1:$I$1001,7,FALSE)</f>
        <v>United States</v>
      </c>
      <c r="I493" t="str">
        <f>VLOOKUP(D493,Products!$A$1:$G$49,2,FALSE)</f>
        <v>Lib</v>
      </c>
      <c r="J493" t="str">
        <f>INDEX(Products!$A$1:$G$49, MATCH('Row Table'!$D493,Products!$A$1:$A$49,0),MATCH('Row Table'!J$1,Products!$A$1:$G$1,0))</f>
        <v>D</v>
      </c>
      <c r="K493">
        <f>INDEX(Products!$A$1:$G$49, MATCH('Row Table'!$D493,Products!$A$1:$A$49,0),MATCH('Row Table'!K$1,Products!$A$1:$G$1,0))</f>
        <v>0.2</v>
      </c>
      <c r="L493">
        <f>INDEX(Products!$A$1:$G$49, MATCH('Row Table'!$D493,Products!$A$1:$A$49,0),MATCH('Row Table'!L$1,Products!$A$1:$G$1,0))</f>
        <v>3.8849999999999998</v>
      </c>
      <c r="M493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_xlfn.XLOOKUP(C494,Customers!$A$1:$A$1001,Customers!$C$1:$C$1001,,0)</f>
        <v>ulethbrigdo@hc360.com</v>
      </c>
      <c r="H494" s="2" t="str">
        <f>VLOOKUP(C494,Customers!$A$1:$I$1001,7,FALSE)</f>
        <v>United States</v>
      </c>
      <c r="I494" t="str">
        <f>VLOOKUP(D494,Products!$A$1:$G$49,2,FALSE)</f>
        <v>Exc</v>
      </c>
      <c r="J494" t="str">
        <f>INDEX(Products!$A$1:$G$49, MATCH('Row Table'!$D494,Products!$A$1:$A$49,0),MATCH('Row Table'!J$1,Products!$A$1:$G$1,0))</f>
        <v>M</v>
      </c>
      <c r="K494">
        <f>INDEX(Products!$A$1:$G$49, MATCH('Row Table'!$D494,Products!$A$1:$A$49,0),MATCH('Row Table'!K$1,Products!$A$1:$G$1,0))</f>
        <v>0.2</v>
      </c>
      <c r="L494">
        <f>INDEX(Products!$A$1:$G$49, MATCH('Row Table'!$D494,Products!$A$1:$A$49,0),MATCH('Row Table'!L$1,Products!$A$1:$G$1,0))</f>
        <v>4.125</v>
      </c>
      <c r="M494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_xlfn.XLOOKUP(C495,Customers!$A$1:$A$1001,Customers!$C$1:$C$1001,,0)</f>
        <v>sfarnishdp@dmoz.org</v>
      </c>
      <c r="H495" s="2" t="str">
        <f>VLOOKUP(C495,Customers!$A$1:$I$1001,7,FALSE)</f>
        <v>United Kingdom</v>
      </c>
      <c r="I495" t="str">
        <f>VLOOKUP(D495,Products!$A$1:$G$49,2,FALSE)</f>
        <v>Rob</v>
      </c>
      <c r="J495" t="str">
        <f>INDEX(Products!$A$1:$G$49, MATCH('Row Table'!$D495,Products!$A$1:$A$49,0),MATCH('Row Table'!J$1,Products!$A$1:$G$1,0))</f>
        <v>M</v>
      </c>
      <c r="K495">
        <f>INDEX(Products!$A$1:$G$49, MATCH('Row Table'!$D495,Products!$A$1:$A$49,0),MATCH('Row Table'!K$1,Products!$A$1:$G$1,0))</f>
        <v>0.5</v>
      </c>
      <c r="L495">
        <f>INDEX(Products!$A$1:$G$49, MATCH('Row Table'!$D495,Products!$A$1:$A$49,0),MATCH('Row Table'!L$1,Products!$A$1:$G$1,0))</f>
        <v>5.97</v>
      </c>
      <c r="M49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_xlfn.XLOOKUP(C496,Customers!$A$1:$A$1001,Customers!$C$1:$C$1001,,0)</f>
        <v>fjecockdq@unicef.org</v>
      </c>
      <c r="H496" s="2" t="str">
        <f>VLOOKUP(C496,Customers!$A$1:$I$1001,7,FALSE)</f>
        <v>United States</v>
      </c>
      <c r="I496" t="str">
        <f>VLOOKUP(D496,Products!$A$1:$G$49,2,FALSE)</f>
        <v>Lib</v>
      </c>
      <c r="J496" t="str">
        <f>INDEX(Products!$A$1:$G$49, MATCH('Row Table'!$D496,Products!$A$1:$A$49,0),MATCH('Row Table'!J$1,Products!$A$1:$G$1,0))</f>
        <v>L</v>
      </c>
      <c r="K496">
        <f>INDEX(Products!$A$1:$G$49, MATCH('Row Table'!$D496,Products!$A$1:$A$49,0),MATCH('Row Table'!K$1,Products!$A$1:$G$1,0))</f>
        <v>1</v>
      </c>
      <c r="L496">
        <f>INDEX(Products!$A$1:$G$49, MATCH('Row Table'!$D496,Products!$A$1:$A$49,0),MATCH('Row Table'!L$1,Products!$A$1:$G$1,0))</f>
        <v>15.85</v>
      </c>
      <c r="M496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_xlfn.XLOOKUP(C497,Customers!$A$1:$A$1001,Customers!$C$1:$C$1001,,0)</f>
        <v>0</v>
      </c>
      <c r="H497" s="2" t="str">
        <f>VLOOKUP(C497,Customers!$A$1:$I$1001,7,FALSE)</f>
        <v>United States</v>
      </c>
      <c r="I497" t="str">
        <f>VLOOKUP(D497,Products!$A$1:$G$49,2,FALSE)</f>
        <v>Lib</v>
      </c>
      <c r="J497" t="str">
        <f>INDEX(Products!$A$1:$G$49, MATCH('Row Table'!$D497,Products!$A$1:$A$49,0),MATCH('Row Table'!J$1,Products!$A$1:$G$1,0))</f>
        <v>L</v>
      </c>
      <c r="K497">
        <f>INDEX(Products!$A$1:$G$49, MATCH('Row Table'!$D497,Products!$A$1:$A$49,0),MATCH('Row Table'!K$1,Products!$A$1:$G$1,0))</f>
        <v>1</v>
      </c>
      <c r="L497">
        <f>INDEX(Products!$A$1:$G$49, MATCH('Row Table'!$D497,Products!$A$1:$A$49,0),MATCH('Row Table'!L$1,Products!$A$1:$G$1,0))</f>
        <v>15.85</v>
      </c>
      <c r="M497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_xlfn.XLOOKUP(C498,Customers!$A$1:$A$1001,Customers!$C$1:$C$1001,,0)</f>
        <v>hpallisterds@ning.com</v>
      </c>
      <c r="H498" s="2" t="str">
        <f>VLOOKUP(C498,Customers!$A$1:$I$1001,7,FALSE)</f>
        <v>United States</v>
      </c>
      <c r="I498" t="str">
        <f>VLOOKUP(D498,Products!$A$1:$G$49,2,FALSE)</f>
        <v>Exc</v>
      </c>
      <c r="J498" t="str">
        <f>INDEX(Products!$A$1:$G$49, MATCH('Row Table'!$D498,Products!$A$1:$A$49,0),MATCH('Row Table'!J$1,Products!$A$1:$G$1,0))</f>
        <v>D</v>
      </c>
      <c r="K498">
        <f>INDEX(Products!$A$1:$G$49, MATCH('Row Table'!$D498,Products!$A$1:$A$49,0),MATCH('Row Table'!K$1,Products!$A$1:$G$1,0))</f>
        <v>0.2</v>
      </c>
      <c r="L498">
        <f>INDEX(Products!$A$1:$G$49, MATCH('Row Table'!$D498,Products!$A$1:$A$49,0),MATCH('Row Table'!L$1,Products!$A$1:$G$1,0))</f>
        <v>3.645</v>
      </c>
      <c r="M498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_xlfn.XLOOKUP(C499,Customers!$A$1:$A$1001,Customers!$C$1:$C$1001,,0)</f>
        <v>cmershdt@drupal.org</v>
      </c>
      <c r="H499" s="2" t="str">
        <f>VLOOKUP(C499,Customers!$A$1:$I$1001,7,FALSE)</f>
        <v>Ireland</v>
      </c>
      <c r="I499" t="str">
        <f>VLOOKUP(D499,Products!$A$1:$G$49,2,FALSE)</f>
        <v>Ara</v>
      </c>
      <c r="J499" t="str">
        <f>INDEX(Products!$A$1:$G$49, MATCH('Row Table'!$D499,Products!$A$1:$A$49,0),MATCH('Row Table'!J$1,Products!$A$1:$G$1,0))</f>
        <v>D</v>
      </c>
      <c r="K499">
        <f>INDEX(Products!$A$1:$G$49, MATCH('Row Table'!$D499,Products!$A$1:$A$49,0),MATCH('Row Table'!K$1,Products!$A$1:$G$1,0))</f>
        <v>1</v>
      </c>
      <c r="L499">
        <f>INDEX(Products!$A$1:$G$49, MATCH('Row Table'!$D499,Products!$A$1:$A$49,0),MATCH('Row Table'!L$1,Products!$A$1:$G$1,0))</f>
        <v>9.9499999999999993</v>
      </c>
      <c r="M499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_xlfn.XLOOKUP(C500,Customers!$A$1:$A$1001,Customers!$C$1:$C$1001,,0)</f>
        <v>murione5@alexa.com</v>
      </c>
      <c r="H500" s="2" t="str">
        <f>VLOOKUP(C500,Customers!$A$1:$I$1001,7,FALSE)</f>
        <v>Ireland</v>
      </c>
      <c r="I500" t="str">
        <f>VLOOKUP(D500,Products!$A$1:$G$49,2,FALSE)</f>
        <v>Rob</v>
      </c>
      <c r="J500" t="str">
        <f>INDEX(Products!$A$1:$G$49, MATCH('Row Table'!$D500,Products!$A$1:$A$49,0),MATCH('Row Table'!J$1,Products!$A$1:$G$1,0))</f>
        <v>M</v>
      </c>
      <c r="K500">
        <f>INDEX(Products!$A$1:$G$49, MATCH('Row Table'!$D500,Products!$A$1:$A$49,0),MATCH('Row Table'!K$1,Products!$A$1:$G$1,0))</f>
        <v>1</v>
      </c>
      <c r="L500">
        <f>INDEX(Products!$A$1:$G$49, MATCH('Row Table'!$D500,Products!$A$1:$A$49,0),MATCH('Row Table'!L$1,Products!$A$1:$G$1,0))</f>
        <v>9.9499999999999993</v>
      </c>
      <c r="M500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_xlfn.XLOOKUP(C501,Customers!$A$1:$A$1001,Customers!$C$1:$C$1001,,0)</f>
        <v>0</v>
      </c>
      <c r="H501" s="2" t="str">
        <f>VLOOKUP(C501,Customers!$A$1:$I$1001,7,FALSE)</f>
        <v>Ireland</v>
      </c>
      <c r="I501" t="str">
        <f>VLOOKUP(D501,Products!$A$1:$G$49,2,FALSE)</f>
        <v>Rob</v>
      </c>
      <c r="J501" t="str">
        <f>INDEX(Products!$A$1:$G$49, MATCH('Row Table'!$D501,Products!$A$1:$A$49,0),MATCH('Row Table'!J$1,Products!$A$1:$G$1,0))</f>
        <v>D</v>
      </c>
      <c r="K501">
        <f>INDEX(Products!$A$1:$G$49, MATCH('Row Table'!$D501,Products!$A$1:$A$49,0),MATCH('Row Table'!K$1,Products!$A$1:$G$1,0))</f>
        <v>0.2</v>
      </c>
      <c r="L501">
        <f>INDEX(Products!$A$1:$G$49, MATCH('Row Table'!$D501,Products!$A$1:$A$49,0),MATCH('Row Table'!L$1,Products!$A$1:$G$1,0))</f>
        <v>2.6849999999999996</v>
      </c>
      <c r="M501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_xlfn.XLOOKUP(C502,Customers!$A$1:$A$1001,Customers!$C$1:$C$1001,,0)</f>
        <v>0</v>
      </c>
      <c r="H502" s="2" t="str">
        <f>VLOOKUP(C502,Customers!$A$1:$I$1001,7,FALSE)</f>
        <v>United States</v>
      </c>
      <c r="I502" t="str">
        <f>VLOOKUP(D502,Products!$A$1:$G$49,2,FALSE)</f>
        <v>Rob</v>
      </c>
      <c r="J502" t="str">
        <f>INDEX(Products!$A$1:$G$49, MATCH('Row Table'!$D502,Products!$A$1:$A$49,0),MATCH('Row Table'!J$1,Products!$A$1:$G$1,0))</f>
        <v>L</v>
      </c>
      <c r="K502">
        <f>INDEX(Products!$A$1:$G$49, MATCH('Row Table'!$D502,Products!$A$1:$A$49,0),MATCH('Row Table'!K$1,Products!$A$1:$G$1,0))</f>
        <v>1</v>
      </c>
      <c r="L502">
        <f>INDEX(Products!$A$1:$G$49, MATCH('Row Table'!$D502,Products!$A$1:$A$49,0),MATCH('Row Table'!L$1,Products!$A$1:$G$1,0))</f>
        <v>11.95</v>
      </c>
      <c r="M502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_xlfn.XLOOKUP(C503,Customers!$A$1:$A$1001,Customers!$C$1:$C$1001,,0)</f>
        <v>gduckerdx@patch.com</v>
      </c>
      <c r="H503" s="2" t="str">
        <f>VLOOKUP(C503,Customers!$A$1:$I$1001,7,FALSE)</f>
        <v>United Kingdom</v>
      </c>
      <c r="I503" t="str">
        <f>VLOOKUP(D503,Products!$A$1:$G$49,2,FALSE)</f>
        <v>Rob</v>
      </c>
      <c r="J503" t="str">
        <f>INDEX(Products!$A$1:$G$49, MATCH('Row Table'!$D503,Products!$A$1:$A$49,0),MATCH('Row Table'!J$1,Products!$A$1:$G$1,0))</f>
        <v>M</v>
      </c>
      <c r="K503">
        <f>INDEX(Products!$A$1:$G$49, MATCH('Row Table'!$D503,Products!$A$1:$A$49,0),MATCH('Row Table'!K$1,Products!$A$1:$G$1,0))</f>
        <v>0.2</v>
      </c>
      <c r="L503">
        <f>INDEX(Products!$A$1:$G$49, MATCH('Row Table'!$D503,Products!$A$1:$A$49,0),MATCH('Row Table'!L$1,Products!$A$1:$G$1,0))</f>
        <v>2.9849999999999999</v>
      </c>
      <c r="M503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_xlfn.XLOOKUP(C504,Customers!$A$1:$A$1001,Customers!$C$1:$C$1001,,0)</f>
        <v>gduckerdx@patch.com</v>
      </c>
      <c r="H504" s="2" t="str">
        <f>VLOOKUP(C504,Customers!$A$1:$I$1001,7,FALSE)</f>
        <v>United Kingdom</v>
      </c>
      <c r="I504" t="str">
        <f>VLOOKUP(D504,Products!$A$1:$G$49,2,FALSE)</f>
        <v>Exc</v>
      </c>
      <c r="J504" t="str">
        <f>INDEX(Products!$A$1:$G$49, MATCH('Row Table'!$D504,Products!$A$1:$A$49,0),MATCH('Row Table'!J$1,Products!$A$1:$G$1,0))</f>
        <v>M</v>
      </c>
      <c r="K504">
        <f>INDEX(Products!$A$1:$G$49, MATCH('Row Table'!$D504,Products!$A$1:$A$49,0),MATCH('Row Table'!K$1,Products!$A$1:$G$1,0))</f>
        <v>0.2</v>
      </c>
      <c r="L504">
        <f>INDEX(Products!$A$1:$G$49, MATCH('Row Table'!$D504,Products!$A$1:$A$49,0),MATCH('Row Table'!L$1,Products!$A$1:$G$1,0))</f>
        <v>4.125</v>
      </c>
      <c r="M504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_xlfn.XLOOKUP(C505,Customers!$A$1:$A$1001,Customers!$C$1:$C$1001,,0)</f>
        <v>gduckerdx@patch.com</v>
      </c>
      <c r="H505" s="2" t="str">
        <f>VLOOKUP(C505,Customers!$A$1:$I$1001,7,FALSE)</f>
        <v>United Kingdom</v>
      </c>
      <c r="I505" t="str">
        <f>VLOOKUP(D505,Products!$A$1:$G$49,2,FALSE)</f>
        <v>Lib</v>
      </c>
      <c r="J505" t="str">
        <f>INDEX(Products!$A$1:$G$49, MATCH('Row Table'!$D505,Products!$A$1:$A$49,0),MATCH('Row Table'!J$1,Products!$A$1:$G$1,0))</f>
        <v>D</v>
      </c>
      <c r="K505">
        <f>INDEX(Products!$A$1:$G$49, MATCH('Row Table'!$D505,Products!$A$1:$A$49,0),MATCH('Row Table'!K$1,Products!$A$1:$G$1,0))</f>
        <v>1</v>
      </c>
      <c r="L505">
        <f>INDEX(Products!$A$1:$G$49, MATCH('Row Table'!$D505,Products!$A$1:$A$49,0),MATCH('Row Table'!L$1,Products!$A$1:$G$1,0))</f>
        <v>12.95</v>
      </c>
      <c r="M50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_xlfn.XLOOKUP(C506,Customers!$A$1:$A$1001,Customers!$C$1:$C$1001,,0)</f>
        <v>gduckerdx@patch.com</v>
      </c>
      <c r="H506" s="2" t="str">
        <f>VLOOKUP(C506,Customers!$A$1:$I$1001,7,FALSE)</f>
        <v>United Kingdom</v>
      </c>
      <c r="I506" t="str">
        <f>VLOOKUP(D506,Products!$A$1:$G$49,2,FALSE)</f>
        <v>Lib</v>
      </c>
      <c r="J506" t="str">
        <f>INDEX(Products!$A$1:$G$49, MATCH('Row Table'!$D506,Products!$A$1:$A$49,0),MATCH('Row Table'!J$1,Products!$A$1:$G$1,0))</f>
        <v>L</v>
      </c>
      <c r="K506">
        <f>INDEX(Products!$A$1:$G$49, MATCH('Row Table'!$D506,Products!$A$1:$A$49,0),MATCH('Row Table'!K$1,Products!$A$1:$G$1,0))</f>
        <v>0.2</v>
      </c>
      <c r="L506">
        <f>INDEX(Products!$A$1:$G$49, MATCH('Row Table'!$D506,Products!$A$1:$A$49,0),MATCH('Row Table'!L$1,Products!$A$1:$G$1,0))</f>
        <v>4.7549999999999999</v>
      </c>
      <c r="M506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_xlfn.XLOOKUP(C507,Customers!$A$1:$A$1001,Customers!$C$1:$C$1001,,0)</f>
        <v>wstearleye1@census.gov</v>
      </c>
      <c r="H507" s="2" t="str">
        <f>VLOOKUP(C507,Customers!$A$1:$I$1001,7,FALSE)</f>
        <v>United States</v>
      </c>
      <c r="I507" t="str">
        <f>VLOOKUP(D507,Products!$A$1:$G$49,2,FALSE)</f>
        <v>Lib</v>
      </c>
      <c r="J507" t="str">
        <f>INDEX(Products!$A$1:$G$49, MATCH('Row Table'!$D507,Products!$A$1:$A$49,0),MATCH('Row Table'!J$1,Products!$A$1:$G$1,0))</f>
        <v>M</v>
      </c>
      <c r="K507">
        <f>INDEX(Products!$A$1:$G$49, MATCH('Row Table'!$D507,Products!$A$1:$A$49,0),MATCH('Row Table'!K$1,Products!$A$1:$G$1,0))</f>
        <v>0.2</v>
      </c>
      <c r="L507">
        <f>INDEX(Products!$A$1:$G$49, MATCH('Row Table'!$D507,Products!$A$1:$A$49,0),MATCH('Row Table'!L$1,Products!$A$1:$G$1,0))</f>
        <v>4.3650000000000002</v>
      </c>
      <c r="M507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_xlfn.XLOOKUP(C508,Customers!$A$1:$A$1001,Customers!$C$1:$C$1001,,0)</f>
        <v>dwincere2@marriott.com</v>
      </c>
      <c r="H508" s="2" t="str">
        <f>VLOOKUP(C508,Customers!$A$1:$I$1001,7,FALSE)</f>
        <v>United States</v>
      </c>
      <c r="I508" t="str">
        <f>VLOOKUP(D508,Products!$A$1:$G$49,2,FALSE)</f>
        <v>Ara</v>
      </c>
      <c r="J508" t="str">
        <f>INDEX(Products!$A$1:$G$49, MATCH('Row Table'!$D508,Products!$A$1:$A$49,0),MATCH('Row Table'!J$1,Products!$A$1:$G$1,0))</f>
        <v>L</v>
      </c>
      <c r="K508">
        <f>INDEX(Products!$A$1:$G$49, MATCH('Row Table'!$D508,Products!$A$1:$A$49,0),MATCH('Row Table'!K$1,Products!$A$1:$G$1,0))</f>
        <v>1</v>
      </c>
      <c r="L508">
        <f>INDEX(Products!$A$1:$G$49, MATCH('Row Table'!$D508,Products!$A$1:$A$49,0),MATCH('Row Table'!L$1,Products!$A$1:$G$1,0))</f>
        <v>12.95</v>
      </c>
      <c r="M508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_xlfn.XLOOKUP(C509,Customers!$A$1:$A$1001,Customers!$C$1:$C$1001,,0)</f>
        <v>plyfielde3@baidu.com</v>
      </c>
      <c r="H509" s="2" t="str">
        <f>VLOOKUP(C509,Customers!$A$1:$I$1001,7,FALSE)</f>
        <v>United States</v>
      </c>
      <c r="I509" t="str">
        <f>VLOOKUP(D509,Products!$A$1:$G$49,2,FALSE)</f>
        <v>Ara</v>
      </c>
      <c r="J509" t="str">
        <f>INDEX(Products!$A$1:$G$49, MATCH('Row Table'!$D509,Products!$A$1:$A$49,0),MATCH('Row Table'!J$1,Products!$A$1:$G$1,0))</f>
        <v>L</v>
      </c>
      <c r="K509">
        <f>INDEX(Products!$A$1:$G$49, MATCH('Row Table'!$D509,Products!$A$1:$A$49,0),MATCH('Row Table'!K$1,Products!$A$1:$G$1,0))</f>
        <v>2.5</v>
      </c>
      <c r="L509">
        <f>INDEX(Products!$A$1:$G$49, MATCH('Row Table'!$D509,Products!$A$1:$A$49,0),MATCH('Row Table'!L$1,Products!$A$1:$G$1,0))</f>
        <v>29.784999999999997</v>
      </c>
      <c r="M509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_xlfn.XLOOKUP(C510,Customers!$A$1:$A$1001,Customers!$C$1:$C$1001,,0)</f>
        <v>hperrise4@studiopress.com</v>
      </c>
      <c r="H510" s="2" t="str">
        <f>VLOOKUP(C510,Customers!$A$1:$I$1001,7,FALSE)</f>
        <v>Ireland</v>
      </c>
      <c r="I510" t="str">
        <f>VLOOKUP(D510,Products!$A$1:$G$49,2,FALSE)</f>
        <v>Lib</v>
      </c>
      <c r="J510" t="str">
        <f>INDEX(Products!$A$1:$G$49, MATCH('Row Table'!$D510,Products!$A$1:$A$49,0),MATCH('Row Table'!J$1,Products!$A$1:$G$1,0))</f>
        <v>D</v>
      </c>
      <c r="K510">
        <f>INDEX(Products!$A$1:$G$49, MATCH('Row Table'!$D510,Products!$A$1:$A$49,0),MATCH('Row Table'!K$1,Products!$A$1:$G$1,0))</f>
        <v>0.5</v>
      </c>
      <c r="L510">
        <f>INDEX(Products!$A$1:$G$49, MATCH('Row Table'!$D510,Products!$A$1:$A$49,0),MATCH('Row Table'!L$1,Products!$A$1:$G$1,0))</f>
        <v>7.77</v>
      </c>
      <c r="M510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_xlfn.XLOOKUP(C511,Customers!$A$1:$A$1001,Customers!$C$1:$C$1001,,0)</f>
        <v>murione5@alexa.com</v>
      </c>
      <c r="H511" s="2" t="str">
        <f>VLOOKUP(C511,Customers!$A$1:$I$1001,7,FALSE)</f>
        <v>Ireland</v>
      </c>
      <c r="I511" t="str">
        <f>VLOOKUP(D511,Products!$A$1:$G$49,2,FALSE)</f>
        <v>Ara</v>
      </c>
      <c r="J511" t="str">
        <f>INDEX(Products!$A$1:$G$49, MATCH('Row Table'!$D511,Products!$A$1:$A$49,0),MATCH('Row Table'!J$1,Products!$A$1:$G$1,0))</f>
        <v>D</v>
      </c>
      <c r="K511">
        <f>INDEX(Products!$A$1:$G$49, MATCH('Row Table'!$D511,Products!$A$1:$A$49,0),MATCH('Row Table'!K$1,Products!$A$1:$G$1,0))</f>
        <v>1</v>
      </c>
      <c r="L511">
        <f>INDEX(Products!$A$1:$G$49, MATCH('Row Table'!$D511,Products!$A$1:$A$49,0),MATCH('Row Table'!L$1,Products!$A$1:$G$1,0))</f>
        <v>9.9499999999999993</v>
      </c>
      <c r="M511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_xlfn.XLOOKUP(C512,Customers!$A$1:$A$1001,Customers!$C$1:$C$1001,,0)</f>
        <v>ckide6@narod.ru</v>
      </c>
      <c r="H512" s="2" t="str">
        <f>VLOOKUP(C512,Customers!$A$1:$I$1001,7,FALSE)</f>
        <v>Ireland</v>
      </c>
      <c r="I512" t="str">
        <f>VLOOKUP(D512,Products!$A$1:$G$49,2,FALSE)</f>
        <v>Rob</v>
      </c>
      <c r="J512" t="str">
        <f>INDEX(Products!$A$1:$G$49, MATCH('Row Table'!$D512,Products!$A$1:$A$49,0),MATCH('Row Table'!J$1,Products!$A$1:$G$1,0))</f>
        <v>L</v>
      </c>
      <c r="K512">
        <f>INDEX(Products!$A$1:$G$49, MATCH('Row Table'!$D512,Products!$A$1:$A$49,0),MATCH('Row Table'!K$1,Products!$A$1:$G$1,0))</f>
        <v>0.2</v>
      </c>
      <c r="L512">
        <f>INDEX(Products!$A$1:$G$49, MATCH('Row Table'!$D512,Products!$A$1:$A$49,0),MATCH('Row Table'!L$1,Products!$A$1:$G$1,0))</f>
        <v>3.5849999999999995</v>
      </c>
      <c r="M512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_xlfn.XLOOKUP(C513,Customers!$A$1:$A$1001,Customers!$C$1:$C$1001,,0)</f>
        <v>cbeinee7@xinhuanet.com</v>
      </c>
      <c r="H513" s="2" t="str">
        <f>VLOOKUP(C513,Customers!$A$1:$I$1001,7,FALSE)</f>
        <v>United States</v>
      </c>
      <c r="I513" t="str">
        <f>VLOOKUP(D513,Products!$A$1:$G$49,2,FALSE)</f>
        <v>Ara</v>
      </c>
      <c r="J513" t="str">
        <f>INDEX(Products!$A$1:$G$49, MATCH('Row Table'!$D513,Products!$A$1:$A$49,0),MATCH('Row Table'!J$1,Products!$A$1:$G$1,0))</f>
        <v>M</v>
      </c>
      <c r="K513">
        <f>INDEX(Products!$A$1:$G$49, MATCH('Row Table'!$D513,Products!$A$1:$A$49,0),MATCH('Row Table'!K$1,Products!$A$1:$G$1,0))</f>
        <v>0.2</v>
      </c>
      <c r="L513">
        <f>INDEX(Products!$A$1:$G$49, MATCH('Row Table'!$D513,Products!$A$1:$A$49,0),MATCH('Row Table'!L$1,Products!$A$1:$G$1,0))</f>
        <v>3.375</v>
      </c>
      <c r="M513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_xlfn.XLOOKUP(C514,Customers!$A$1:$A$1001,Customers!$C$1:$C$1001,,0)</f>
        <v>cbakeupe8@globo.com</v>
      </c>
      <c r="H514" s="2" t="str">
        <f>VLOOKUP(C514,Customers!$A$1:$I$1001,7,FALSE)</f>
        <v>United States</v>
      </c>
      <c r="I514" t="str">
        <f>VLOOKUP(D514,Products!$A$1:$G$49,2,FALSE)</f>
        <v>Lib</v>
      </c>
      <c r="J514" t="str">
        <f>INDEX(Products!$A$1:$G$49, MATCH('Row Table'!$D514,Products!$A$1:$A$49,0),MATCH('Row Table'!J$1,Products!$A$1:$G$1,0))</f>
        <v>L</v>
      </c>
      <c r="K514">
        <f>INDEX(Products!$A$1:$G$49, MATCH('Row Table'!$D514,Products!$A$1:$A$49,0),MATCH('Row Table'!K$1,Products!$A$1:$G$1,0))</f>
        <v>1</v>
      </c>
      <c r="L514">
        <f>INDEX(Products!$A$1:$G$49, MATCH('Row Table'!$D514,Products!$A$1:$A$49,0),MATCH('Row Table'!L$1,Products!$A$1:$G$1,0))</f>
        <v>15.85</v>
      </c>
      <c r="M514">
        <f t="shared" ref="M514:M577" si="8">L514*E514</f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_xlfn.XLOOKUP(C515,Customers!$A$1:$A$1001,Customers!$C$1:$C$1001,,0)</f>
        <v>nhelkine9@example.com</v>
      </c>
      <c r="H515" s="2" t="str">
        <f>VLOOKUP(C515,Customers!$A$1:$I$1001,7,FALSE)</f>
        <v>United States</v>
      </c>
      <c r="I515" t="str">
        <f>VLOOKUP(D515,Products!$A$1:$G$49,2,FALSE)</f>
        <v>Lib</v>
      </c>
      <c r="J515" t="str">
        <f>INDEX(Products!$A$1:$G$49, MATCH('Row Table'!$D515,Products!$A$1:$A$49,0),MATCH('Row Table'!J$1,Products!$A$1:$G$1,0))</f>
        <v>L</v>
      </c>
      <c r="K515">
        <f>INDEX(Products!$A$1:$G$49, MATCH('Row Table'!$D515,Products!$A$1:$A$49,0),MATCH('Row Table'!K$1,Products!$A$1:$G$1,0))</f>
        <v>1</v>
      </c>
      <c r="L515">
        <f>INDEX(Products!$A$1:$G$49, MATCH('Row Table'!$D515,Products!$A$1:$A$49,0),MATCH('Row Table'!L$1,Products!$A$1:$G$1,0))</f>
        <v>15.85</v>
      </c>
      <c r="M515">
        <f t="shared" si="8"/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_xlfn.XLOOKUP(C516,Customers!$A$1:$A$1001,Customers!$C$1:$C$1001,,0)</f>
        <v>pwitheringtonea@networkadvertising.org</v>
      </c>
      <c r="H516" s="2" t="str">
        <f>VLOOKUP(C516,Customers!$A$1:$I$1001,7,FALSE)</f>
        <v>United States</v>
      </c>
      <c r="I516" t="str">
        <f>VLOOKUP(D516,Products!$A$1:$G$49,2,FALSE)</f>
        <v>Lib</v>
      </c>
      <c r="J516" t="str">
        <f>INDEX(Products!$A$1:$G$49, MATCH('Row Table'!$D516,Products!$A$1:$A$49,0),MATCH('Row Table'!J$1,Products!$A$1:$G$1,0))</f>
        <v>M</v>
      </c>
      <c r="K516">
        <f>INDEX(Products!$A$1:$G$49, MATCH('Row Table'!$D516,Products!$A$1:$A$49,0),MATCH('Row Table'!K$1,Products!$A$1:$G$1,0))</f>
        <v>0.2</v>
      </c>
      <c r="L516">
        <f>INDEX(Products!$A$1:$G$49, MATCH('Row Table'!$D516,Products!$A$1:$A$49,0),MATCH('Row Table'!L$1,Products!$A$1:$G$1,0))</f>
        <v>4.3650000000000002</v>
      </c>
      <c r="M516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_xlfn.XLOOKUP(C517,Customers!$A$1:$A$1001,Customers!$C$1:$C$1001,,0)</f>
        <v>ttilzeyeb@hostgator.com</v>
      </c>
      <c r="H517" s="2" t="str">
        <f>VLOOKUP(C517,Customers!$A$1:$I$1001,7,FALSE)</f>
        <v>United States</v>
      </c>
      <c r="I517" t="str">
        <f>VLOOKUP(D517,Products!$A$1:$G$49,2,FALSE)</f>
        <v>Rob</v>
      </c>
      <c r="J517" t="str">
        <f>INDEX(Products!$A$1:$G$49, MATCH('Row Table'!$D517,Products!$A$1:$A$49,0),MATCH('Row Table'!J$1,Products!$A$1:$G$1,0))</f>
        <v>L</v>
      </c>
      <c r="K517">
        <f>INDEX(Products!$A$1:$G$49, MATCH('Row Table'!$D517,Products!$A$1:$A$49,0),MATCH('Row Table'!K$1,Products!$A$1:$G$1,0))</f>
        <v>0.5</v>
      </c>
      <c r="L517">
        <f>INDEX(Products!$A$1:$G$49, MATCH('Row Table'!$D517,Products!$A$1:$A$49,0),MATCH('Row Table'!L$1,Products!$A$1:$G$1,0))</f>
        <v>7.169999999999999</v>
      </c>
      <c r="M517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_xlfn.XLOOKUP(C518,Customers!$A$1:$A$1001,Customers!$C$1:$C$1001,,0)</f>
        <v>0</v>
      </c>
      <c r="H518" s="2" t="str">
        <f>VLOOKUP(C518,Customers!$A$1:$I$1001,7,FALSE)</f>
        <v>United States</v>
      </c>
      <c r="I518" t="str">
        <f>VLOOKUP(D518,Products!$A$1:$G$49,2,FALSE)</f>
        <v>Rob</v>
      </c>
      <c r="J518" t="str">
        <f>INDEX(Products!$A$1:$G$49, MATCH('Row Table'!$D518,Products!$A$1:$A$49,0),MATCH('Row Table'!J$1,Products!$A$1:$G$1,0))</f>
        <v>D</v>
      </c>
      <c r="K518">
        <f>INDEX(Products!$A$1:$G$49, MATCH('Row Table'!$D518,Products!$A$1:$A$49,0),MATCH('Row Table'!K$1,Products!$A$1:$G$1,0))</f>
        <v>2.5</v>
      </c>
      <c r="L518">
        <f>INDEX(Products!$A$1:$G$49, MATCH('Row Table'!$D518,Products!$A$1:$A$49,0),MATCH('Row Table'!L$1,Products!$A$1:$G$1,0))</f>
        <v>20.584999999999997</v>
      </c>
      <c r="M518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_xlfn.XLOOKUP(C519,Customers!$A$1:$A$1001,Customers!$C$1:$C$1001,,0)</f>
        <v>0</v>
      </c>
      <c r="H519" s="2" t="str">
        <f>VLOOKUP(C519,Customers!$A$1:$I$1001,7,FALSE)</f>
        <v>United States</v>
      </c>
      <c r="I519" t="str">
        <f>VLOOKUP(D519,Products!$A$1:$G$49,2,FALSE)</f>
        <v>Lib</v>
      </c>
      <c r="J519" t="str">
        <f>INDEX(Products!$A$1:$G$49, MATCH('Row Table'!$D519,Products!$A$1:$A$49,0),MATCH('Row Table'!J$1,Products!$A$1:$G$1,0))</f>
        <v>D</v>
      </c>
      <c r="K519">
        <f>INDEX(Products!$A$1:$G$49, MATCH('Row Table'!$D519,Products!$A$1:$A$49,0),MATCH('Row Table'!K$1,Products!$A$1:$G$1,0))</f>
        <v>0.2</v>
      </c>
      <c r="L519">
        <f>INDEX(Products!$A$1:$G$49, MATCH('Row Table'!$D519,Products!$A$1:$A$49,0),MATCH('Row Table'!L$1,Products!$A$1:$G$1,0))</f>
        <v>3.8849999999999998</v>
      </c>
      <c r="M519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_xlfn.XLOOKUP(C520,Customers!$A$1:$A$1001,Customers!$C$1:$C$1001,,0)</f>
        <v>kimortsee@alexa.com</v>
      </c>
      <c r="H520" s="2" t="str">
        <f>VLOOKUP(C520,Customers!$A$1:$I$1001,7,FALSE)</f>
        <v>United States</v>
      </c>
      <c r="I520" t="str">
        <f>VLOOKUP(D520,Products!$A$1:$G$49,2,FALSE)</f>
        <v>Exc</v>
      </c>
      <c r="J520" t="str">
        <f>INDEX(Products!$A$1:$G$49, MATCH('Row Table'!$D520,Products!$A$1:$A$49,0),MATCH('Row Table'!J$1,Products!$A$1:$G$1,0))</f>
        <v>D</v>
      </c>
      <c r="K520">
        <f>INDEX(Products!$A$1:$G$49, MATCH('Row Table'!$D520,Products!$A$1:$A$49,0),MATCH('Row Table'!K$1,Products!$A$1:$G$1,0))</f>
        <v>2.5</v>
      </c>
      <c r="L520">
        <f>INDEX(Products!$A$1:$G$49, MATCH('Row Table'!$D520,Products!$A$1:$A$49,0),MATCH('Row Table'!L$1,Products!$A$1:$G$1,0))</f>
        <v>27.945</v>
      </c>
      <c r="M520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_xlfn.XLOOKUP(C521,Customers!$A$1:$A$1001,Customers!$C$1:$C$1001,,0)</f>
        <v>murione5@alexa.com</v>
      </c>
      <c r="H521" s="2" t="str">
        <f>VLOOKUP(C521,Customers!$A$1:$I$1001,7,FALSE)</f>
        <v>Ireland</v>
      </c>
      <c r="I521" t="str">
        <f>VLOOKUP(D521,Products!$A$1:$G$49,2,FALSE)</f>
        <v>Ara</v>
      </c>
      <c r="J521" t="str">
        <f>INDEX(Products!$A$1:$G$49, MATCH('Row Table'!$D521,Products!$A$1:$A$49,0),MATCH('Row Table'!J$1,Products!$A$1:$G$1,0))</f>
        <v>D</v>
      </c>
      <c r="K521">
        <f>INDEX(Products!$A$1:$G$49, MATCH('Row Table'!$D521,Products!$A$1:$A$49,0),MATCH('Row Table'!K$1,Products!$A$1:$G$1,0))</f>
        <v>0.5</v>
      </c>
      <c r="L521">
        <f>INDEX(Products!$A$1:$G$49, MATCH('Row Table'!$D521,Products!$A$1:$A$49,0),MATCH('Row Table'!L$1,Products!$A$1:$G$1,0))</f>
        <v>5.97</v>
      </c>
      <c r="M521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_xlfn.XLOOKUP(C522,Customers!$A$1:$A$1001,Customers!$C$1:$C$1001,,0)</f>
        <v>marmisteadeg@blogtalkradio.com</v>
      </c>
      <c r="H522" s="2" t="str">
        <f>VLOOKUP(C522,Customers!$A$1:$I$1001,7,FALSE)</f>
        <v>United States</v>
      </c>
      <c r="I522" t="str">
        <f>VLOOKUP(D522,Products!$A$1:$G$49,2,FALSE)</f>
        <v>Lib</v>
      </c>
      <c r="J522" t="str">
        <f>INDEX(Products!$A$1:$G$49, MATCH('Row Table'!$D522,Products!$A$1:$A$49,0),MATCH('Row Table'!J$1,Products!$A$1:$G$1,0))</f>
        <v>D</v>
      </c>
      <c r="K522">
        <f>INDEX(Products!$A$1:$G$49, MATCH('Row Table'!$D522,Products!$A$1:$A$49,0),MATCH('Row Table'!K$1,Products!$A$1:$G$1,0))</f>
        <v>0.2</v>
      </c>
      <c r="L522">
        <f>INDEX(Products!$A$1:$G$49, MATCH('Row Table'!$D522,Products!$A$1:$A$49,0),MATCH('Row Table'!L$1,Products!$A$1:$G$1,0))</f>
        <v>3.8849999999999998</v>
      </c>
      <c r="M522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_xlfn.XLOOKUP(C523,Customers!$A$1:$A$1001,Customers!$C$1:$C$1001,,0)</f>
        <v>marmisteadeg@blogtalkradio.com</v>
      </c>
      <c r="H523" s="2" t="str">
        <f>VLOOKUP(C523,Customers!$A$1:$I$1001,7,FALSE)</f>
        <v>United States</v>
      </c>
      <c r="I523" t="str">
        <f>VLOOKUP(D523,Products!$A$1:$G$49,2,FALSE)</f>
        <v>Rob</v>
      </c>
      <c r="J523" t="str">
        <f>INDEX(Products!$A$1:$G$49, MATCH('Row Table'!$D523,Products!$A$1:$A$49,0),MATCH('Row Table'!J$1,Products!$A$1:$G$1,0))</f>
        <v>M</v>
      </c>
      <c r="K523">
        <f>INDEX(Products!$A$1:$G$49, MATCH('Row Table'!$D523,Products!$A$1:$A$49,0),MATCH('Row Table'!K$1,Products!$A$1:$G$1,0))</f>
        <v>1</v>
      </c>
      <c r="L523">
        <f>INDEX(Products!$A$1:$G$49, MATCH('Row Table'!$D523,Products!$A$1:$A$49,0),MATCH('Row Table'!L$1,Products!$A$1:$G$1,0))</f>
        <v>9.9499999999999993</v>
      </c>
      <c r="M523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_xlfn.XLOOKUP(C524,Customers!$A$1:$A$1001,Customers!$C$1:$C$1001,,0)</f>
        <v>vupstoneei@google.pl</v>
      </c>
      <c r="H524" s="2" t="str">
        <f>VLOOKUP(C524,Customers!$A$1:$I$1001,7,FALSE)</f>
        <v>United States</v>
      </c>
      <c r="I524" t="str">
        <f>VLOOKUP(D524,Products!$A$1:$G$49,2,FALSE)</f>
        <v>Rob</v>
      </c>
      <c r="J524" t="str">
        <f>INDEX(Products!$A$1:$G$49, MATCH('Row Table'!$D524,Products!$A$1:$A$49,0),MATCH('Row Table'!J$1,Products!$A$1:$G$1,0))</f>
        <v>M</v>
      </c>
      <c r="K524">
        <f>INDEX(Products!$A$1:$G$49, MATCH('Row Table'!$D524,Products!$A$1:$A$49,0),MATCH('Row Table'!K$1,Products!$A$1:$G$1,0))</f>
        <v>0.5</v>
      </c>
      <c r="L524">
        <f>INDEX(Products!$A$1:$G$49, MATCH('Row Table'!$D524,Products!$A$1:$A$49,0),MATCH('Row Table'!L$1,Products!$A$1:$G$1,0))</f>
        <v>5.97</v>
      </c>
      <c r="M524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_xlfn.XLOOKUP(C525,Customers!$A$1:$A$1001,Customers!$C$1:$C$1001,,0)</f>
        <v>bbeelbyej@rediff.com</v>
      </c>
      <c r="H525" s="2" t="str">
        <f>VLOOKUP(C525,Customers!$A$1:$I$1001,7,FALSE)</f>
        <v>Ireland</v>
      </c>
      <c r="I525" t="str">
        <f>VLOOKUP(D525,Products!$A$1:$G$49,2,FALSE)</f>
        <v>Lib</v>
      </c>
      <c r="J525" t="str">
        <f>INDEX(Products!$A$1:$G$49, MATCH('Row Table'!$D525,Products!$A$1:$A$49,0),MATCH('Row Table'!J$1,Products!$A$1:$G$1,0))</f>
        <v>D</v>
      </c>
      <c r="K525">
        <f>INDEX(Products!$A$1:$G$49, MATCH('Row Table'!$D525,Products!$A$1:$A$49,0),MATCH('Row Table'!K$1,Products!$A$1:$G$1,0))</f>
        <v>2.5</v>
      </c>
      <c r="L525">
        <f>INDEX(Products!$A$1:$G$49, MATCH('Row Table'!$D525,Products!$A$1:$A$49,0),MATCH('Row Table'!L$1,Products!$A$1:$G$1,0))</f>
        <v>29.784999999999997</v>
      </c>
      <c r="M52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_xlfn.XLOOKUP(C526,Customers!$A$1:$A$1001,Customers!$C$1:$C$1001,,0)</f>
        <v>0</v>
      </c>
      <c r="H526" s="2" t="str">
        <f>VLOOKUP(C526,Customers!$A$1:$I$1001,7,FALSE)</f>
        <v>United States</v>
      </c>
      <c r="I526" t="str">
        <f>VLOOKUP(D526,Products!$A$1:$G$49,2,FALSE)</f>
        <v>Lib</v>
      </c>
      <c r="J526" t="str">
        <f>INDEX(Products!$A$1:$G$49, MATCH('Row Table'!$D526,Products!$A$1:$A$49,0),MATCH('Row Table'!J$1,Products!$A$1:$G$1,0))</f>
        <v>L</v>
      </c>
      <c r="K526">
        <f>INDEX(Products!$A$1:$G$49, MATCH('Row Table'!$D526,Products!$A$1:$A$49,0),MATCH('Row Table'!K$1,Products!$A$1:$G$1,0))</f>
        <v>2.5</v>
      </c>
      <c r="L526">
        <f>INDEX(Products!$A$1:$G$49, MATCH('Row Table'!$D526,Products!$A$1:$A$49,0),MATCH('Row Table'!L$1,Products!$A$1:$G$1,0))</f>
        <v>36.454999999999998</v>
      </c>
      <c r="M526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_xlfn.XLOOKUP(C527,Customers!$A$1:$A$1001,Customers!$C$1:$C$1001,,0)</f>
        <v>0</v>
      </c>
      <c r="H527" s="2" t="str">
        <f>VLOOKUP(C527,Customers!$A$1:$I$1001,7,FALSE)</f>
        <v>United States</v>
      </c>
      <c r="I527" t="str">
        <f>VLOOKUP(D527,Products!$A$1:$G$49,2,FALSE)</f>
        <v>Rob</v>
      </c>
      <c r="J527" t="str">
        <f>INDEX(Products!$A$1:$G$49, MATCH('Row Table'!$D527,Products!$A$1:$A$49,0),MATCH('Row Table'!J$1,Products!$A$1:$G$1,0))</f>
        <v>D</v>
      </c>
      <c r="K527">
        <f>INDEX(Products!$A$1:$G$49, MATCH('Row Table'!$D527,Products!$A$1:$A$49,0),MATCH('Row Table'!K$1,Products!$A$1:$G$1,0))</f>
        <v>0.2</v>
      </c>
      <c r="L527">
        <f>INDEX(Products!$A$1:$G$49, MATCH('Row Table'!$D527,Products!$A$1:$A$49,0),MATCH('Row Table'!L$1,Products!$A$1:$G$1,0))</f>
        <v>2.6849999999999996</v>
      </c>
      <c r="M527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_xlfn.XLOOKUP(C528,Customers!$A$1:$A$1001,Customers!$C$1:$C$1001,,0)</f>
        <v>wspeechlyem@amazon.com</v>
      </c>
      <c r="H528" s="2" t="str">
        <f>VLOOKUP(C528,Customers!$A$1:$I$1001,7,FALSE)</f>
        <v>United States</v>
      </c>
      <c r="I528" t="str">
        <f>VLOOKUP(D528,Products!$A$1:$G$49,2,FALSE)</f>
        <v>Exc</v>
      </c>
      <c r="J528" t="str">
        <f>INDEX(Products!$A$1:$G$49, MATCH('Row Table'!$D528,Products!$A$1:$A$49,0),MATCH('Row Table'!J$1,Products!$A$1:$G$1,0))</f>
        <v>M</v>
      </c>
      <c r="K528">
        <f>INDEX(Products!$A$1:$G$49, MATCH('Row Table'!$D528,Products!$A$1:$A$49,0),MATCH('Row Table'!K$1,Products!$A$1:$G$1,0))</f>
        <v>2.5</v>
      </c>
      <c r="L528">
        <f>INDEX(Products!$A$1:$G$49, MATCH('Row Table'!$D528,Products!$A$1:$A$49,0),MATCH('Row Table'!L$1,Products!$A$1:$G$1,0))</f>
        <v>31.624999999999996</v>
      </c>
      <c r="M528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_xlfn.XLOOKUP(C529,Customers!$A$1:$A$1001,Customers!$C$1:$C$1001,,0)</f>
        <v>iphillpoten@buzzfeed.com</v>
      </c>
      <c r="H529" s="2" t="str">
        <f>VLOOKUP(C529,Customers!$A$1:$I$1001,7,FALSE)</f>
        <v>United Kingdom</v>
      </c>
      <c r="I529" t="str">
        <f>VLOOKUP(D529,Products!$A$1:$G$49,2,FALSE)</f>
        <v>Exc</v>
      </c>
      <c r="J529" t="str">
        <f>INDEX(Products!$A$1:$G$49, MATCH('Row Table'!$D529,Products!$A$1:$A$49,0),MATCH('Row Table'!J$1,Products!$A$1:$G$1,0))</f>
        <v>M</v>
      </c>
      <c r="K529">
        <f>INDEX(Products!$A$1:$G$49, MATCH('Row Table'!$D529,Products!$A$1:$A$49,0),MATCH('Row Table'!K$1,Products!$A$1:$G$1,0))</f>
        <v>0.5</v>
      </c>
      <c r="L529">
        <f>INDEX(Products!$A$1:$G$49, MATCH('Row Table'!$D529,Products!$A$1:$A$49,0),MATCH('Row Table'!L$1,Products!$A$1:$G$1,0))</f>
        <v>8.25</v>
      </c>
      <c r="M529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_xlfn.XLOOKUP(C530,Customers!$A$1:$A$1001,Customers!$C$1:$C$1001,,0)</f>
        <v>lpennaccieo@statcounter.com</v>
      </c>
      <c r="H530" s="2" t="str">
        <f>VLOOKUP(C530,Customers!$A$1:$I$1001,7,FALSE)</f>
        <v>United States</v>
      </c>
      <c r="I530" t="str">
        <f>VLOOKUP(D530,Products!$A$1:$G$49,2,FALSE)</f>
        <v>Exc</v>
      </c>
      <c r="J530" t="str">
        <f>INDEX(Products!$A$1:$G$49, MATCH('Row Table'!$D530,Products!$A$1:$A$49,0),MATCH('Row Table'!J$1,Products!$A$1:$G$1,0))</f>
        <v>L</v>
      </c>
      <c r="K530">
        <f>INDEX(Products!$A$1:$G$49, MATCH('Row Table'!$D530,Products!$A$1:$A$49,0),MATCH('Row Table'!K$1,Products!$A$1:$G$1,0))</f>
        <v>0.5</v>
      </c>
      <c r="L530">
        <f>INDEX(Products!$A$1:$G$49, MATCH('Row Table'!$D530,Products!$A$1:$A$49,0),MATCH('Row Table'!L$1,Products!$A$1:$G$1,0))</f>
        <v>8.91</v>
      </c>
      <c r="M530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_xlfn.XLOOKUP(C531,Customers!$A$1:$A$1001,Customers!$C$1:$C$1001,,0)</f>
        <v>sarpinep@moonfruit.com</v>
      </c>
      <c r="H531" s="2" t="str">
        <f>VLOOKUP(C531,Customers!$A$1:$I$1001,7,FALSE)</f>
        <v>United States</v>
      </c>
      <c r="I531" t="str">
        <f>VLOOKUP(D531,Products!$A$1:$G$49,2,FALSE)</f>
        <v>Rob</v>
      </c>
      <c r="J531" t="str">
        <f>INDEX(Products!$A$1:$G$49, MATCH('Row Table'!$D531,Products!$A$1:$A$49,0),MATCH('Row Table'!J$1,Products!$A$1:$G$1,0))</f>
        <v>M</v>
      </c>
      <c r="K531">
        <f>INDEX(Products!$A$1:$G$49, MATCH('Row Table'!$D531,Products!$A$1:$A$49,0),MATCH('Row Table'!K$1,Products!$A$1:$G$1,0))</f>
        <v>1</v>
      </c>
      <c r="L531">
        <f>INDEX(Products!$A$1:$G$49, MATCH('Row Table'!$D531,Products!$A$1:$A$49,0),MATCH('Row Table'!L$1,Products!$A$1:$G$1,0))</f>
        <v>9.9499999999999993</v>
      </c>
      <c r="M531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_xlfn.XLOOKUP(C532,Customers!$A$1:$A$1001,Customers!$C$1:$C$1001,,0)</f>
        <v>dfrieseq@cargocollective.com</v>
      </c>
      <c r="H532" s="2" t="str">
        <f>VLOOKUP(C532,Customers!$A$1:$I$1001,7,FALSE)</f>
        <v>United States</v>
      </c>
      <c r="I532" t="str">
        <f>VLOOKUP(D532,Products!$A$1:$G$49,2,FALSE)</f>
        <v>Rob</v>
      </c>
      <c r="J532" t="str">
        <f>INDEX(Products!$A$1:$G$49, MATCH('Row Table'!$D532,Products!$A$1:$A$49,0),MATCH('Row Table'!J$1,Products!$A$1:$G$1,0))</f>
        <v>M</v>
      </c>
      <c r="K532">
        <f>INDEX(Products!$A$1:$G$49, MATCH('Row Table'!$D532,Products!$A$1:$A$49,0),MATCH('Row Table'!K$1,Products!$A$1:$G$1,0))</f>
        <v>1</v>
      </c>
      <c r="L532">
        <f>INDEX(Products!$A$1:$G$49, MATCH('Row Table'!$D532,Products!$A$1:$A$49,0),MATCH('Row Table'!L$1,Products!$A$1:$G$1,0))</f>
        <v>9.9499999999999993</v>
      </c>
      <c r="M532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_xlfn.XLOOKUP(C533,Customers!$A$1:$A$1001,Customers!$C$1:$C$1001,,0)</f>
        <v>rsharerer@flavors.me</v>
      </c>
      <c r="H533" s="2" t="str">
        <f>VLOOKUP(C533,Customers!$A$1:$I$1001,7,FALSE)</f>
        <v>United States</v>
      </c>
      <c r="I533" t="str">
        <f>VLOOKUP(D533,Products!$A$1:$G$49,2,FALSE)</f>
        <v>Rob</v>
      </c>
      <c r="J533" t="str">
        <f>INDEX(Products!$A$1:$G$49, MATCH('Row Table'!$D533,Products!$A$1:$A$49,0),MATCH('Row Table'!J$1,Products!$A$1:$G$1,0))</f>
        <v>D</v>
      </c>
      <c r="K533">
        <f>INDEX(Products!$A$1:$G$49, MATCH('Row Table'!$D533,Products!$A$1:$A$49,0),MATCH('Row Table'!K$1,Products!$A$1:$G$1,0))</f>
        <v>1</v>
      </c>
      <c r="L533">
        <f>INDEX(Products!$A$1:$G$49, MATCH('Row Table'!$D533,Products!$A$1:$A$49,0),MATCH('Row Table'!L$1,Products!$A$1:$G$1,0))</f>
        <v>8.9499999999999993</v>
      </c>
      <c r="M533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_xlfn.XLOOKUP(C534,Customers!$A$1:$A$1001,Customers!$C$1:$C$1001,,0)</f>
        <v>nnasebyes@umich.edu</v>
      </c>
      <c r="H534" s="2" t="str">
        <f>VLOOKUP(C534,Customers!$A$1:$I$1001,7,FALSE)</f>
        <v>United States</v>
      </c>
      <c r="I534" t="str">
        <f>VLOOKUP(D534,Products!$A$1:$G$49,2,FALSE)</f>
        <v>Exc</v>
      </c>
      <c r="J534" t="str">
        <f>INDEX(Products!$A$1:$G$49, MATCH('Row Table'!$D534,Products!$A$1:$A$49,0),MATCH('Row Table'!J$1,Products!$A$1:$G$1,0))</f>
        <v>M</v>
      </c>
      <c r="K534">
        <f>INDEX(Products!$A$1:$G$49, MATCH('Row Table'!$D534,Products!$A$1:$A$49,0),MATCH('Row Table'!K$1,Products!$A$1:$G$1,0))</f>
        <v>0.5</v>
      </c>
      <c r="L534">
        <f>INDEX(Products!$A$1:$G$49, MATCH('Row Table'!$D534,Products!$A$1:$A$49,0),MATCH('Row Table'!L$1,Products!$A$1:$G$1,0))</f>
        <v>8.25</v>
      </c>
      <c r="M534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_xlfn.XLOOKUP(C535,Customers!$A$1:$A$1001,Customers!$C$1:$C$1001,,0)</f>
        <v>0</v>
      </c>
      <c r="H535" s="2" t="str">
        <f>VLOOKUP(C535,Customers!$A$1:$I$1001,7,FALSE)</f>
        <v>United States</v>
      </c>
      <c r="I535" t="str">
        <f>VLOOKUP(D535,Products!$A$1:$G$49,2,FALSE)</f>
        <v>Rob</v>
      </c>
      <c r="J535" t="str">
        <f>INDEX(Products!$A$1:$G$49, MATCH('Row Table'!$D535,Products!$A$1:$A$49,0),MATCH('Row Table'!J$1,Products!$A$1:$G$1,0))</f>
        <v>D</v>
      </c>
      <c r="K535">
        <f>INDEX(Products!$A$1:$G$49, MATCH('Row Table'!$D535,Products!$A$1:$A$49,0),MATCH('Row Table'!K$1,Products!$A$1:$G$1,0))</f>
        <v>0.5</v>
      </c>
      <c r="L535">
        <f>INDEX(Products!$A$1:$G$49, MATCH('Row Table'!$D535,Products!$A$1:$A$49,0),MATCH('Row Table'!L$1,Products!$A$1:$G$1,0))</f>
        <v>5.3699999999999992</v>
      </c>
      <c r="M53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_xlfn.XLOOKUP(C536,Customers!$A$1:$A$1001,Customers!$C$1:$C$1001,,0)</f>
        <v>koculleneu@ca.gov</v>
      </c>
      <c r="H536" s="2" t="str">
        <f>VLOOKUP(C536,Customers!$A$1:$I$1001,7,FALSE)</f>
        <v>Ireland</v>
      </c>
      <c r="I536" t="str">
        <f>VLOOKUP(D536,Products!$A$1:$G$49,2,FALSE)</f>
        <v>Rob</v>
      </c>
      <c r="J536" t="str">
        <f>INDEX(Products!$A$1:$G$49, MATCH('Row Table'!$D536,Products!$A$1:$A$49,0),MATCH('Row Table'!J$1,Products!$A$1:$G$1,0))</f>
        <v>M</v>
      </c>
      <c r="K536">
        <f>INDEX(Products!$A$1:$G$49, MATCH('Row Table'!$D536,Products!$A$1:$A$49,0),MATCH('Row Table'!K$1,Products!$A$1:$G$1,0))</f>
        <v>2.5</v>
      </c>
      <c r="L536">
        <f>INDEX(Products!$A$1:$G$49, MATCH('Row Table'!$D536,Products!$A$1:$A$49,0),MATCH('Row Table'!L$1,Products!$A$1:$G$1,0))</f>
        <v>22.884999999999998</v>
      </c>
      <c r="M536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_xlfn.XLOOKUP(C537,Customers!$A$1:$A$1001,Customers!$C$1:$C$1001,,0)</f>
        <v>0</v>
      </c>
      <c r="H537" s="2" t="str">
        <f>VLOOKUP(C537,Customers!$A$1:$I$1001,7,FALSE)</f>
        <v>Ireland</v>
      </c>
      <c r="I537" t="str">
        <f>VLOOKUP(D537,Products!$A$1:$G$49,2,FALSE)</f>
        <v>Lib</v>
      </c>
      <c r="J537" t="str">
        <f>INDEX(Products!$A$1:$G$49, MATCH('Row Table'!$D537,Products!$A$1:$A$49,0),MATCH('Row Table'!J$1,Products!$A$1:$G$1,0))</f>
        <v>L</v>
      </c>
      <c r="K537">
        <f>INDEX(Products!$A$1:$G$49, MATCH('Row Table'!$D537,Products!$A$1:$A$49,0),MATCH('Row Table'!K$1,Products!$A$1:$G$1,0))</f>
        <v>0.2</v>
      </c>
      <c r="L537">
        <f>INDEX(Products!$A$1:$G$49, MATCH('Row Table'!$D537,Products!$A$1:$A$49,0),MATCH('Row Table'!L$1,Products!$A$1:$G$1,0))</f>
        <v>4.7549999999999999</v>
      </c>
      <c r="M537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_xlfn.XLOOKUP(C538,Customers!$A$1:$A$1001,Customers!$C$1:$C$1001,,0)</f>
        <v>murione5@alexa.com</v>
      </c>
      <c r="H538" s="2" t="str">
        <f>VLOOKUP(C538,Customers!$A$1:$I$1001,7,FALSE)</f>
        <v>Ireland</v>
      </c>
      <c r="I538" t="str">
        <f>VLOOKUP(D538,Products!$A$1:$G$49,2,FALSE)</f>
        <v>Rob</v>
      </c>
      <c r="J538" t="str">
        <f>INDEX(Products!$A$1:$G$49, MATCH('Row Table'!$D538,Products!$A$1:$A$49,0),MATCH('Row Table'!J$1,Products!$A$1:$G$1,0))</f>
        <v>D</v>
      </c>
      <c r="K538">
        <f>INDEX(Products!$A$1:$G$49, MATCH('Row Table'!$D538,Products!$A$1:$A$49,0),MATCH('Row Table'!K$1,Products!$A$1:$G$1,0))</f>
        <v>0.2</v>
      </c>
      <c r="L538">
        <f>INDEX(Products!$A$1:$G$49, MATCH('Row Table'!$D538,Products!$A$1:$A$49,0),MATCH('Row Table'!L$1,Products!$A$1:$G$1,0))</f>
        <v>2.6849999999999996</v>
      </c>
      <c r="M538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_xlfn.XLOOKUP(C539,Customers!$A$1:$A$1001,Customers!$C$1:$C$1001,,0)</f>
        <v>hbranganex@woothemes.com</v>
      </c>
      <c r="H539" s="2" t="str">
        <f>VLOOKUP(C539,Customers!$A$1:$I$1001,7,FALSE)</f>
        <v>United States</v>
      </c>
      <c r="I539" t="str">
        <f>VLOOKUP(D539,Products!$A$1:$G$49,2,FALSE)</f>
        <v>Exc</v>
      </c>
      <c r="J539" t="str">
        <f>INDEX(Products!$A$1:$G$49, MATCH('Row Table'!$D539,Products!$A$1:$A$49,0),MATCH('Row Table'!J$1,Products!$A$1:$G$1,0))</f>
        <v>D</v>
      </c>
      <c r="K539">
        <f>INDEX(Products!$A$1:$G$49, MATCH('Row Table'!$D539,Products!$A$1:$A$49,0),MATCH('Row Table'!K$1,Products!$A$1:$G$1,0))</f>
        <v>2.5</v>
      </c>
      <c r="L539">
        <f>INDEX(Products!$A$1:$G$49, MATCH('Row Table'!$D539,Products!$A$1:$A$49,0),MATCH('Row Table'!L$1,Products!$A$1:$G$1,0))</f>
        <v>27.945</v>
      </c>
      <c r="M539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_xlfn.XLOOKUP(C540,Customers!$A$1:$A$1001,Customers!$C$1:$C$1001,,0)</f>
        <v>agallyoney@engadget.com</v>
      </c>
      <c r="H540" s="2" t="str">
        <f>VLOOKUP(C540,Customers!$A$1:$I$1001,7,FALSE)</f>
        <v>United States</v>
      </c>
      <c r="I540" t="str">
        <f>VLOOKUP(D540,Products!$A$1:$G$49,2,FALSE)</f>
        <v>Rob</v>
      </c>
      <c r="J540" t="str">
        <f>INDEX(Products!$A$1:$G$49, MATCH('Row Table'!$D540,Products!$A$1:$A$49,0),MATCH('Row Table'!J$1,Products!$A$1:$G$1,0))</f>
        <v>D</v>
      </c>
      <c r="K540">
        <f>INDEX(Products!$A$1:$G$49, MATCH('Row Table'!$D540,Products!$A$1:$A$49,0),MATCH('Row Table'!K$1,Products!$A$1:$G$1,0))</f>
        <v>0.2</v>
      </c>
      <c r="L540">
        <f>INDEX(Products!$A$1:$G$49, MATCH('Row Table'!$D540,Products!$A$1:$A$49,0),MATCH('Row Table'!L$1,Products!$A$1:$G$1,0))</f>
        <v>2.6849999999999996</v>
      </c>
      <c r="M540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_xlfn.XLOOKUP(C541,Customers!$A$1:$A$1001,Customers!$C$1:$C$1001,,0)</f>
        <v>bdomangeez@yahoo.co.jp</v>
      </c>
      <c r="H541" s="2" t="str">
        <f>VLOOKUP(C541,Customers!$A$1:$I$1001,7,FALSE)</f>
        <v>United States</v>
      </c>
      <c r="I541" t="str">
        <f>VLOOKUP(D541,Products!$A$1:$G$49,2,FALSE)</f>
        <v>Rob</v>
      </c>
      <c r="J541" t="str">
        <f>INDEX(Products!$A$1:$G$49, MATCH('Row Table'!$D541,Products!$A$1:$A$49,0),MATCH('Row Table'!J$1,Products!$A$1:$G$1,0))</f>
        <v>D</v>
      </c>
      <c r="K541">
        <f>INDEX(Products!$A$1:$G$49, MATCH('Row Table'!$D541,Products!$A$1:$A$49,0),MATCH('Row Table'!K$1,Products!$A$1:$G$1,0))</f>
        <v>0.5</v>
      </c>
      <c r="L541">
        <f>INDEX(Products!$A$1:$G$49, MATCH('Row Table'!$D541,Products!$A$1:$A$49,0),MATCH('Row Table'!L$1,Products!$A$1:$G$1,0))</f>
        <v>5.3699999999999992</v>
      </c>
      <c r="M541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_xlfn.XLOOKUP(C542,Customers!$A$1:$A$1001,Customers!$C$1:$C$1001,,0)</f>
        <v>koslerf0@gmpg.org</v>
      </c>
      <c r="H542" s="2" t="str">
        <f>VLOOKUP(C542,Customers!$A$1:$I$1001,7,FALSE)</f>
        <v>United States</v>
      </c>
      <c r="I542" t="str">
        <f>VLOOKUP(D542,Products!$A$1:$G$49,2,FALSE)</f>
        <v>Lib</v>
      </c>
      <c r="J542" t="str">
        <f>INDEX(Products!$A$1:$G$49, MATCH('Row Table'!$D542,Products!$A$1:$A$49,0),MATCH('Row Table'!J$1,Products!$A$1:$G$1,0))</f>
        <v>L</v>
      </c>
      <c r="K542">
        <f>INDEX(Products!$A$1:$G$49, MATCH('Row Table'!$D542,Products!$A$1:$A$49,0),MATCH('Row Table'!K$1,Products!$A$1:$G$1,0))</f>
        <v>1</v>
      </c>
      <c r="L542">
        <f>INDEX(Products!$A$1:$G$49, MATCH('Row Table'!$D542,Products!$A$1:$A$49,0),MATCH('Row Table'!L$1,Products!$A$1:$G$1,0))</f>
        <v>15.85</v>
      </c>
      <c r="M542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_xlfn.XLOOKUP(C543,Customers!$A$1:$A$1001,Customers!$C$1:$C$1001,,0)</f>
        <v>0</v>
      </c>
      <c r="H543" s="2" t="str">
        <f>VLOOKUP(C543,Customers!$A$1:$I$1001,7,FALSE)</f>
        <v>Ireland</v>
      </c>
      <c r="I543" t="str">
        <f>VLOOKUP(D543,Products!$A$1:$G$49,2,FALSE)</f>
        <v>Ara</v>
      </c>
      <c r="J543" t="str">
        <f>INDEX(Products!$A$1:$G$49, MATCH('Row Table'!$D543,Products!$A$1:$A$49,0),MATCH('Row Table'!J$1,Products!$A$1:$G$1,0))</f>
        <v>D</v>
      </c>
      <c r="K543">
        <f>INDEX(Products!$A$1:$G$49, MATCH('Row Table'!$D543,Products!$A$1:$A$49,0),MATCH('Row Table'!K$1,Products!$A$1:$G$1,0))</f>
        <v>2.5</v>
      </c>
      <c r="L543">
        <f>INDEX(Products!$A$1:$G$49, MATCH('Row Table'!$D543,Products!$A$1:$A$49,0),MATCH('Row Table'!L$1,Products!$A$1:$G$1,0))</f>
        <v>22.884999999999998</v>
      </c>
      <c r="M543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_xlfn.XLOOKUP(C544,Customers!$A$1:$A$1001,Customers!$C$1:$C$1001,,0)</f>
        <v>zpellettf2@dailymotion.com</v>
      </c>
      <c r="H544" s="2" t="str">
        <f>VLOOKUP(C544,Customers!$A$1:$I$1001,7,FALSE)</f>
        <v>United States</v>
      </c>
      <c r="I544" t="str">
        <f>VLOOKUP(D544,Products!$A$1:$G$49,2,FALSE)</f>
        <v>Ara</v>
      </c>
      <c r="J544" t="str">
        <f>INDEX(Products!$A$1:$G$49, MATCH('Row Table'!$D544,Products!$A$1:$A$49,0),MATCH('Row Table'!J$1,Products!$A$1:$G$1,0))</f>
        <v>M</v>
      </c>
      <c r="K544">
        <f>INDEX(Products!$A$1:$G$49, MATCH('Row Table'!$D544,Products!$A$1:$A$49,0),MATCH('Row Table'!K$1,Products!$A$1:$G$1,0))</f>
        <v>2.5</v>
      </c>
      <c r="L544">
        <f>INDEX(Products!$A$1:$G$49, MATCH('Row Table'!$D544,Products!$A$1:$A$49,0),MATCH('Row Table'!L$1,Products!$A$1:$G$1,0))</f>
        <v>25.874999999999996</v>
      </c>
      <c r="M544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_xlfn.XLOOKUP(C545,Customers!$A$1:$A$1001,Customers!$C$1:$C$1001,,0)</f>
        <v>isprakesf3@spiegel.de</v>
      </c>
      <c r="H545" s="2" t="str">
        <f>VLOOKUP(C545,Customers!$A$1:$I$1001,7,FALSE)</f>
        <v>United States</v>
      </c>
      <c r="I545" t="str">
        <f>VLOOKUP(D545,Products!$A$1:$G$49,2,FALSE)</f>
        <v>Rob</v>
      </c>
      <c r="J545" t="str">
        <f>INDEX(Products!$A$1:$G$49, MATCH('Row Table'!$D545,Products!$A$1:$A$49,0),MATCH('Row Table'!J$1,Products!$A$1:$G$1,0))</f>
        <v>L</v>
      </c>
      <c r="K545">
        <f>INDEX(Products!$A$1:$G$49, MATCH('Row Table'!$D545,Products!$A$1:$A$49,0),MATCH('Row Table'!K$1,Products!$A$1:$G$1,0))</f>
        <v>2.5</v>
      </c>
      <c r="L545">
        <f>INDEX(Products!$A$1:$G$49, MATCH('Row Table'!$D545,Products!$A$1:$A$49,0),MATCH('Row Table'!L$1,Products!$A$1:$G$1,0))</f>
        <v>27.484999999999996</v>
      </c>
      <c r="M54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_xlfn.XLOOKUP(C546,Customers!$A$1:$A$1001,Customers!$C$1:$C$1001,,0)</f>
        <v>hfromantf4@ucsd.edu</v>
      </c>
      <c r="H546" s="2" t="str">
        <f>VLOOKUP(C546,Customers!$A$1:$I$1001,7,FALSE)</f>
        <v>United States</v>
      </c>
      <c r="I546" t="str">
        <f>VLOOKUP(D546,Products!$A$1:$G$49,2,FALSE)</f>
        <v>Ara</v>
      </c>
      <c r="J546" t="str">
        <f>INDEX(Products!$A$1:$G$49, MATCH('Row Table'!$D546,Products!$A$1:$A$49,0),MATCH('Row Table'!J$1,Products!$A$1:$G$1,0))</f>
        <v>L</v>
      </c>
      <c r="K546">
        <f>INDEX(Products!$A$1:$G$49, MATCH('Row Table'!$D546,Products!$A$1:$A$49,0),MATCH('Row Table'!K$1,Products!$A$1:$G$1,0))</f>
        <v>0.5</v>
      </c>
      <c r="L546">
        <f>INDEX(Products!$A$1:$G$49, MATCH('Row Table'!$D546,Products!$A$1:$A$49,0),MATCH('Row Table'!L$1,Products!$A$1:$G$1,0))</f>
        <v>7.77</v>
      </c>
      <c r="M546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_xlfn.XLOOKUP(C547,Customers!$A$1:$A$1001,Customers!$C$1:$C$1001,,0)</f>
        <v>rflearf5@artisteer.com</v>
      </c>
      <c r="H547" s="2" t="str">
        <f>VLOOKUP(C547,Customers!$A$1:$I$1001,7,FALSE)</f>
        <v>United Kingdom</v>
      </c>
      <c r="I547" t="str">
        <f>VLOOKUP(D547,Products!$A$1:$G$49,2,FALSE)</f>
        <v>Lib</v>
      </c>
      <c r="J547" t="str">
        <f>INDEX(Products!$A$1:$G$49, MATCH('Row Table'!$D547,Products!$A$1:$A$49,0),MATCH('Row Table'!J$1,Products!$A$1:$G$1,0))</f>
        <v>D</v>
      </c>
      <c r="K547">
        <f>INDEX(Products!$A$1:$G$49, MATCH('Row Table'!$D547,Products!$A$1:$A$49,0),MATCH('Row Table'!K$1,Products!$A$1:$G$1,0))</f>
        <v>0.2</v>
      </c>
      <c r="L547">
        <f>INDEX(Products!$A$1:$G$49, MATCH('Row Table'!$D547,Products!$A$1:$A$49,0),MATCH('Row Table'!L$1,Products!$A$1:$G$1,0))</f>
        <v>3.8849999999999998</v>
      </c>
      <c r="M547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_xlfn.XLOOKUP(C548,Customers!$A$1:$A$1001,Customers!$C$1:$C$1001,,0)</f>
        <v>0</v>
      </c>
      <c r="H548" s="2" t="str">
        <f>VLOOKUP(C548,Customers!$A$1:$I$1001,7,FALSE)</f>
        <v>Ireland</v>
      </c>
      <c r="I548" t="str">
        <f>VLOOKUP(D548,Products!$A$1:$G$49,2,FALSE)</f>
        <v>Exc</v>
      </c>
      <c r="J548" t="str">
        <f>INDEX(Products!$A$1:$G$49, MATCH('Row Table'!$D548,Products!$A$1:$A$49,0),MATCH('Row Table'!J$1,Products!$A$1:$G$1,0))</f>
        <v>D</v>
      </c>
      <c r="K548">
        <f>INDEX(Products!$A$1:$G$49, MATCH('Row Table'!$D548,Products!$A$1:$A$49,0),MATCH('Row Table'!K$1,Products!$A$1:$G$1,0))</f>
        <v>2.5</v>
      </c>
      <c r="L548">
        <f>INDEX(Products!$A$1:$G$49, MATCH('Row Table'!$D548,Products!$A$1:$A$49,0),MATCH('Row Table'!L$1,Products!$A$1:$G$1,0))</f>
        <v>27.945</v>
      </c>
      <c r="M548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_xlfn.XLOOKUP(C549,Customers!$A$1:$A$1001,Customers!$C$1:$C$1001,,0)</f>
        <v>wlightollersf9@baidu.com</v>
      </c>
      <c r="H549" s="2" t="str">
        <f>VLOOKUP(C549,Customers!$A$1:$I$1001,7,FALSE)</f>
        <v>United States</v>
      </c>
      <c r="I549" t="str">
        <f>VLOOKUP(D549,Products!$A$1:$G$49,2,FALSE)</f>
        <v>Rob</v>
      </c>
      <c r="J549" t="str">
        <f>INDEX(Products!$A$1:$G$49, MATCH('Row Table'!$D549,Products!$A$1:$A$49,0),MATCH('Row Table'!J$1,Products!$A$1:$G$1,0))</f>
        <v>L</v>
      </c>
      <c r="K549">
        <f>INDEX(Products!$A$1:$G$49, MATCH('Row Table'!$D549,Products!$A$1:$A$49,0),MATCH('Row Table'!K$1,Products!$A$1:$G$1,0))</f>
        <v>0.2</v>
      </c>
      <c r="L549">
        <f>INDEX(Products!$A$1:$G$49, MATCH('Row Table'!$D549,Products!$A$1:$A$49,0),MATCH('Row Table'!L$1,Products!$A$1:$G$1,0))</f>
        <v>3.5849999999999995</v>
      </c>
      <c r="M549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_xlfn.XLOOKUP(C550,Customers!$A$1:$A$1001,Customers!$C$1:$C$1001,,0)</f>
        <v>bmundenf8@elpais.com</v>
      </c>
      <c r="H550" s="2" t="str">
        <f>VLOOKUP(C550,Customers!$A$1:$I$1001,7,FALSE)</f>
        <v>United States</v>
      </c>
      <c r="I550" t="str">
        <f>VLOOKUP(D550,Products!$A$1:$G$49,2,FALSE)</f>
        <v>Exc</v>
      </c>
      <c r="J550" t="str">
        <f>INDEX(Products!$A$1:$G$49, MATCH('Row Table'!$D550,Products!$A$1:$A$49,0),MATCH('Row Table'!J$1,Products!$A$1:$G$1,0))</f>
        <v>L</v>
      </c>
      <c r="K550">
        <f>INDEX(Products!$A$1:$G$49, MATCH('Row Table'!$D550,Products!$A$1:$A$49,0),MATCH('Row Table'!K$1,Products!$A$1:$G$1,0))</f>
        <v>0.2</v>
      </c>
      <c r="L550">
        <f>INDEX(Products!$A$1:$G$49, MATCH('Row Table'!$D550,Products!$A$1:$A$49,0),MATCH('Row Table'!L$1,Products!$A$1:$G$1,0))</f>
        <v>4.4550000000000001</v>
      </c>
      <c r="M550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_xlfn.XLOOKUP(C551,Customers!$A$1:$A$1001,Customers!$C$1:$C$1001,,0)</f>
        <v>wlightollersf9@baidu.com</v>
      </c>
      <c r="H551" s="2" t="str">
        <f>VLOOKUP(C551,Customers!$A$1:$I$1001,7,FALSE)</f>
        <v>United States</v>
      </c>
      <c r="I551" t="str">
        <f>VLOOKUP(D551,Products!$A$1:$G$49,2,FALSE)</f>
        <v>Exc</v>
      </c>
      <c r="J551" t="str">
        <f>INDEX(Products!$A$1:$G$49, MATCH('Row Table'!$D551,Products!$A$1:$A$49,0),MATCH('Row Table'!J$1,Products!$A$1:$G$1,0))</f>
        <v>L</v>
      </c>
      <c r="K551">
        <f>INDEX(Products!$A$1:$G$49, MATCH('Row Table'!$D551,Products!$A$1:$A$49,0),MATCH('Row Table'!K$1,Products!$A$1:$G$1,0))</f>
        <v>0.2</v>
      </c>
      <c r="L551">
        <f>INDEX(Products!$A$1:$G$49, MATCH('Row Table'!$D551,Products!$A$1:$A$49,0),MATCH('Row Table'!L$1,Products!$A$1:$G$1,0))</f>
        <v>4.4550000000000001</v>
      </c>
      <c r="M551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_xlfn.XLOOKUP(C552,Customers!$A$1:$A$1001,Customers!$C$1:$C$1001,,0)</f>
        <v>nbrakespearfa@rediff.com</v>
      </c>
      <c r="H552" s="2" t="str">
        <f>VLOOKUP(C552,Customers!$A$1:$I$1001,7,FALSE)</f>
        <v>United States</v>
      </c>
      <c r="I552" t="str">
        <f>VLOOKUP(D552,Products!$A$1:$G$49,2,FALSE)</f>
        <v>Lib</v>
      </c>
      <c r="J552" t="str">
        <f>INDEX(Products!$A$1:$G$49, MATCH('Row Table'!$D552,Products!$A$1:$A$49,0),MATCH('Row Table'!J$1,Products!$A$1:$G$1,0))</f>
        <v>D</v>
      </c>
      <c r="K552">
        <f>INDEX(Products!$A$1:$G$49, MATCH('Row Table'!$D552,Products!$A$1:$A$49,0),MATCH('Row Table'!K$1,Products!$A$1:$G$1,0))</f>
        <v>0.2</v>
      </c>
      <c r="L552">
        <f>INDEX(Products!$A$1:$G$49, MATCH('Row Table'!$D552,Products!$A$1:$A$49,0),MATCH('Row Table'!L$1,Products!$A$1:$G$1,0))</f>
        <v>3.8849999999999998</v>
      </c>
      <c r="M552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_xlfn.XLOOKUP(C553,Customers!$A$1:$A$1001,Customers!$C$1:$C$1001,,0)</f>
        <v>mglawsopfb@reverbnation.com</v>
      </c>
      <c r="H553" s="2" t="str">
        <f>VLOOKUP(C553,Customers!$A$1:$I$1001,7,FALSE)</f>
        <v>United States</v>
      </c>
      <c r="I553" t="str">
        <f>VLOOKUP(D553,Products!$A$1:$G$49,2,FALSE)</f>
        <v>Exc</v>
      </c>
      <c r="J553" t="str">
        <f>INDEX(Products!$A$1:$G$49, MATCH('Row Table'!$D553,Products!$A$1:$A$49,0),MATCH('Row Table'!J$1,Products!$A$1:$G$1,0))</f>
        <v>D</v>
      </c>
      <c r="K553">
        <f>INDEX(Products!$A$1:$G$49, MATCH('Row Table'!$D553,Products!$A$1:$A$49,0),MATCH('Row Table'!K$1,Products!$A$1:$G$1,0))</f>
        <v>0.2</v>
      </c>
      <c r="L553">
        <f>INDEX(Products!$A$1:$G$49, MATCH('Row Table'!$D553,Products!$A$1:$A$49,0),MATCH('Row Table'!L$1,Products!$A$1:$G$1,0))</f>
        <v>3.645</v>
      </c>
      <c r="M553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_xlfn.XLOOKUP(C554,Customers!$A$1:$A$1001,Customers!$C$1:$C$1001,,0)</f>
        <v>galbertsfc@etsy.com</v>
      </c>
      <c r="H554" s="2" t="str">
        <f>VLOOKUP(C554,Customers!$A$1:$I$1001,7,FALSE)</f>
        <v>United Kingdom</v>
      </c>
      <c r="I554" t="str">
        <f>VLOOKUP(D554,Products!$A$1:$G$49,2,FALSE)</f>
        <v>Exc</v>
      </c>
      <c r="J554" t="str">
        <f>INDEX(Products!$A$1:$G$49, MATCH('Row Table'!$D554,Products!$A$1:$A$49,0),MATCH('Row Table'!J$1,Products!$A$1:$G$1,0))</f>
        <v>L</v>
      </c>
      <c r="K554">
        <f>INDEX(Products!$A$1:$G$49, MATCH('Row Table'!$D554,Products!$A$1:$A$49,0),MATCH('Row Table'!K$1,Products!$A$1:$G$1,0))</f>
        <v>0.2</v>
      </c>
      <c r="L554">
        <f>INDEX(Products!$A$1:$G$49, MATCH('Row Table'!$D554,Products!$A$1:$A$49,0),MATCH('Row Table'!L$1,Products!$A$1:$G$1,0))</f>
        <v>4.4550000000000001</v>
      </c>
      <c r="M554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_xlfn.XLOOKUP(C555,Customers!$A$1:$A$1001,Customers!$C$1:$C$1001,,0)</f>
        <v>vpolglasefd@about.me</v>
      </c>
      <c r="H555" s="2" t="str">
        <f>VLOOKUP(C555,Customers!$A$1:$I$1001,7,FALSE)</f>
        <v>United States</v>
      </c>
      <c r="I555" t="str">
        <f>VLOOKUP(D555,Products!$A$1:$G$49,2,FALSE)</f>
        <v>Exc</v>
      </c>
      <c r="J555" t="str">
        <f>INDEX(Products!$A$1:$G$49, MATCH('Row Table'!$D555,Products!$A$1:$A$49,0),MATCH('Row Table'!J$1,Products!$A$1:$G$1,0))</f>
        <v>M</v>
      </c>
      <c r="K555">
        <f>INDEX(Products!$A$1:$G$49, MATCH('Row Table'!$D555,Products!$A$1:$A$49,0),MATCH('Row Table'!K$1,Products!$A$1:$G$1,0))</f>
        <v>1</v>
      </c>
      <c r="L555">
        <f>INDEX(Products!$A$1:$G$49, MATCH('Row Table'!$D555,Products!$A$1:$A$49,0),MATCH('Row Table'!L$1,Products!$A$1:$G$1,0))</f>
        <v>13.75</v>
      </c>
      <c r="M55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_xlfn.XLOOKUP(C556,Customers!$A$1:$A$1001,Customers!$C$1:$C$1001,,0)</f>
        <v>0</v>
      </c>
      <c r="H556" s="2" t="str">
        <f>VLOOKUP(C556,Customers!$A$1:$I$1001,7,FALSE)</f>
        <v>United Kingdom</v>
      </c>
      <c r="I556" t="str">
        <f>VLOOKUP(D556,Products!$A$1:$G$49,2,FALSE)</f>
        <v>Rob</v>
      </c>
      <c r="J556" t="str">
        <f>INDEX(Products!$A$1:$G$49, MATCH('Row Table'!$D556,Products!$A$1:$A$49,0),MATCH('Row Table'!J$1,Products!$A$1:$G$1,0))</f>
        <v>L</v>
      </c>
      <c r="K556">
        <f>INDEX(Products!$A$1:$G$49, MATCH('Row Table'!$D556,Products!$A$1:$A$49,0),MATCH('Row Table'!K$1,Products!$A$1:$G$1,0))</f>
        <v>2.5</v>
      </c>
      <c r="L556">
        <f>INDEX(Products!$A$1:$G$49, MATCH('Row Table'!$D556,Products!$A$1:$A$49,0),MATCH('Row Table'!L$1,Products!$A$1:$G$1,0))</f>
        <v>27.484999999999996</v>
      </c>
      <c r="M556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_xlfn.XLOOKUP(C557,Customers!$A$1:$A$1001,Customers!$C$1:$C$1001,,0)</f>
        <v>sbuschff@so-net.ne.jp</v>
      </c>
      <c r="H557" s="2" t="str">
        <f>VLOOKUP(C557,Customers!$A$1:$I$1001,7,FALSE)</f>
        <v>Ireland</v>
      </c>
      <c r="I557" t="str">
        <f>VLOOKUP(D557,Products!$A$1:$G$49,2,FALSE)</f>
        <v>Exc</v>
      </c>
      <c r="J557" t="str">
        <f>INDEX(Products!$A$1:$G$49, MATCH('Row Table'!$D557,Products!$A$1:$A$49,0),MATCH('Row Table'!J$1,Products!$A$1:$G$1,0))</f>
        <v>M</v>
      </c>
      <c r="K557">
        <f>INDEX(Products!$A$1:$G$49, MATCH('Row Table'!$D557,Products!$A$1:$A$49,0),MATCH('Row Table'!K$1,Products!$A$1:$G$1,0))</f>
        <v>1</v>
      </c>
      <c r="L557">
        <f>INDEX(Products!$A$1:$G$49, MATCH('Row Table'!$D557,Products!$A$1:$A$49,0),MATCH('Row Table'!L$1,Products!$A$1:$G$1,0))</f>
        <v>13.75</v>
      </c>
      <c r="M557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_xlfn.XLOOKUP(C558,Customers!$A$1:$A$1001,Customers!$C$1:$C$1001,,0)</f>
        <v>craisbeckfg@webnode.com</v>
      </c>
      <c r="H558" s="2" t="str">
        <f>VLOOKUP(C558,Customers!$A$1:$I$1001,7,FALSE)</f>
        <v>United States</v>
      </c>
      <c r="I558" t="str">
        <f>VLOOKUP(D558,Products!$A$1:$G$49,2,FALSE)</f>
        <v>Lib</v>
      </c>
      <c r="J558" t="str">
        <f>INDEX(Products!$A$1:$G$49, MATCH('Row Table'!$D558,Products!$A$1:$A$49,0),MATCH('Row Table'!J$1,Products!$A$1:$G$1,0))</f>
        <v>M</v>
      </c>
      <c r="K558">
        <f>INDEX(Products!$A$1:$G$49, MATCH('Row Table'!$D558,Products!$A$1:$A$49,0),MATCH('Row Table'!K$1,Products!$A$1:$G$1,0))</f>
        <v>0.2</v>
      </c>
      <c r="L558">
        <f>INDEX(Products!$A$1:$G$49, MATCH('Row Table'!$D558,Products!$A$1:$A$49,0),MATCH('Row Table'!L$1,Products!$A$1:$G$1,0))</f>
        <v>4.3650000000000002</v>
      </c>
      <c r="M558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_xlfn.XLOOKUP(C559,Customers!$A$1:$A$1001,Customers!$C$1:$C$1001,,0)</f>
        <v>murione5@alexa.com</v>
      </c>
      <c r="H559" s="2" t="str">
        <f>VLOOKUP(C559,Customers!$A$1:$I$1001,7,FALSE)</f>
        <v>Ireland</v>
      </c>
      <c r="I559" t="str">
        <f>VLOOKUP(D559,Products!$A$1:$G$49,2,FALSE)</f>
        <v>Exc</v>
      </c>
      <c r="J559" t="str">
        <f>INDEX(Products!$A$1:$G$49, MATCH('Row Table'!$D559,Products!$A$1:$A$49,0),MATCH('Row Table'!J$1,Products!$A$1:$G$1,0))</f>
        <v>L</v>
      </c>
      <c r="K559">
        <f>INDEX(Products!$A$1:$G$49, MATCH('Row Table'!$D559,Products!$A$1:$A$49,0),MATCH('Row Table'!K$1,Products!$A$1:$G$1,0))</f>
        <v>1</v>
      </c>
      <c r="L559">
        <f>INDEX(Products!$A$1:$G$49, MATCH('Row Table'!$D559,Products!$A$1:$A$49,0),MATCH('Row Table'!L$1,Products!$A$1:$G$1,0))</f>
        <v>14.85</v>
      </c>
      <c r="M559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_xlfn.XLOOKUP(C560,Customers!$A$1:$A$1001,Customers!$C$1:$C$1001,,0)</f>
        <v>0</v>
      </c>
      <c r="H560" s="2" t="str">
        <f>VLOOKUP(C560,Customers!$A$1:$I$1001,7,FALSE)</f>
        <v>United States</v>
      </c>
      <c r="I560" t="str">
        <f>VLOOKUP(D560,Products!$A$1:$G$49,2,FALSE)</f>
        <v>Lib</v>
      </c>
      <c r="J560" t="str">
        <f>INDEX(Products!$A$1:$G$49, MATCH('Row Table'!$D560,Products!$A$1:$A$49,0),MATCH('Row Table'!J$1,Products!$A$1:$G$1,0))</f>
        <v>D</v>
      </c>
      <c r="K560">
        <f>INDEX(Products!$A$1:$G$49, MATCH('Row Table'!$D560,Products!$A$1:$A$49,0),MATCH('Row Table'!K$1,Products!$A$1:$G$1,0))</f>
        <v>0.2</v>
      </c>
      <c r="L560">
        <f>INDEX(Products!$A$1:$G$49, MATCH('Row Table'!$D560,Products!$A$1:$A$49,0),MATCH('Row Table'!L$1,Products!$A$1:$G$1,0))</f>
        <v>3.8849999999999998</v>
      </c>
      <c r="M560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_xlfn.XLOOKUP(C561,Customers!$A$1:$A$1001,Customers!$C$1:$C$1001,,0)</f>
        <v>raynoldfj@ustream.tv</v>
      </c>
      <c r="H561" s="2" t="str">
        <f>VLOOKUP(C561,Customers!$A$1:$I$1001,7,FALSE)</f>
        <v>United States</v>
      </c>
      <c r="I561" t="str">
        <f>VLOOKUP(D561,Products!$A$1:$G$49,2,FALSE)</f>
        <v>Ara</v>
      </c>
      <c r="J561" t="str">
        <f>INDEX(Products!$A$1:$G$49, MATCH('Row Table'!$D561,Products!$A$1:$A$49,0),MATCH('Row Table'!J$1,Products!$A$1:$G$1,0))</f>
        <v>L</v>
      </c>
      <c r="K561">
        <f>INDEX(Products!$A$1:$G$49, MATCH('Row Table'!$D561,Products!$A$1:$A$49,0),MATCH('Row Table'!K$1,Products!$A$1:$G$1,0))</f>
        <v>1</v>
      </c>
      <c r="L561">
        <f>INDEX(Products!$A$1:$G$49, MATCH('Row Table'!$D561,Products!$A$1:$A$49,0),MATCH('Row Table'!L$1,Products!$A$1:$G$1,0))</f>
        <v>12.95</v>
      </c>
      <c r="M561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_xlfn.XLOOKUP(C562,Customers!$A$1:$A$1001,Customers!$C$1:$C$1001,,0)</f>
        <v>0</v>
      </c>
      <c r="H562" s="2" t="str">
        <f>VLOOKUP(C562,Customers!$A$1:$I$1001,7,FALSE)</f>
        <v>United States</v>
      </c>
      <c r="I562" t="str">
        <f>VLOOKUP(D562,Products!$A$1:$G$49,2,FALSE)</f>
        <v>Exc</v>
      </c>
      <c r="J562" t="str">
        <f>INDEX(Products!$A$1:$G$49, MATCH('Row Table'!$D562,Products!$A$1:$A$49,0),MATCH('Row Table'!J$1,Products!$A$1:$G$1,0))</f>
        <v>M</v>
      </c>
      <c r="K562">
        <f>INDEX(Products!$A$1:$G$49, MATCH('Row Table'!$D562,Products!$A$1:$A$49,0),MATCH('Row Table'!K$1,Products!$A$1:$G$1,0))</f>
        <v>2.5</v>
      </c>
      <c r="L562">
        <f>INDEX(Products!$A$1:$G$49, MATCH('Row Table'!$D562,Products!$A$1:$A$49,0),MATCH('Row Table'!L$1,Products!$A$1:$G$1,0))</f>
        <v>31.624999999999996</v>
      </c>
      <c r="M562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_xlfn.XLOOKUP(C563,Customers!$A$1:$A$1001,Customers!$C$1:$C$1001,,0)</f>
        <v>0</v>
      </c>
      <c r="H563" s="2" t="str">
        <f>VLOOKUP(C563,Customers!$A$1:$I$1001,7,FALSE)</f>
        <v>Ireland</v>
      </c>
      <c r="I563" t="str">
        <f>VLOOKUP(D563,Products!$A$1:$G$49,2,FALSE)</f>
        <v>Ara</v>
      </c>
      <c r="J563" t="str">
        <f>INDEX(Products!$A$1:$G$49, MATCH('Row Table'!$D563,Products!$A$1:$A$49,0),MATCH('Row Table'!J$1,Products!$A$1:$G$1,0))</f>
        <v>D</v>
      </c>
      <c r="K563">
        <f>INDEX(Products!$A$1:$G$49, MATCH('Row Table'!$D563,Products!$A$1:$A$49,0),MATCH('Row Table'!K$1,Products!$A$1:$G$1,0))</f>
        <v>0.2</v>
      </c>
      <c r="L563">
        <f>INDEX(Products!$A$1:$G$49, MATCH('Row Table'!$D563,Products!$A$1:$A$49,0),MATCH('Row Table'!L$1,Products!$A$1:$G$1,0))</f>
        <v>2.9849999999999999</v>
      </c>
      <c r="M563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_xlfn.XLOOKUP(C564,Customers!$A$1:$A$1001,Customers!$C$1:$C$1001,,0)</f>
        <v>bgrecefm@naver.com</v>
      </c>
      <c r="H564" s="2" t="str">
        <f>VLOOKUP(C564,Customers!$A$1:$I$1001,7,FALSE)</f>
        <v>United Kingdom</v>
      </c>
      <c r="I564" t="str">
        <f>VLOOKUP(D564,Products!$A$1:$G$49,2,FALSE)</f>
        <v>Lib</v>
      </c>
      <c r="J564" t="str">
        <f>INDEX(Products!$A$1:$G$49, MATCH('Row Table'!$D564,Products!$A$1:$A$49,0),MATCH('Row Table'!J$1,Products!$A$1:$G$1,0))</f>
        <v>L</v>
      </c>
      <c r="K564">
        <f>INDEX(Products!$A$1:$G$49, MATCH('Row Table'!$D564,Products!$A$1:$A$49,0),MATCH('Row Table'!K$1,Products!$A$1:$G$1,0))</f>
        <v>0.2</v>
      </c>
      <c r="L564">
        <f>INDEX(Products!$A$1:$G$49, MATCH('Row Table'!$D564,Products!$A$1:$A$49,0),MATCH('Row Table'!L$1,Products!$A$1:$G$1,0))</f>
        <v>4.7549999999999999</v>
      </c>
      <c r="M564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_xlfn.XLOOKUP(C565,Customers!$A$1:$A$1001,Customers!$C$1:$C$1001,,0)</f>
        <v>dflintiffg1@e-recht24.de</v>
      </c>
      <c r="H565" s="2" t="str">
        <f>VLOOKUP(C565,Customers!$A$1:$I$1001,7,FALSE)</f>
        <v>United Kingdom</v>
      </c>
      <c r="I565" t="str">
        <f>VLOOKUP(D565,Products!$A$1:$G$49,2,FALSE)</f>
        <v>Exc</v>
      </c>
      <c r="J565" t="str">
        <f>INDEX(Products!$A$1:$G$49, MATCH('Row Table'!$D565,Products!$A$1:$A$49,0),MATCH('Row Table'!J$1,Products!$A$1:$G$1,0))</f>
        <v>M</v>
      </c>
      <c r="K565">
        <f>INDEX(Products!$A$1:$G$49, MATCH('Row Table'!$D565,Products!$A$1:$A$49,0),MATCH('Row Table'!K$1,Products!$A$1:$G$1,0))</f>
        <v>1</v>
      </c>
      <c r="L565">
        <f>INDEX(Products!$A$1:$G$49, MATCH('Row Table'!$D565,Products!$A$1:$A$49,0),MATCH('Row Table'!L$1,Products!$A$1:$G$1,0))</f>
        <v>13.75</v>
      </c>
      <c r="M56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_xlfn.XLOOKUP(C566,Customers!$A$1:$A$1001,Customers!$C$1:$C$1001,,0)</f>
        <v>athysfo@cdc.gov</v>
      </c>
      <c r="H566" s="2" t="str">
        <f>VLOOKUP(C566,Customers!$A$1:$I$1001,7,FALSE)</f>
        <v>United States</v>
      </c>
      <c r="I566" t="str">
        <f>VLOOKUP(D566,Products!$A$1:$G$49,2,FALSE)</f>
        <v>Rob</v>
      </c>
      <c r="J566" t="str">
        <f>INDEX(Products!$A$1:$G$49, MATCH('Row Table'!$D566,Products!$A$1:$A$49,0),MATCH('Row Table'!J$1,Products!$A$1:$G$1,0))</f>
        <v>L</v>
      </c>
      <c r="K566">
        <f>INDEX(Products!$A$1:$G$49, MATCH('Row Table'!$D566,Products!$A$1:$A$49,0),MATCH('Row Table'!K$1,Products!$A$1:$G$1,0))</f>
        <v>0.5</v>
      </c>
      <c r="L566">
        <f>INDEX(Products!$A$1:$G$49, MATCH('Row Table'!$D566,Products!$A$1:$A$49,0),MATCH('Row Table'!L$1,Products!$A$1:$G$1,0))</f>
        <v>7.169999999999999</v>
      </c>
      <c r="M566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_xlfn.XLOOKUP(C567,Customers!$A$1:$A$1001,Customers!$C$1:$C$1001,,0)</f>
        <v>jchuggfp@about.me</v>
      </c>
      <c r="H567" s="2" t="str">
        <f>VLOOKUP(C567,Customers!$A$1:$I$1001,7,FALSE)</f>
        <v>United States</v>
      </c>
      <c r="I567" t="str">
        <f>VLOOKUP(D567,Products!$A$1:$G$49,2,FALSE)</f>
        <v>Rob</v>
      </c>
      <c r="J567" t="str">
        <f>INDEX(Products!$A$1:$G$49, MATCH('Row Table'!$D567,Products!$A$1:$A$49,0),MATCH('Row Table'!J$1,Products!$A$1:$G$1,0))</f>
        <v>D</v>
      </c>
      <c r="K567">
        <f>INDEX(Products!$A$1:$G$49, MATCH('Row Table'!$D567,Products!$A$1:$A$49,0),MATCH('Row Table'!K$1,Products!$A$1:$G$1,0))</f>
        <v>2.5</v>
      </c>
      <c r="L567">
        <f>INDEX(Products!$A$1:$G$49, MATCH('Row Table'!$D567,Products!$A$1:$A$49,0),MATCH('Row Table'!L$1,Products!$A$1:$G$1,0))</f>
        <v>20.584999999999997</v>
      </c>
      <c r="M567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_xlfn.XLOOKUP(C568,Customers!$A$1:$A$1001,Customers!$C$1:$C$1001,,0)</f>
        <v>akelstonfq@sakura.ne.jp</v>
      </c>
      <c r="H568" s="2" t="str">
        <f>VLOOKUP(C568,Customers!$A$1:$I$1001,7,FALSE)</f>
        <v>United States</v>
      </c>
      <c r="I568" t="str">
        <f>VLOOKUP(D568,Products!$A$1:$G$49,2,FALSE)</f>
        <v>Ara</v>
      </c>
      <c r="J568" t="str">
        <f>INDEX(Products!$A$1:$G$49, MATCH('Row Table'!$D568,Products!$A$1:$A$49,0),MATCH('Row Table'!J$1,Products!$A$1:$G$1,0))</f>
        <v>M</v>
      </c>
      <c r="K568">
        <f>INDEX(Products!$A$1:$G$49, MATCH('Row Table'!$D568,Products!$A$1:$A$49,0),MATCH('Row Table'!K$1,Products!$A$1:$G$1,0))</f>
        <v>0.2</v>
      </c>
      <c r="L568">
        <f>INDEX(Products!$A$1:$G$49, MATCH('Row Table'!$D568,Products!$A$1:$A$49,0),MATCH('Row Table'!L$1,Products!$A$1:$G$1,0))</f>
        <v>3.375</v>
      </c>
      <c r="M568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_xlfn.XLOOKUP(C569,Customers!$A$1:$A$1001,Customers!$C$1:$C$1001,,0)</f>
        <v>0</v>
      </c>
      <c r="H569" s="2" t="str">
        <f>VLOOKUP(C569,Customers!$A$1:$I$1001,7,FALSE)</f>
        <v>Ireland</v>
      </c>
      <c r="I569" t="str">
        <f>VLOOKUP(D569,Products!$A$1:$G$49,2,FALSE)</f>
        <v>Rob</v>
      </c>
      <c r="J569" t="str">
        <f>INDEX(Products!$A$1:$G$49, MATCH('Row Table'!$D569,Products!$A$1:$A$49,0),MATCH('Row Table'!J$1,Products!$A$1:$G$1,0))</f>
        <v>L</v>
      </c>
      <c r="K569">
        <f>INDEX(Products!$A$1:$G$49, MATCH('Row Table'!$D569,Products!$A$1:$A$49,0),MATCH('Row Table'!K$1,Products!$A$1:$G$1,0))</f>
        <v>2.5</v>
      </c>
      <c r="L569">
        <f>INDEX(Products!$A$1:$G$49, MATCH('Row Table'!$D569,Products!$A$1:$A$49,0),MATCH('Row Table'!L$1,Products!$A$1:$G$1,0))</f>
        <v>27.484999999999996</v>
      </c>
      <c r="M569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_xlfn.XLOOKUP(C570,Customers!$A$1:$A$1001,Customers!$C$1:$C$1001,,0)</f>
        <v>cmottramfs@harvard.edu</v>
      </c>
      <c r="H570" s="2" t="str">
        <f>VLOOKUP(C570,Customers!$A$1:$I$1001,7,FALSE)</f>
        <v>United States</v>
      </c>
      <c r="I570" t="str">
        <f>VLOOKUP(D570,Products!$A$1:$G$49,2,FALSE)</f>
        <v>Lib</v>
      </c>
      <c r="J570" t="str">
        <f>INDEX(Products!$A$1:$G$49, MATCH('Row Table'!$D570,Products!$A$1:$A$49,0),MATCH('Row Table'!J$1,Products!$A$1:$G$1,0))</f>
        <v>L</v>
      </c>
      <c r="K570">
        <f>INDEX(Products!$A$1:$G$49, MATCH('Row Table'!$D570,Products!$A$1:$A$49,0),MATCH('Row Table'!K$1,Products!$A$1:$G$1,0))</f>
        <v>0.2</v>
      </c>
      <c r="L570">
        <f>INDEX(Products!$A$1:$G$49, MATCH('Row Table'!$D570,Products!$A$1:$A$49,0),MATCH('Row Table'!L$1,Products!$A$1:$G$1,0))</f>
        <v>4.7549999999999999</v>
      </c>
      <c r="M570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_xlfn.XLOOKUP(C571,Customers!$A$1:$A$1001,Customers!$C$1:$C$1001,,0)</f>
        <v>dflintiffg1@e-recht24.de</v>
      </c>
      <c r="H571" s="2" t="str">
        <f>VLOOKUP(C571,Customers!$A$1:$I$1001,7,FALSE)</f>
        <v>United Kingdom</v>
      </c>
      <c r="I571" t="str">
        <f>VLOOKUP(D571,Products!$A$1:$G$49,2,FALSE)</f>
        <v>Ara</v>
      </c>
      <c r="J571" t="str">
        <f>INDEX(Products!$A$1:$G$49, MATCH('Row Table'!$D571,Products!$A$1:$A$49,0),MATCH('Row Table'!J$1,Products!$A$1:$G$1,0))</f>
        <v>D</v>
      </c>
      <c r="K571">
        <f>INDEX(Products!$A$1:$G$49, MATCH('Row Table'!$D571,Products!$A$1:$A$49,0),MATCH('Row Table'!K$1,Products!$A$1:$G$1,0))</f>
        <v>2.5</v>
      </c>
      <c r="L571">
        <f>INDEX(Products!$A$1:$G$49, MATCH('Row Table'!$D571,Products!$A$1:$A$49,0),MATCH('Row Table'!L$1,Products!$A$1:$G$1,0))</f>
        <v>22.884999999999998</v>
      </c>
      <c r="M571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_xlfn.XLOOKUP(C572,Customers!$A$1:$A$1001,Customers!$C$1:$C$1001,,0)</f>
        <v>dsangwinfu@weebly.com</v>
      </c>
      <c r="H572" s="2" t="str">
        <f>VLOOKUP(C572,Customers!$A$1:$I$1001,7,FALSE)</f>
        <v>United States</v>
      </c>
      <c r="I572" t="str">
        <f>VLOOKUP(D572,Products!$A$1:$G$49,2,FALSE)</f>
        <v>Ara</v>
      </c>
      <c r="J572" t="str">
        <f>INDEX(Products!$A$1:$G$49, MATCH('Row Table'!$D572,Products!$A$1:$A$49,0),MATCH('Row Table'!J$1,Products!$A$1:$G$1,0))</f>
        <v>M</v>
      </c>
      <c r="K572">
        <f>INDEX(Products!$A$1:$G$49, MATCH('Row Table'!$D572,Products!$A$1:$A$49,0),MATCH('Row Table'!K$1,Products!$A$1:$G$1,0))</f>
        <v>0.5</v>
      </c>
      <c r="L572">
        <f>INDEX(Products!$A$1:$G$49, MATCH('Row Table'!$D572,Products!$A$1:$A$49,0),MATCH('Row Table'!L$1,Products!$A$1:$G$1,0))</f>
        <v>6.75</v>
      </c>
      <c r="M572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_xlfn.XLOOKUP(C573,Customers!$A$1:$A$1001,Customers!$C$1:$C$1001,,0)</f>
        <v>eaizikowitzfv@virginia.edu</v>
      </c>
      <c r="H573" s="2" t="str">
        <f>VLOOKUP(C573,Customers!$A$1:$I$1001,7,FALSE)</f>
        <v>United Kingdom</v>
      </c>
      <c r="I573" t="str">
        <f>VLOOKUP(D573,Products!$A$1:$G$49,2,FALSE)</f>
        <v>Exc</v>
      </c>
      <c r="J573" t="str">
        <f>INDEX(Products!$A$1:$G$49, MATCH('Row Table'!$D573,Products!$A$1:$A$49,0),MATCH('Row Table'!J$1,Products!$A$1:$G$1,0))</f>
        <v>L</v>
      </c>
      <c r="K573">
        <f>INDEX(Products!$A$1:$G$49, MATCH('Row Table'!$D573,Products!$A$1:$A$49,0),MATCH('Row Table'!K$1,Products!$A$1:$G$1,0))</f>
        <v>0.5</v>
      </c>
      <c r="L573">
        <f>INDEX(Products!$A$1:$G$49, MATCH('Row Table'!$D573,Products!$A$1:$A$49,0),MATCH('Row Table'!L$1,Products!$A$1:$G$1,0))</f>
        <v>8.91</v>
      </c>
      <c r="M573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_xlfn.XLOOKUP(C574,Customers!$A$1:$A$1001,Customers!$C$1:$C$1001,,0)</f>
        <v>0</v>
      </c>
      <c r="H574" s="2" t="str">
        <f>VLOOKUP(C574,Customers!$A$1:$I$1001,7,FALSE)</f>
        <v>United States</v>
      </c>
      <c r="I574" t="str">
        <f>VLOOKUP(D574,Products!$A$1:$G$49,2,FALSE)</f>
        <v>Ara</v>
      </c>
      <c r="J574" t="str">
        <f>INDEX(Products!$A$1:$G$49, MATCH('Row Table'!$D574,Products!$A$1:$A$49,0),MATCH('Row Table'!J$1,Products!$A$1:$G$1,0))</f>
        <v>D</v>
      </c>
      <c r="K574">
        <f>INDEX(Products!$A$1:$G$49, MATCH('Row Table'!$D574,Products!$A$1:$A$49,0),MATCH('Row Table'!K$1,Products!$A$1:$G$1,0))</f>
        <v>0.2</v>
      </c>
      <c r="L574">
        <f>INDEX(Products!$A$1:$G$49, MATCH('Row Table'!$D574,Products!$A$1:$A$49,0),MATCH('Row Table'!L$1,Products!$A$1:$G$1,0))</f>
        <v>2.9849999999999999</v>
      </c>
      <c r="M574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_xlfn.XLOOKUP(C575,Customers!$A$1:$A$1001,Customers!$C$1:$C$1001,,0)</f>
        <v>cvenourfx@ask.com</v>
      </c>
      <c r="H575" s="2" t="str">
        <f>VLOOKUP(C575,Customers!$A$1:$I$1001,7,FALSE)</f>
        <v>United States</v>
      </c>
      <c r="I575" t="str">
        <f>VLOOKUP(D575,Products!$A$1:$G$49,2,FALSE)</f>
        <v>Ara</v>
      </c>
      <c r="J575" t="str">
        <f>INDEX(Products!$A$1:$G$49, MATCH('Row Table'!$D575,Products!$A$1:$A$49,0),MATCH('Row Table'!J$1,Products!$A$1:$G$1,0))</f>
        <v>M</v>
      </c>
      <c r="K575">
        <f>INDEX(Products!$A$1:$G$49, MATCH('Row Table'!$D575,Products!$A$1:$A$49,0),MATCH('Row Table'!K$1,Products!$A$1:$G$1,0))</f>
        <v>1</v>
      </c>
      <c r="L575">
        <f>INDEX(Products!$A$1:$G$49, MATCH('Row Table'!$D575,Products!$A$1:$A$49,0),MATCH('Row Table'!L$1,Products!$A$1:$G$1,0))</f>
        <v>11.25</v>
      </c>
      <c r="M57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_xlfn.XLOOKUP(C576,Customers!$A$1:$A$1001,Customers!$C$1:$C$1001,,0)</f>
        <v>mharbyfy@163.com</v>
      </c>
      <c r="H576" s="2" t="str">
        <f>VLOOKUP(C576,Customers!$A$1:$I$1001,7,FALSE)</f>
        <v>United States</v>
      </c>
      <c r="I576" t="str">
        <f>VLOOKUP(D576,Products!$A$1:$G$49,2,FALSE)</f>
        <v>Rob</v>
      </c>
      <c r="J576" t="str">
        <f>INDEX(Products!$A$1:$G$49, MATCH('Row Table'!$D576,Products!$A$1:$A$49,0),MATCH('Row Table'!J$1,Products!$A$1:$G$1,0))</f>
        <v>L</v>
      </c>
      <c r="K576">
        <f>INDEX(Products!$A$1:$G$49, MATCH('Row Table'!$D576,Products!$A$1:$A$49,0),MATCH('Row Table'!K$1,Products!$A$1:$G$1,0))</f>
        <v>0.2</v>
      </c>
      <c r="L576">
        <f>INDEX(Products!$A$1:$G$49, MATCH('Row Table'!$D576,Products!$A$1:$A$49,0),MATCH('Row Table'!L$1,Products!$A$1:$G$1,0))</f>
        <v>3.5849999999999995</v>
      </c>
      <c r="M576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_xlfn.XLOOKUP(C577,Customers!$A$1:$A$1001,Customers!$C$1:$C$1001,,0)</f>
        <v>rthickpennyfz@cafepress.com</v>
      </c>
      <c r="H577" s="2" t="str">
        <f>VLOOKUP(C577,Customers!$A$1:$I$1001,7,FALSE)</f>
        <v>United States</v>
      </c>
      <c r="I577" t="str">
        <f>VLOOKUP(D577,Products!$A$1:$G$49,2,FALSE)</f>
        <v>Lib</v>
      </c>
      <c r="J577" t="str">
        <f>INDEX(Products!$A$1:$G$49, MATCH('Row Table'!$D577,Products!$A$1:$A$49,0),MATCH('Row Table'!J$1,Products!$A$1:$G$1,0))</f>
        <v>M</v>
      </c>
      <c r="K577">
        <f>INDEX(Products!$A$1:$G$49, MATCH('Row Table'!$D577,Products!$A$1:$A$49,0),MATCH('Row Table'!K$1,Products!$A$1:$G$1,0))</f>
        <v>2.5</v>
      </c>
      <c r="L577">
        <f>INDEX(Products!$A$1:$G$49, MATCH('Row Table'!$D577,Products!$A$1:$A$49,0),MATCH('Row Table'!L$1,Products!$A$1:$G$1,0))</f>
        <v>33.464999999999996</v>
      </c>
      <c r="M577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_xlfn.XLOOKUP(C578,Customers!$A$1:$A$1001,Customers!$C$1:$C$1001,,0)</f>
        <v>pormerodg0@redcross.org</v>
      </c>
      <c r="H578" s="2" t="str">
        <f>VLOOKUP(C578,Customers!$A$1:$I$1001,7,FALSE)</f>
        <v>United States</v>
      </c>
      <c r="I578" t="str">
        <f>VLOOKUP(D578,Products!$A$1:$G$49,2,FALSE)</f>
        <v>Ara</v>
      </c>
      <c r="J578" t="str">
        <f>INDEX(Products!$A$1:$G$49, MATCH('Row Table'!$D578,Products!$A$1:$A$49,0),MATCH('Row Table'!J$1,Products!$A$1:$G$1,0))</f>
        <v>D</v>
      </c>
      <c r="K578">
        <f>INDEX(Products!$A$1:$G$49, MATCH('Row Table'!$D578,Products!$A$1:$A$49,0),MATCH('Row Table'!K$1,Products!$A$1:$G$1,0))</f>
        <v>0.2</v>
      </c>
      <c r="L578">
        <f>INDEX(Products!$A$1:$G$49, MATCH('Row Table'!$D578,Products!$A$1:$A$49,0),MATCH('Row Table'!L$1,Products!$A$1:$G$1,0))</f>
        <v>2.9849999999999999</v>
      </c>
      <c r="M578">
        <f t="shared" ref="M578:M641" si="9">L578*E578</f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_xlfn.XLOOKUP(C579,Customers!$A$1:$A$1001,Customers!$C$1:$C$1001,,0)</f>
        <v>dflintiffg1@e-recht24.de</v>
      </c>
      <c r="H579" s="2" t="str">
        <f>VLOOKUP(C579,Customers!$A$1:$I$1001,7,FALSE)</f>
        <v>United Kingdom</v>
      </c>
      <c r="I579" t="str">
        <f>VLOOKUP(D579,Products!$A$1:$G$49,2,FALSE)</f>
        <v>Lib</v>
      </c>
      <c r="J579" t="str">
        <f>INDEX(Products!$A$1:$G$49, MATCH('Row Table'!$D579,Products!$A$1:$A$49,0),MATCH('Row Table'!J$1,Products!$A$1:$G$1,0))</f>
        <v>M</v>
      </c>
      <c r="K579">
        <f>INDEX(Products!$A$1:$G$49, MATCH('Row Table'!$D579,Products!$A$1:$A$49,0),MATCH('Row Table'!K$1,Products!$A$1:$G$1,0))</f>
        <v>1</v>
      </c>
      <c r="L579">
        <f>INDEX(Products!$A$1:$G$49, MATCH('Row Table'!$D579,Products!$A$1:$A$49,0),MATCH('Row Table'!L$1,Products!$A$1:$G$1,0))</f>
        <v>14.55</v>
      </c>
      <c r="M579">
        <f t="shared" si="9"/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_xlfn.XLOOKUP(C580,Customers!$A$1:$A$1001,Customers!$C$1:$C$1001,,0)</f>
        <v>tzanettig2@gravatar.com</v>
      </c>
      <c r="H580" s="2" t="str">
        <f>VLOOKUP(C580,Customers!$A$1:$I$1001,7,FALSE)</f>
        <v>Ireland</v>
      </c>
      <c r="I580" t="str">
        <f>VLOOKUP(D580,Products!$A$1:$G$49,2,FALSE)</f>
        <v>Exc</v>
      </c>
      <c r="J580" t="str">
        <f>INDEX(Products!$A$1:$G$49, MATCH('Row Table'!$D580,Products!$A$1:$A$49,0),MATCH('Row Table'!J$1,Products!$A$1:$G$1,0))</f>
        <v>L</v>
      </c>
      <c r="K580">
        <f>INDEX(Products!$A$1:$G$49, MATCH('Row Table'!$D580,Products!$A$1:$A$49,0),MATCH('Row Table'!K$1,Products!$A$1:$G$1,0))</f>
        <v>0.2</v>
      </c>
      <c r="L580">
        <f>INDEX(Products!$A$1:$G$49, MATCH('Row Table'!$D580,Products!$A$1:$A$49,0),MATCH('Row Table'!L$1,Products!$A$1:$G$1,0))</f>
        <v>4.4550000000000001</v>
      </c>
      <c r="M580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_xlfn.XLOOKUP(C581,Customers!$A$1:$A$1001,Customers!$C$1:$C$1001,,0)</f>
        <v>tzanettig2@gravatar.com</v>
      </c>
      <c r="H581" s="2" t="str">
        <f>VLOOKUP(C581,Customers!$A$1:$I$1001,7,FALSE)</f>
        <v>Ireland</v>
      </c>
      <c r="I581" t="str">
        <f>VLOOKUP(D581,Products!$A$1:$G$49,2,FALSE)</f>
        <v>Ara</v>
      </c>
      <c r="J581" t="str">
        <f>INDEX(Products!$A$1:$G$49, MATCH('Row Table'!$D581,Products!$A$1:$A$49,0),MATCH('Row Table'!J$1,Products!$A$1:$G$1,0))</f>
        <v>M</v>
      </c>
      <c r="K581">
        <f>INDEX(Products!$A$1:$G$49, MATCH('Row Table'!$D581,Products!$A$1:$A$49,0),MATCH('Row Table'!K$1,Products!$A$1:$G$1,0))</f>
        <v>0.5</v>
      </c>
      <c r="L581">
        <f>INDEX(Products!$A$1:$G$49, MATCH('Row Table'!$D581,Products!$A$1:$A$49,0),MATCH('Row Table'!L$1,Products!$A$1:$G$1,0))</f>
        <v>6.75</v>
      </c>
      <c r="M581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_xlfn.XLOOKUP(C582,Customers!$A$1:$A$1001,Customers!$C$1:$C$1001,,0)</f>
        <v>rkirtleyg4@hatena.ne.jp</v>
      </c>
      <c r="H582" s="2" t="str">
        <f>VLOOKUP(C582,Customers!$A$1:$I$1001,7,FALSE)</f>
        <v>United States</v>
      </c>
      <c r="I582" t="str">
        <f>VLOOKUP(D582,Products!$A$1:$G$49,2,FALSE)</f>
        <v>Exc</v>
      </c>
      <c r="J582" t="str">
        <f>INDEX(Products!$A$1:$G$49, MATCH('Row Table'!$D582,Products!$A$1:$A$49,0),MATCH('Row Table'!J$1,Products!$A$1:$G$1,0))</f>
        <v>L</v>
      </c>
      <c r="K582">
        <f>INDEX(Products!$A$1:$G$49, MATCH('Row Table'!$D582,Products!$A$1:$A$49,0),MATCH('Row Table'!K$1,Products!$A$1:$G$1,0))</f>
        <v>1</v>
      </c>
      <c r="L582">
        <f>INDEX(Products!$A$1:$G$49, MATCH('Row Table'!$D582,Products!$A$1:$A$49,0),MATCH('Row Table'!L$1,Products!$A$1:$G$1,0))</f>
        <v>14.85</v>
      </c>
      <c r="M582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_xlfn.XLOOKUP(C583,Customers!$A$1:$A$1001,Customers!$C$1:$C$1001,,0)</f>
        <v>cclemencetg5@weather.com</v>
      </c>
      <c r="H583" s="2" t="str">
        <f>VLOOKUP(C583,Customers!$A$1:$I$1001,7,FALSE)</f>
        <v>United Kingdom</v>
      </c>
      <c r="I583" t="str">
        <f>VLOOKUP(D583,Products!$A$1:$G$49,2,FALSE)</f>
        <v>Exc</v>
      </c>
      <c r="J583" t="str">
        <f>INDEX(Products!$A$1:$G$49, MATCH('Row Table'!$D583,Products!$A$1:$A$49,0),MATCH('Row Table'!J$1,Products!$A$1:$G$1,0))</f>
        <v>L</v>
      </c>
      <c r="K583">
        <f>INDEX(Products!$A$1:$G$49, MATCH('Row Table'!$D583,Products!$A$1:$A$49,0),MATCH('Row Table'!K$1,Products!$A$1:$G$1,0))</f>
        <v>0.5</v>
      </c>
      <c r="L583">
        <f>INDEX(Products!$A$1:$G$49, MATCH('Row Table'!$D583,Products!$A$1:$A$49,0),MATCH('Row Table'!L$1,Products!$A$1:$G$1,0))</f>
        <v>8.91</v>
      </c>
      <c r="M583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_xlfn.XLOOKUP(C584,Customers!$A$1:$A$1001,Customers!$C$1:$C$1001,,0)</f>
        <v>rdonetg6@oakley.com</v>
      </c>
      <c r="H584" s="2" t="str">
        <f>VLOOKUP(C584,Customers!$A$1:$I$1001,7,FALSE)</f>
        <v>United States</v>
      </c>
      <c r="I584" t="str">
        <f>VLOOKUP(D584,Products!$A$1:$G$49,2,FALSE)</f>
        <v>Exc</v>
      </c>
      <c r="J584" t="str">
        <f>INDEX(Products!$A$1:$G$49, MATCH('Row Table'!$D584,Products!$A$1:$A$49,0),MATCH('Row Table'!J$1,Products!$A$1:$G$1,0))</f>
        <v>D</v>
      </c>
      <c r="K584">
        <f>INDEX(Products!$A$1:$G$49, MATCH('Row Table'!$D584,Products!$A$1:$A$49,0),MATCH('Row Table'!K$1,Products!$A$1:$G$1,0))</f>
        <v>1</v>
      </c>
      <c r="L584">
        <f>INDEX(Products!$A$1:$G$49, MATCH('Row Table'!$D584,Products!$A$1:$A$49,0),MATCH('Row Table'!L$1,Products!$A$1:$G$1,0))</f>
        <v>12.15</v>
      </c>
      <c r="M584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_xlfn.XLOOKUP(C585,Customers!$A$1:$A$1001,Customers!$C$1:$C$1001,,0)</f>
        <v>sgaweng7@creativecommons.org</v>
      </c>
      <c r="H585" s="2" t="str">
        <f>VLOOKUP(C585,Customers!$A$1:$I$1001,7,FALSE)</f>
        <v>United States</v>
      </c>
      <c r="I585" t="str">
        <f>VLOOKUP(D585,Products!$A$1:$G$49,2,FALSE)</f>
        <v>Rob</v>
      </c>
      <c r="J585" t="str">
        <f>INDEX(Products!$A$1:$G$49, MATCH('Row Table'!$D585,Products!$A$1:$A$49,0),MATCH('Row Table'!J$1,Products!$A$1:$G$1,0))</f>
        <v>L</v>
      </c>
      <c r="K585">
        <f>INDEX(Products!$A$1:$G$49, MATCH('Row Table'!$D585,Products!$A$1:$A$49,0),MATCH('Row Table'!K$1,Products!$A$1:$G$1,0))</f>
        <v>0.2</v>
      </c>
      <c r="L585">
        <f>INDEX(Products!$A$1:$G$49, MATCH('Row Table'!$D585,Products!$A$1:$A$49,0),MATCH('Row Table'!L$1,Products!$A$1:$G$1,0))</f>
        <v>3.5849999999999995</v>
      </c>
      <c r="M58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_xlfn.XLOOKUP(C586,Customers!$A$1:$A$1001,Customers!$C$1:$C$1001,,0)</f>
        <v>rreadieg8@guardian.co.uk</v>
      </c>
      <c r="H586" s="2" t="str">
        <f>VLOOKUP(C586,Customers!$A$1:$I$1001,7,FALSE)</f>
        <v>United States</v>
      </c>
      <c r="I586" t="str">
        <f>VLOOKUP(D586,Products!$A$1:$G$49,2,FALSE)</f>
        <v>Rob</v>
      </c>
      <c r="J586" t="str">
        <f>INDEX(Products!$A$1:$G$49, MATCH('Row Table'!$D586,Products!$A$1:$A$49,0),MATCH('Row Table'!J$1,Products!$A$1:$G$1,0))</f>
        <v>L</v>
      </c>
      <c r="K586">
        <f>INDEX(Products!$A$1:$G$49, MATCH('Row Table'!$D586,Products!$A$1:$A$49,0),MATCH('Row Table'!K$1,Products!$A$1:$G$1,0))</f>
        <v>0.2</v>
      </c>
      <c r="L586">
        <f>INDEX(Products!$A$1:$G$49, MATCH('Row Table'!$D586,Products!$A$1:$A$49,0),MATCH('Row Table'!L$1,Products!$A$1:$G$1,0))</f>
        <v>3.5849999999999995</v>
      </c>
      <c r="M586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_xlfn.XLOOKUP(C587,Customers!$A$1:$A$1001,Customers!$C$1:$C$1001,,0)</f>
        <v>cverissimogh@theglobeandmail.com</v>
      </c>
      <c r="H587" s="2" t="str">
        <f>VLOOKUP(C587,Customers!$A$1:$I$1001,7,FALSE)</f>
        <v>United Kingdom</v>
      </c>
      <c r="I587" t="str">
        <f>VLOOKUP(D587,Products!$A$1:$G$49,2,FALSE)</f>
        <v>Exc</v>
      </c>
      <c r="J587" t="str">
        <f>INDEX(Products!$A$1:$G$49, MATCH('Row Table'!$D587,Products!$A$1:$A$49,0),MATCH('Row Table'!J$1,Products!$A$1:$G$1,0))</f>
        <v>M</v>
      </c>
      <c r="K587">
        <f>INDEX(Products!$A$1:$G$49, MATCH('Row Table'!$D587,Products!$A$1:$A$49,0),MATCH('Row Table'!K$1,Products!$A$1:$G$1,0))</f>
        <v>0.5</v>
      </c>
      <c r="L587">
        <f>INDEX(Products!$A$1:$G$49, MATCH('Row Table'!$D587,Products!$A$1:$A$49,0),MATCH('Row Table'!L$1,Products!$A$1:$G$1,0))</f>
        <v>8.25</v>
      </c>
      <c r="M587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_xlfn.XLOOKUP(C588,Customers!$A$1:$A$1001,Customers!$C$1:$C$1001,,0)</f>
        <v>0</v>
      </c>
      <c r="H588" s="2" t="str">
        <f>VLOOKUP(C588,Customers!$A$1:$I$1001,7,FALSE)</f>
        <v>United States</v>
      </c>
      <c r="I588" t="str">
        <f>VLOOKUP(D588,Products!$A$1:$G$49,2,FALSE)</f>
        <v>Rob</v>
      </c>
      <c r="J588" t="str">
        <f>INDEX(Products!$A$1:$G$49, MATCH('Row Table'!$D588,Products!$A$1:$A$49,0),MATCH('Row Table'!J$1,Products!$A$1:$G$1,0))</f>
        <v>L</v>
      </c>
      <c r="K588">
        <f>INDEX(Products!$A$1:$G$49, MATCH('Row Table'!$D588,Products!$A$1:$A$49,0),MATCH('Row Table'!K$1,Products!$A$1:$G$1,0))</f>
        <v>2.5</v>
      </c>
      <c r="L588">
        <f>INDEX(Products!$A$1:$G$49, MATCH('Row Table'!$D588,Products!$A$1:$A$49,0),MATCH('Row Table'!L$1,Products!$A$1:$G$1,0))</f>
        <v>27.484999999999996</v>
      </c>
      <c r="M588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_xlfn.XLOOKUP(C589,Customers!$A$1:$A$1001,Customers!$C$1:$C$1001,,0)</f>
        <v>bogb@elpais.com</v>
      </c>
      <c r="H589" s="2" t="str">
        <f>VLOOKUP(C589,Customers!$A$1:$I$1001,7,FALSE)</f>
        <v>United States</v>
      </c>
      <c r="I589" t="str">
        <f>VLOOKUP(D589,Products!$A$1:$G$49,2,FALSE)</f>
        <v>Lib</v>
      </c>
      <c r="J589" t="str">
        <f>INDEX(Products!$A$1:$G$49, MATCH('Row Table'!$D589,Products!$A$1:$A$49,0),MATCH('Row Table'!J$1,Products!$A$1:$G$1,0))</f>
        <v>D</v>
      </c>
      <c r="K589">
        <f>INDEX(Products!$A$1:$G$49, MATCH('Row Table'!$D589,Products!$A$1:$A$49,0),MATCH('Row Table'!K$1,Products!$A$1:$G$1,0))</f>
        <v>0.5</v>
      </c>
      <c r="L589">
        <f>INDEX(Products!$A$1:$G$49, MATCH('Row Table'!$D589,Products!$A$1:$A$49,0),MATCH('Row Table'!L$1,Products!$A$1:$G$1,0))</f>
        <v>7.77</v>
      </c>
      <c r="M589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_xlfn.XLOOKUP(C590,Customers!$A$1:$A$1001,Customers!$C$1:$C$1001,,0)</f>
        <v>vstansburygc@unblog.fr</v>
      </c>
      <c r="H590" s="2" t="str">
        <f>VLOOKUP(C590,Customers!$A$1:$I$1001,7,FALSE)</f>
        <v>United States</v>
      </c>
      <c r="I590" t="str">
        <f>VLOOKUP(D590,Products!$A$1:$G$49,2,FALSE)</f>
        <v>Rob</v>
      </c>
      <c r="J590" t="str">
        <f>INDEX(Products!$A$1:$G$49, MATCH('Row Table'!$D590,Products!$A$1:$A$49,0),MATCH('Row Table'!J$1,Products!$A$1:$G$1,0))</f>
        <v>M</v>
      </c>
      <c r="K590">
        <f>INDEX(Products!$A$1:$G$49, MATCH('Row Table'!$D590,Products!$A$1:$A$49,0),MATCH('Row Table'!K$1,Products!$A$1:$G$1,0))</f>
        <v>0.5</v>
      </c>
      <c r="L590">
        <f>INDEX(Products!$A$1:$G$49, MATCH('Row Table'!$D590,Products!$A$1:$A$49,0),MATCH('Row Table'!L$1,Products!$A$1:$G$1,0))</f>
        <v>5.97</v>
      </c>
      <c r="M590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_xlfn.XLOOKUP(C591,Customers!$A$1:$A$1001,Customers!$C$1:$C$1001,,0)</f>
        <v>dheinonengd@printfriendly.com</v>
      </c>
      <c r="H591" s="2" t="str">
        <f>VLOOKUP(C591,Customers!$A$1:$I$1001,7,FALSE)</f>
        <v>United States</v>
      </c>
      <c r="I591" t="str">
        <f>VLOOKUP(D591,Products!$A$1:$G$49,2,FALSE)</f>
        <v>Exc</v>
      </c>
      <c r="J591" t="str">
        <f>INDEX(Products!$A$1:$G$49, MATCH('Row Table'!$D591,Products!$A$1:$A$49,0),MATCH('Row Table'!J$1,Products!$A$1:$G$1,0))</f>
        <v>L</v>
      </c>
      <c r="K591">
        <f>INDEX(Products!$A$1:$G$49, MATCH('Row Table'!$D591,Products!$A$1:$A$49,0),MATCH('Row Table'!K$1,Products!$A$1:$G$1,0))</f>
        <v>2.5</v>
      </c>
      <c r="L591">
        <f>INDEX(Products!$A$1:$G$49, MATCH('Row Table'!$D591,Products!$A$1:$A$49,0),MATCH('Row Table'!L$1,Products!$A$1:$G$1,0))</f>
        <v>34.154999999999994</v>
      </c>
      <c r="M591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_xlfn.XLOOKUP(C592,Customers!$A$1:$A$1001,Customers!$C$1:$C$1001,,0)</f>
        <v>jshentonge@google.com.hk</v>
      </c>
      <c r="H592" s="2" t="str">
        <f>VLOOKUP(C592,Customers!$A$1:$I$1001,7,FALSE)</f>
        <v>United States</v>
      </c>
      <c r="I592" t="str">
        <f>VLOOKUP(D592,Products!$A$1:$G$49,2,FALSE)</f>
        <v>Exc</v>
      </c>
      <c r="J592" t="str">
        <f>INDEX(Products!$A$1:$G$49, MATCH('Row Table'!$D592,Products!$A$1:$A$49,0),MATCH('Row Table'!J$1,Products!$A$1:$G$1,0))</f>
        <v>M</v>
      </c>
      <c r="K592">
        <f>INDEX(Products!$A$1:$G$49, MATCH('Row Table'!$D592,Products!$A$1:$A$49,0),MATCH('Row Table'!K$1,Products!$A$1:$G$1,0))</f>
        <v>2.5</v>
      </c>
      <c r="L592">
        <f>INDEX(Products!$A$1:$G$49, MATCH('Row Table'!$D592,Products!$A$1:$A$49,0),MATCH('Row Table'!L$1,Products!$A$1:$G$1,0))</f>
        <v>31.624999999999996</v>
      </c>
      <c r="M592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_xlfn.XLOOKUP(C593,Customers!$A$1:$A$1001,Customers!$C$1:$C$1001,,0)</f>
        <v>jwilkissongf@nba.com</v>
      </c>
      <c r="H593" s="2" t="str">
        <f>VLOOKUP(C593,Customers!$A$1:$I$1001,7,FALSE)</f>
        <v>United States</v>
      </c>
      <c r="I593" t="str">
        <f>VLOOKUP(D593,Products!$A$1:$G$49,2,FALSE)</f>
        <v>Rob</v>
      </c>
      <c r="J593" t="str">
        <f>INDEX(Products!$A$1:$G$49, MATCH('Row Table'!$D593,Products!$A$1:$A$49,0),MATCH('Row Table'!J$1,Products!$A$1:$G$1,0))</f>
        <v>D</v>
      </c>
      <c r="K593">
        <f>INDEX(Products!$A$1:$G$49, MATCH('Row Table'!$D593,Products!$A$1:$A$49,0),MATCH('Row Table'!K$1,Products!$A$1:$G$1,0))</f>
        <v>0.2</v>
      </c>
      <c r="L593">
        <f>INDEX(Products!$A$1:$G$49, MATCH('Row Table'!$D593,Products!$A$1:$A$49,0),MATCH('Row Table'!L$1,Products!$A$1:$G$1,0))</f>
        <v>2.6849999999999996</v>
      </c>
      <c r="M593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_xlfn.XLOOKUP(C594,Customers!$A$1:$A$1001,Customers!$C$1:$C$1001,,0)</f>
        <v>0</v>
      </c>
      <c r="H594" s="2" t="str">
        <f>VLOOKUP(C594,Customers!$A$1:$I$1001,7,FALSE)</f>
        <v>United States</v>
      </c>
      <c r="I594" t="str">
        <f>VLOOKUP(D594,Products!$A$1:$G$49,2,FALSE)</f>
        <v>Ara</v>
      </c>
      <c r="J594" t="str">
        <f>INDEX(Products!$A$1:$G$49, MATCH('Row Table'!$D594,Products!$A$1:$A$49,0),MATCH('Row Table'!J$1,Products!$A$1:$G$1,0))</f>
        <v>M</v>
      </c>
      <c r="K594">
        <f>INDEX(Products!$A$1:$G$49, MATCH('Row Table'!$D594,Products!$A$1:$A$49,0),MATCH('Row Table'!K$1,Products!$A$1:$G$1,0))</f>
        <v>2.5</v>
      </c>
      <c r="L594">
        <f>INDEX(Products!$A$1:$G$49, MATCH('Row Table'!$D594,Products!$A$1:$A$49,0),MATCH('Row Table'!L$1,Products!$A$1:$G$1,0))</f>
        <v>25.874999999999996</v>
      </c>
      <c r="M594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_xlfn.XLOOKUP(C595,Customers!$A$1:$A$1001,Customers!$C$1:$C$1001,,0)</f>
        <v>cverissimogh@theglobeandmail.com</v>
      </c>
      <c r="H595" s="2" t="str">
        <f>VLOOKUP(C595,Customers!$A$1:$I$1001,7,FALSE)</f>
        <v>United Kingdom</v>
      </c>
      <c r="I595" t="str">
        <f>VLOOKUP(D595,Products!$A$1:$G$49,2,FALSE)</f>
        <v>Exc</v>
      </c>
      <c r="J595" t="str">
        <f>INDEX(Products!$A$1:$G$49, MATCH('Row Table'!$D595,Products!$A$1:$A$49,0),MATCH('Row Table'!J$1,Products!$A$1:$G$1,0))</f>
        <v>D</v>
      </c>
      <c r="K595">
        <f>INDEX(Products!$A$1:$G$49, MATCH('Row Table'!$D595,Products!$A$1:$A$49,0),MATCH('Row Table'!K$1,Products!$A$1:$G$1,0))</f>
        <v>2.5</v>
      </c>
      <c r="L595">
        <f>INDEX(Products!$A$1:$G$49, MATCH('Row Table'!$D595,Products!$A$1:$A$49,0),MATCH('Row Table'!L$1,Products!$A$1:$G$1,0))</f>
        <v>27.945</v>
      </c>
      <c r="M59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_xlfn.XLOOKUP(C596,Customers!$A$1:$A$1001,Customers!$C$1:$C$1001,,0)</f>
        <v>gstarcksgi@abc.net.au</v>
      </c>
      <c r="H596" s="2" t="str">
        <f>VLOOKUP(C596,Customers!$A$1:$I$1001,7,FALSE)</f>
        <v>United States</v>
      </c>
      <c r="I596" t="str">
        <f>VLOOKUP(D596,Products!$A$1:$G$49,2,FALSE)</f>
        <v>Ara</v>
      </c>
      <c r="J596" t="str">
        <f>INDEX(Products!$A$1:$G$49, MATCH('Row Table'!$D596,Products!$A$1:$A$49,0),MATCH('Row Table'!J$1,Products!$A$1:$G$1,0))</f>
        <v>L</v>
      </c>
      <c r="K596">
        <f>INDEX(Products!$A$1:$G$49, MATCH('Row Table'!$D596,Products!$A$1:$A$49,0),MATCH('Row Table'!K$1,Products!$A$1:$G$1,0))</f>
        <v>2.5</v>
      </c>
      <c r="L596">
        <f>INDEX(Products!$A$1:$G$49, MATCH('Row Table'!$D596,Products!$A$1:$A$49,0),MATCH('Row Table'!L$1,Products!$A$1:$G$1,0))</f>
        <v>29.784999999999997</v>
      </c>
      <c r="M596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_xlfn.XLOOKUP(C597,Customers!$A$1:$A$1001,Customers!$C$1:$C$1001,,0)</f>
        <v>0</v>
      </c>
      <c r="H597" s="2" t="str">
        <f>VLOOKUP(C597,Customers!$A$1:$I$1001,7,FALSE)</f>
        <v>United Kingdom</v>
      </c>
      <c r="I597" t="str">
        <f>VLOOKUP(D597,Products!$A$1:$G$49,2,FALSE)</f>
        <v>Exc</v>
      </c>
      <c r="J597" t="str">
        <f>INDEX(Products!$A$1:$G$49, MATCH('Row Table'!$D597,Products!$A$1:$A$49,0),MATCH('Row Table'!J$1,Products!$A$1:$G$1,0))</f>
        <v>L</v>
      </c>
      <c r="K597">
        <f>INDEX(Products!$A$1:$G$49, MATCH('Row Table'!$D597,Products!$A$1:$A$49,0),MATCH('Row Table'!K$1,Products!$A$1:$G$1,0))</f>
        <v>1</v>
      </c>
      <c r="L597">
        <f>INDEX(Products!$A$1:$G$49, MATCH('Row Table'!$D597,Products!$A$1:$A$49,0),MATCH('Row Table'!L$1,Products!$A$1:$G$1,0))</f>
        <v>14.85</v>
      </c>
      <c r="M597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_xlfn.XLOOKUP(C598,Customers!$A$1:$A$1001,Customers!$C$1:$C$1001,,0)</f>
        <v>kscholardgk@sbwire.com</v>
      </c>
      <c r="H598" s="2" t="str">
        <f>VLOOKUP(C598,Customers!$A$1:$I$1001,7,FALSE)</f>
        <v>United States</v>
      </c>
      <c r="I598" t="str">
        <f>VLOOKUP(D598,Products!$A$1:$G$49,2,FALSE)</f>
        <v>Ara</v>
      </c>
      <c r="J598" t="str">
        <f>INDEX(Products!$A$1:$G$49, MATCH('Row Table'!$D598,Products!$A$1:$A$49,0),MATCH('Row Table'!J$1,Products!$A$1:$G$1,0))</f>
        <v>M</v>
      </c>
      <c r="K598">
        <f>INDEX(Products!$A$1:$G$49, MATCH('Row Table'!$D598,Products!$A$1:$A$49,0),MATCH('Row Table'!K$1,Products!$A$1:$G$1,0))</f>
        <v>0.5</v>
      </c>
      <c r="L598">
        <f>INDEX(Products!$A$1:$G$49, MATCH('Row Table'!$D598,Products!$A$1:$A$49,0),MATCH('Row Table'!L$1,Products!$A$1:$G$1,0))</f>
        <v>6.75</v>
      </c>
      <c r="M598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_xlfn.XLOOKUP(C599,Customers!$A$1:$A$1001,Customers!$C$1:$C$1001,,0)</f>
        <v>bkindleygl@wikimedia.org</v>
      </c>
      <c r="H599" s="2" t="str">
        <f>VLOOKUP(C599,Customers!$A$1:$I$1001,7,FALSE)</f>
        <v>United States</v>
      </c>
      <c r="I599" t="str">
        <f>VLOOKUP(D599,Products!$A$1:$G$49,2,FALSE)</f>
        <v>Lib</v>
      </c>
      <c r="J599" t="str">
        <f>INDEX(Products!$A$1:$G$49, MATCH('Row Table'!$D599,Products!$A$1:$A$49,0),MATCH('Row Table'!J$1,Products!$A$1:$G$1,0))</f>
        <v>L</v>
      </c>
      <c r="K599">
        <f>INDEX(Products!$A$1:$G$49, MATCH('Row Table'!$D599,Products!$A$1:$A$49,0),MATCH('Row Table'!K$1,Products!$A$1:$G$1,0))</f>
        <v>2.5</v>
      </c>
      <c r="L599">
        <f>INDEX(Products!$A$1:$G$49, MATCH('Row Table'!$D599,Products!$A$1:$A$49,0),MATCH('Row Table'!L$1,Products!$A$1:$G$1,0))</f>
        <v>36.454999999999998</v>
      </c>
      <c r="M599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_xlfn.XLOOKUP(C600,Customers!$A$1:$A$1001,Customers!$C$1:$C$1001,,0)</f>
        <v>khammettgm@dmoz.org</v>
      </c>
      <c r="H600" s="2" t="str">
        <f>VLOOKUP(C600,Customers!$A$1:$I$1001,7,FALSE)</f>
        <v>United States</v>
      </c>
      <c r="I600" t="str">
        <f>VLOOKUP(D600,Products!$A$1:$G$49,2,FALSE)</f>
        <v>Rob</v>
      </c>
      <c r="J600" t="str">
        <f>INDEX(Products!$A$1:$G$49, MATCH('Row Table'!$D600,Products!$A$1:$A$49,0),MATCH('Row Table'!J$1,Products!$A$1:$G$1,0))</f>
        <v>M</v>
      </c>
      <c r="K600">
        <f>INDEX(Products!$A$1:$G$49, MATCH('Row Table'!$D600,Products!$A$1:$A$49,0),MATCH('Row Table'!K$1,Products!$A$1:$G$1,0))</f>
        <v>0.2</v>
      </c>
      <c r="L600">
        <f>INDEX(Products!$A$1:$G$49, MATCH('Row Table'!$D600,Products!$A$1:$A$49,0),MATCH('Row Table'!L$1,Products!$A$1:$G$1,0))</f>
        <v>2.9849999999999999</v>
      </c>
      <c r="M600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_xlfn.XLOOKUP(C601,Customers!$A$1:$A$1001,Customers!$C$1:$C$1001,,0)</f>
        <v>ahulburtgn@fda.gov</v>
      </c>
      <c r="H601" s="2" t="str">
        <f>VLOOKUP(C601,Customers!$A$1:$I$1001,7,FALSE)</f>
        <v>United States</v>
      </c>
      <c r="I601" t="str">
        <f>VLOOKUP(D601,Products!$A$1:$G$49,2,FALSE)</f>
        <v>Ara</v>
      </c>
      <c r="J601" t="str">
        <f>INDEX(Products!$A$1:$G$49, MATCH('Row Table'!$D601,Products!$A$1:$A$49,0),MATCH('Row Table'!J$1,Products!$A$1:$G$1,0))</f>
        <v>D</v>
      </c>
      <c r="K601">
        <f>INDEX(Products!$A$1:$G$49, MATCH('Row Table'!$D601,Products!$A$1:$A$49,0),MATCH('Row Table'!K$1,Products!$A$1:$G$1,0))</f>
        <v>0.2</v>
      </c>
      <c r="L601">
        <f>INDEX(Products!$A$1:$G$49, MATCH('Row Table'!$D601,Products!$A$1:$A$49,0),MATCH('Row Table'!L$1,Products!$A$1:$G$1,0))</f>
        <v>2.9849999999999999</v>
      </c>
      <c r="M601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_xlfn.XLOOKUP(C602,Customers!$A$1:$A$1001,Customers!$C$1:$C$1001,,0)</f>
        <v>plauritzengo@photobucket.com</v>
      </c>
      <c r="H602" s="2" t="str">
        <f>VLOOKUP(C602,Customers!$A$1:$I$1001,7,FALSE)</f>
        <v>United States</v>
      </c>
      <c r="I602" t="str">
        <f>VLOOKUP(D602,Products!$A$1:$G$49,2,FALSE)</f>
        <v>Lib</v>
      </c>
      <c r="J602" t="str">
        <f>INDEX(Products!$A$1:$G$49, MATCH('Row Table'!$D602,Products!$A$1:$A$49,0),MATCH('Row Table'!J$1,Products!$A$1:$G$1,0))</f>
        <v>D</v>
      </c>
      <c r="K602">
        <f>INDEX(Products!$A$1:$G$49, MATCH('Row Table'!$D602,Products!$A$1:$A$49,0),MATCH('Row Table'!K$1,Products!$A$1:$G$1,0))</f>
        <v>0.5</v>
      </c>
      <c r="L602">
        <f>INDEX(Products!$A$1:$G$49, MATCH('Row Table'!$D602,Products!$A$1:$A$49,0),MATCH('Row Table'!L$1,Products!$A$1:$G$1,0))</f>
        <v>7.77</v>
      </c>
      <c r="M602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_xlfn.XLOOKUP(C603,Customers!$A$1:$A$1001,Customers!$C$1:$C$1001,,0)</f>
        <v>aburgwingp@redcross.org</v>
      </c>
      <c r="H603" s="2" t="str">
        <f>VLOOKUP(C603,Customers!$A$1:$I$1001,7,FALSE)</f>
        <v>United States</v>
      </c>
      <c r="I603" t="str">
        <f>VLOOKUP(D603,Products!$A$1:$G$49,2,FALSE)</f>
        <v>Rob</v>
      </c>
      <c r="J603" t="str">
        <f>INDEX(Products!$A$1:$G$49, MATCH('Row Table'!$D603,Products!$A$1:$A$49,0),MATCH('Row Table'!J$1,Products!$A$1:$G$1,0))</f>
        <v>L</v>
      </c>
      <c r="K603">
        <f>INDEX(Products!$A$1:$G$49, MATCH('Row Table'!$D603,Products!$A$1:$A$49,0),MATCH('Row Table'!K$1,Products!$A$1:$G$1,0))</f>
        <v>2.5</v>
      </c>
      <c r="L603">
        <f>INDEX(Products!$A$1:$G$49, MATCH('Row Table'!$D603,Products!$A$1:$A$49,0),MATCH('Row Table'!L$1,Products!$A$1:$G$1,0))</f>
        <v>27.484999999999996</v>
      </c>
      <c r="M603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_xlfn.XLOOKUP(C604,Customers!$A$1:$A$1001,Customers!$C$1:$C$1001,,0)</f>
        <v>erolingq@google.fr</v>
      </c>
      <c r="H604" s="2" t="str">
        <f>VLOOKUP(C604,Customers!$A$1:$I$1001,7,FALSE)</f>
        <v>United States</v>
      </c>
      <c r="I604" t="str">
        <f>VLOOKUP(D604,Products!$A$1:$G$49,2,FALSE)</f>
        <v>Exc</v>
      </c>
      <c r="J604" t="str">
        <f>INDEX(Products!$A$1:$G$49, MATCH('Row Table'!$D604,Products!$A$1:$A$49,0),MATCH('Row Table'!J$1,Products!$A$1:$G$1,0))</f>
        <v>L</v>
      </c>
      <c r="K604">
        <f>INDEX(Products!$A$1:$G$49, MATCH('Row Table'!$D604,Products!$A$1:$A$49,0),MATCH('Row Table'!K$1,Products!$A$1:$G$1,0))</f>
        <v>0.2</v>
      </c>
      <c r="L604">
        <f>INDEX(Products!$A$1:$G$49, MATCH('Row Table'!$D604,Products!$A$1:$A$49,0),MATCH('Row Table'!L$1,Products!$A$1:$G$1,0))</f>
        <v>4.4550000000000001</v>
      </c>
      <c r="M604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_xlfn.XLOOKUP(C605,Customers!$A$1:$A$1001,Customers!$C$1:$C$1001,,0)</f>
        <v>dfowlegr@epa.gov</v>
      </c>
      <c r="H605" s="2" t="str">
        <f>VLOOKUP(C605,Customers!$A$1:$I$1001,7,FALSE)</f>
        <v>United States</v>
      </c>
      <c r="I605" t="str">
        <f>VLOOKUP(D605,Products!$A$1:$G$49,2,FALSE)</f>
        <v>Rob</v>
      </c>
      <c r="J605" t="str">
        <f>INDEX(Products!$A$1:$G$49, MATCH('Row Table'!$D605,Products!$A$1:$A$49,0),MATCH('Row Table'!J$1,Products!$A$1:$G$1,0))</f>
        <v>M</v>
      </c>
      <c r="K605">
        <f>INDEX(Products!$A$1:$G$49, MATCH('Row Table'!$D605,Products!$A$1:$A$49,0),MATCH('Row Table'!K$1,Products!$A$1:$G$1,0))</f>
        <v>0.2</v>
      </c>
      <c r="L605">
        <f>INDEX(Products!$A$1:$G$49, MATCH('Row Table'!$D605,Products!$A$1:$A$49,0),MATCH('Row Table'!L$1,Products!$A$1:$G$1,0))</f>
        <v>2.9849999999999999</v>
      </c>
      <c r="M60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_xlfn.XLOOKUP(C606,Customers!$A$1:$A$1001,Customers!$C$1:$C$1001,,0)</f>
        <v>0</v>
      </c>
      <c r="H606" s="2" t="str">
        <f>VLOOKUP(C606,Customers!$A$1:$I$1001,7,FALSE)</f>
        <v>Ireland</v>
      </c>
      <c r="I606" t="str">
        <f>VLOOKUP(D606,Products!$A$1:$G$49,2,FALSE)</f>
        <v>Lib</v>
      </c>
      <c r="J606" t="str">
        <f>INDEX(Products!$A$1:$G$49, MATCH('Row Table'!$D606,Products!$A$1:$A$49,0),MATCH('Row Table'!J$1,Products!$A$1:$G$1,0))</f>
        <v>D</v>
      </c>
      <c r="K606">
        <f>INDEX(Products!$A$1:$G$49, MATCH('Row Table'!$D606,Products!$A$1:$A$49,0),MATCH('Row Table'!K$1,Products!$A$1:$G$1,0))</f>
        <v>2.5</v>
      </c>
      <c r="L606">
        <f>INDEX(Products!$A$1:$G$49, MATCH('Row Table'!$D606,Products!$A$1:$A$49,0),MATCH('Row Table'!L$1,Products!$A$1:$G$1,0))</f>
        <v>29.784999999999997</v>
      </c>
      <c r="M606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_xlfn.XLOOKUP(C607,Customers!$A$1:$A$1001,Customers!$C$1:$C$1001,,0)</f>
        <v>wpowleslandgt@soundcloud.com</v>
      </c>
      <c r="H607" s="2" t="str">
        <f>VLOOKUP(C607,Customers!$A$1:$I$1001,7,FALSE)</f>
        <v>United States</v>
      </c>
      <c r="I607" t="str">
        <f>VLOOKUP(D607,Products!$A$1:$G$49,2,FALSE)</f>
        <v>Ara</v>
      </c>
      <c r="J607" t="str">
        <f>INDEX(Products!$A$1:$G$49, MATCH('Row Table'!$D607,Products!$A$1:$A$49,0),MATCH('Row Table'!J$1,Products!$A$1:$G$1,0))</f>
        <v>L</v>
      </c>
      <c r="K607">
        <f>INDEX(Products!$A$1:$G$49, MATCH('Row Table'!$D607,Products!$A$1:$A$49,0),MATCH('Row Table'!K$1,Products!$A$1:$G$1,0))</f>
        <v>2.5</v>
      </c>
      <c r="L607">
        <f>INDEX(Products!$A$1:$G$49, MATCH('Row Table'!$D607,Products!$A$1:$A$49,0),MATCH('Row Table'!L$1,Products!$A$1:$G$1,0))</f>
        <v>29.784999999999997</v>
      </c>
      <c r="M607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_xlfn.XLOOKUP(C608,Customers!$A$1:$A$1001,Customers!$C$1:$C$1001,,0)</f>
        <v>cverissimogh@theglobeandmail.com</v>
      </c>
      <c r="H608" s="2" t="str">
        <f>VLOOKUP(C608,Customers!$A$1:$I$1001,7,FALSE)</f>
        <v>United Kingdom</v>
      </c>
      <c r="I608" t="str">
        <f>VLOOKUP(D608,Products!$A$1:$G$49,2,FALSE)</f>
        <v>Lib</v>
      </c>
      <c r="J608" t="str">
        <f>INDEX(Products!$A$1:$G$49, MATCH('Row Table'!$D608,Products!$A$1:$A$49,0),MATCH('Row Table'!J$1,Products!$A$1:$G$1,0))</f>
        <v>L</v>
      </c>
      <c r="K608">
        <f>INDEX(Products!$A$1:$G$49, MATCH('Row Table'!$D608,Products!$A$1:$A$49,0),MATCH('Row Table'!K$1,Products!$A$1:$G$1,0))</f>
        <v>2.5</v>
      </c>
      <c r="L608">
        <f>INDEX(Products!$A$1:$G$49, MATCH('Row Table'!$D608,Products!$A$1:$A$49,0),MATCH('Row Table'!L$1,Products!$A$1:$G$1,0))</f>
        <v>36.454999999999998</v>
      </c>
      <c r="M608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_xlfn.XLOOKUP(C609,Customers!$A$1:$A$1001,Customers!$C$1:$C$1001,,0)</f>
        <v>lellinghamgv@sciencedaily.com</v>
      </c>
      <c r="H609" s="2" t="str">
        <f>VLOOKUP(C609,Customers!$A$1:$I$1001,7,FALSE)</f>
        <v>United States</v>
      </c>
      <c r="I609" t="str">
        <f>VLOOKUP(D609,Products!$A$1:$G$49,2,FALSE)</f>
        <v>Exc</v>
      </c>
      <c r="J609" t="str">
        <f>INDEX(Products!$A$1:$G$49, MATCH('Row Table'!$D609,Products!$A$1:$A$49,0),MATCH('Row Table'!J$1,Products!$A$1:$G$1,0))</f>
        <v>D</v>
      </c>
      <c r="K609">
        <f>INDEX(Products!$A$1:$G$49, MATCH('Row Table'!$D609,Products!$A$1:$A$49,0),MATCH('Row Table'!K$1,Products!$A$1:$G$1,0))</f>
        <v>0.2</v>
      </c>
      <c r="L609">
        <f>INDEX(Products!$A$1:$G$49, MATCH('Row Table'!$D609,Products!$A$1:$A$49,0),MATCH('Row Table'!L$1,Products!$A$1:$G$1,0))</f>
        <v>3.645</v>
      </c>
      <c r="M609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_xlfn.XLOOKUP(C610,Customers!$A$1:$A$1001,Customers!$C$1:$C$1001,,0)</f>
        <v>0</v>
      </c>
      <c r="H610" s="2" t="str">
        <f>VLOOKUP(C610,Customers!$A$1:$I$1001,7,FALSE)</f>
        <v>United States</v>
      </c>
      <c r="I610" t="str">
        <f>VLOOKUP(D610,Products!$A$1:$G$49,2,FALSE)</f>
        <v>Exc</v>
      </c>
      <c r="J610" t="str">
        <f>INDEX(Products!$A$1:$G$49, MATCH('Row Table'!$D610,Products!$A$1:$A$49,0),MATCH('Row Table'!J$1,Products!$A$1:$G$1,0))</f>
        <v>D</v>
      </c>
      <c r="K610">
        <f>INDEX(Products!$A$1:$G$49, MATCH('Row Table'!$D610,Products!$A$1:$A$49,0),MATCH('Row Table'!K$1,Products!$A$1:$G$1,0))</f>
        <v>2.5</v>
      </c>
      <c r="L610">
        <f>INDEX(Products!$A$1:$G$49, MATCH('Row Table'!$D610,Products!$A$1:$A$49,0),MATCH('Row Table'!L$1,Products!$A$1:$G$1,0))</f>
        <v>27.945</v>
      </c>
      <c r="M610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_xlfn.XLOOKUP(C611,Customers!$A$1:$A$1001,Customers!$C$1:$C$1001,,0)</f>
        <v>afendtgx@forbes.com</v>
      </c>
      <c r="H611" s="2" t="str">
        <f>VLOOKUP(C611,Customers!$A$1:$I$1001,7,FALSE)</f>
        <v>United States</v>
      </c>
      <c r="I611" t="str">
        <f>VLOOKUP(D611,Products!$A$1:$G$49,2,FALSE)</f>
        <v>Lib</v>
      </c>
      <c r="J611" t="str">
        <f>INDEX(Products!$A$1:$G$49, MATCH('Row Table'!$D611,Products!$A$1:$A$49,0),MATCH('Row Table'!J$1,Products!$A$1:$G$1,0))</f>
        <v>M</v>
      </c>
      <c r="K611">
        <f>INDEX(Products!$A$1:$G$49, MATCH('Row Table'!$D611,Products!$A$1:$A$49,0),MATCH('Row Table'!K$1,Products!$A$1:$G$1,0))</f>
        <v>0.2</v>
      </c>
      <c r="L611">
        <f>INDEX(Products!$A$1:$G$49, MATCH('Row Table'!$D611,Products!$A$1:$A$49,0),MATCH('Row Table'!L$1,Products!$A$1:$G$1,0))</f>
        <v>4.3650000000000002</v>
      </c>
      <c r="M611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_xlfn.XLOOKUP(C612,Customers!$A$1:$A$1001,Customers!$C$1:$C$1001,,0)</f>
        <v>acleyburngy@lycos.com</v>
      </c>
      <c r="H612" s="2" t="str">
        <f>VLOOKUP(C612,Customers!$A$1:$I$1001,7,FALSE)</f>
        <v>United States</v>
      </c>
      <c r="I612" t="str">
        <f>VLOOKUP(D612,Products!$A$1:$G$49,2,FALSE)</f>
        <v>Rob</v>
      </c>
      <c r="J612" t="str">
        <f>INDEX(Products!$A$1:$G$49, MATCH('Row Table'!$D612,Products!$A$1:$A$49,0),MATCH('Row Table'!J$1,Products!$A$1:$G$1,0))</f>
        <v>M</v>
      </c>
      <c r="K612">
        <f>INDEX(Products!$A$1:$G$49, MATCH('Row Table'!$D612,Products!$A$1:$A$49,0),MATCH('Row Table'!K$1,Products!$A$1:$G$1,0))</f>
        <v>1</v>
      </c>
      <c r="L612">
        <f>INDEX(Products!$A$1:$G$49, MATCH('Row Table'!$D612,Products!$A$1:$A$49,0),MATCH('Row Table'!L$1,Products!$A$1:$G$1,0))</f>
        <v>9.9499999999999993</v>
      </c>
      <c r="M612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_xlfn.XLOOKUP(C613,Customers!$A$1:$A$1001,Customers!$C$1:$C$1001,,0)</f>
        <v>tcastiglionegz@xing.com</v>
      </c>
      <c r="H613" s="2" t="str">
        <f>VLOOKUP(C613,Customers!$A$1:$I$1001,7,FALSE)</f>
        <v>United States</v>
      </c>
      <c r="I613" t="str">
        <f>VLOOKUP(D613,Products!$A$1:$G$49,2,FALSE)</f>
        <v>Exc</v>
      </c>
      <c r="J613" t="str">
        <f>INDEX(Products!$A$1:$G$49, MATCH('Row Table'!$D613,Products!$A$1:$A$49,0),MATCH('Row Table'!J$1,Products!$A$1:$G$1,0))</f>
        <v>L</v>
      </c>
      <c r="K613">
        <f>INDEX(Products!$A$1:$G$49, MATCH('Row Table'!$D613,Products!$A$1:$A$49,0),MATCH('Row Table'!K$1,Products!$A$1:$G$1,0))</f>
        <v>2.5</v>
      </c>
      <c r="L613">
        <f>INDEX(Products!$A$1:$G$49, MATCH('Row Table'!$D613,Products!$A$1:$A$49,0),MATCH('Row Table'!L$1,Products!$A$1:$G$1,0))</f>
        <v>34.154999999999994</v>
      </c>
      <c r="M613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_xlfn.XLOOKUP(C614,Customers!$A$1:$A$1001,Customers!$C$1:$C$1001,,0)</f>
        <v>0</v>
      </c>
      <c r="H614" s="2" t="str">
        <f>VLOOKUP(C614,Customers!$A$1:$I$1001,7,FALSE)</f>
        <v>Ireland</v>
      </c>
      <c r="I614" t="str">
        <f>VLOOKUP(D614,Products!$A$1:$G$49,2,FALSE)</f>
        <v>Ara</v>
      </c>
      <c r="J614" t="str">
        <f>INDEX(Products!$A$1:$G$49, MATCH('Row Table'!$D614,Products!$A$1:$A$49,0),MATCH('Row Table'!J$1,Products!$A$1:$G$1,0))</f>
        <v>M</v>
      </c>
      <c r="K614">
        <f>INDEX(Products!$A$1:$G$49, MATCH('Row Table'!$D614,Products!$A$1:$A$49,0),MATCH('Row Table'!K$1,Products!$A$1:$G$1,0))</f>
        <v>0.2</v>
      </c>
      <c r="L614">
        <f>INDEX(Products!$A$1:$G$49, MATCH('Row Table'!$D614,Products!$A$1:$A$49,0),MATCH('Row Table'!L$1,Products!$A$1:$G$1,0))</f>
        <v>3.375</v>
      </c>
      <c r="M614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_xlfn.XLOOKUP(C615,Customers!$A$1:$A$1001,Customers!$C$1:$C$1001,,0)</f>
        <v>0</v>
      </c>
      <c r="H615" s="2" t="str">
        <f>VLOOKUP(C615,Customers!$A$1:$I$1001,7,FALSE)</f>
        <v>United States</v>
      </c>
      <c r="I615" t="str">
        <f>VLOOKUP(D615,Products!$A$1:$G$49,2,FALSE)</f>
        <v>Rob</v>
      </c>
      <c r="J615" t="str">
        <f>INDEX(Products!$A$1:$G$49, MATCH('Row Table'!$D615,Products!$A$1:$A$49,0),MATCH('Row Table'!J$1,Products!$A$1:$G$1,0))</f>
        <v>M</v>
      </c>
      <c r="K615">
        <f>INDEX(Products!$A$1:$G$49, MATCH('Row Table'!$D615,Products!$A$1:$A$49,0),MATCH('Row Table'!K$1,Products!$A$1:$G$1,0))</f>
        <v>0.5</v>
      </c>
      <c r="L615">
        <f>INDEX(Products!$A$1:$G$49, MATCH('Row Table'!$D615,Products!$A$1:$A$49,0),MATCH('Row Table'!L$1,Products!$A$1:$G$1,0))</f>
        <v>5.97</v>
      </c>
      <c r="M61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_xlfn.XLOOKUP(C616,Customers!$A$1:$A$1001,Customers!$C$1:$C$1001,,0)</f>
        <v>cverissimogh@theglobeandmail.com</v>
      </c>
      <c r="H616" s="2" t="str">
        <f>VLOOKUP(C616,Customers!$A$1:$I$1001,7,FALSE)</f>
        <v>United Kingdom</v>
      </c>
      <c r="I616" t="str">
        <f>VLOOKUP(D616,Products!$A$1:$G$49,2,FALSE)</f>
        <v>Rob</v>
      </c>
      <c r="J616" t="str">
        <f>INDEX(Products!$A$1:$G$49, MATCH('Row Table'!$D616,Products!$A$1:$A$49,0),MATCH('Row Table'!J$1,Products!$A$1:$G$1,0))</f>
        <v>M</v>
      </c>
      <c r="K616">
        <f>INDEX(Products!$A$1:$G$49, MATCH('Row Table'!$D616,Products!$A$1:$A$49,0),MATCH('Row Table'!K$1,Products!$A$1:$G$1,0))</f>
        <v>0.5</v>
      </c>
      <c r="L616">
        <f>INDEX(Products!$A$1:$G$49, MATCH('Row Table'!$D616,Products!$A$1:$A$49,0),MATCH('Row Table'!L$1,Products!$A$1:$G$1,0))</f>
        <v>5.97</v>
      </c>
      <c r="M616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_xlfn.XLOOKUP(C617,Customers!$A$1:$A$1001,Customers!$C$1:$C$1001,,0)</f>
        <v>scouronneh3@mozilla.org</v>
      </c>
      <c r="H617" s="2" t="str">
        <f>VLOOKUP(C617,Customers!$A$1:$I$1001,7,FALSE)</f>
        <v>United States</v>
      </c>
      <c r="I617" t="str">
        <f>VLOOKUP(D617,Products!$A$1:$G$49,2,FALSE)</f>
        <v>Lib</v>
      </c>
      <c r="J617" t="str">
        <f>INDEX(Products!$A$1:$G$49, MATCH('Row Table'!$D617,Products!$A$1:$A$49,0),MATCH('Row Table'!J$1,Products!$A$1:$G$1,0))</f>
        <v>L</v>
      </c>
      <c r="K617">
        <f>INDEX(Products!$A$1:$G$49, MATCH('Row Table'!$D617,Products!$A$1:$A$49,0),MATCH('Row Table'!K$1,Products!$A$1:$G$1,0))</f>
        <v>2.5</v>
      </c>
      <c r="L617">
        <f>INDEX(Products!$A$1:$G$49, MATCH('Row Table'!$D617,Products!$A$1:$A$49,0),MATCH('Row Table'!L$1,Products!$A$1:$G$1,0))</f>
        <v>36.454999999999998</v>
      </c>
      <c r="M617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_xlfn.XLOOKUP(C618,Customers!$A$1:$A$1001,Customers!$C$1:$C$1001,,0)</f>
        <v>lflippellih4@github.io</v>
      </c>
      <c r="H618" s="2" t="str">
        <f>VLOOKUP(C618,Customers!$A$1:$I$1001,7,FALSE)</f>
        <v>United Kingdom</v>
      </c>
      <c r="I618" t="str">
        <f>VLOOKUP(D618,Products!$A$1:$G$49,2,FALSE)</f>
        <v>Exc</v>
      </c>
      <c r="J618" t="str">
        <f>INDEX(Products!$A$1:$G$49, MATCH('Row Table'!$D618,Products!$A$1:$A$49,0),MATCH('Row Table'!J$1,Products!$A$1:$G$1,0))</f>
        <v>M</v>
      </c>
      <c r="K618">
        <f>INDEX(Products!$A$1:$G$49, MATCH('Row Table'!$D618,Products!$A$1:$A$49,0),MATCH('Row Table'!K$1,Products!$A$1:$G$1,0))</f>
        <v>2.5</v>
      </c>
      <c r="L618">
        <f>INDEX(Products!$A$1:$G$49, MATCH('Row Table'!$D618,Products!$A$1:$A$49,0),MATCH('Row Table'!L$1,Products!$A$1:$G$1,0))</f>
        <v>31.624999999999996</v>
      </c>
      <c r="M618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_xlfn.XLOOKUP(C619,Customers!$A$1:$A$1001,Customers!$C$1:$C$1001,,0)</f>
        <v>relizabethh5@live.com</v>
      </c>
      <c r="H619" s="2" t="str">
        <f>VLOOKUP(C619,Customers!$A$1:$I$1001,7,FALSE)</f>
        <v>United States</v>
      </c>
      <c r="I619" t="str">
        <f>VLOOKUP(D619,Products!$A$1:$G$49,2,FALSE)</f>
        <v>Lib</v>
      </c>
      <c r="J619" t="str">
        <f>INDEX(Products!$A$1:$G$49, MATCH('Row Table'!$D619,Products!$A$1:$A$49,0),MATCH('Row Table'!J$1,Products!$A$1:$G$1,0))</f>
        <v>M</v>
      </c>
      <c r="K619">
        <f>INDEX(Products!$A$1:$G$49, MATCH('Row Table'!$D619,Products!$A$1:$A$49,0),MATCH('Row Table'!K$1,Products!$A$1:$G$1,0))</f>
        <v>2.5</v>
      </c>
      <c r="L619">
        <f>INDEX(Products!$A$1:$G$49, MATCH('Row Table'!$D619,Products!$A$1:$A$49,0),MATCH('Row Table'!L$1,Products!$A$1:$G$1,0))</f>
        <v>33.464999999999996</v>
      </c>
      <c r="M619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_xlfn.XLOOKUP(C620,Customers!$A$1:$A$1001,Customers!$C$1:$C$1001,,0)</f>
        <v>irenhardh6@i2i.jp</v>
      </c>
      <c r="H620" s="2" t="str">
        <f>VLOOKUP(C620,Customers!$A$1:$I$1001,7,FALSE)</f>
        <v>United States</v>
      </c>
      <c r="I620" t="str">
        <f>VLOOKUP(D620,Products!$A$1:$G$49,2,FALSE)</f>
        <v>Exc</v>
      </c>
      <c r="J620" t="str">
        <f>INDEX(Products!$A$1:$G$49, MATCH('Row Table'!$D620,Products!$A$1:$A$49,0),MATCH('Row Table'!J$1,Products!$A$1:$G$1,0))</f>
        <v>D</v>
      </c>
      <c r="K620">
        <f>INDEX(Products!$A$1:$G$49, MATCH('Row Table'!$D620,Products!$A$1:$A$49,0),MATCH('Row Table'!K$1,Products!$A$1:$G$1,0))</f>
        <v>1</v>
      </c>
      <c r="L620">
        <f>INDEX(Products!$A$1:$G$49, MATCH('Row Table'!$D620,Products!$A$1:$A$49,0),MATCH('Row Table'!L$1,Products!$A$1:$G$1,0))</f>
        <v>12.15</v>
      </c>
      <c r="M620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_xlfn.XLOOKUP(C621,Customers!$A$1:$A$1001,Customers!$C$1:$C$1001,,0)</f>
        <v>wrocheh7@xinhuanet.com</v>
      </c>
      <c r="H621" s="2" t="str">
        <f>VLOOKUP(C621,Customers!$A$1:$I$1001,7,FALSE)</f>
        <v>United States</v>
      </c>
      <c r="I621" t="str">
        <f>VLOOKUP(D621,Products!$A$1:$G$49,2,FALSE)</f>
        <v>Lib</v>
      </c>
      <c r="J621" t="str">
        <f>INDEX(Products!$A$1:$G$49, MATCH('Row Table'!$D621,Products!$A$1:$A$49,0),MATCH('Row Table'!J$1,Products!$A$1:$G$1,0))</f>
        <v>D</v>
      </c>
      <c r="K621">
        <f>INDEX(Products!$A$1:$G$49, MATCH('Row Table'!$D621,Products!$A$1:$A$49,0),MATCH('Row Table'!K$1,Products!$A$1:$G$1,0))</f>
        <v>0.5</v>
      </c>
      <c r="L621">
        <f>INDEX(Products!$A$1:$G$49, MATCH('Row Table'!$D621,Products!$A$1:$A$49,0),MATCH('Row Table'!L$1,Products!$A$1:$G$1,0))</f>
        <v>7.77</v>
      </c>
      <c r="M621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_xlfn.XLOOKUP(C622,Customers!$A$1:$A$1001,Customers!$C$1:$C$1001,,0)</f>
        <v>lalawayhh@weather.com</v>
      </c>
      <c r="H622" s="2" t="str">
        <f>VLOOKUP(C622,Customers!$A$1:$I$1001,7,FALSE)</f>
        <v>United States</v>
      </c>
      <c r="I622" t="str">
        <f>VLOOKUP(D622,Products!$A$1:$G$49,2,FALSE)</f>
        <v>Ara</v>
      </c>
      <c r="J622" t="str">
        <f>INDEX(Products!$A$1:$G$49, MATCH('Row Table'!$D622,Products!$A$1:$A$49,0),MATCH('Row Table'!J$1,Products!$A$1:$G$1,0))</f>
        <v>M</v>
      </c>
      <c r="K622">
        <f>INDEX(Products!$A$1:$G$49, MATCH('Row Table'!$D622,Products!$A$1:$A$49,0),MATCH('Row Table'!K$1,Products!$A$1:$G$1,0))</f>
        <v>0.2</v>
      </c>
      <c r="L622">
        <f>INDEX(Products!$A$1:$G$49, MATCH('Row Table'!$D622,Products!$A$1:$A$49,0),MATCH('Row Table'!L$1,Products!$A$1:$G$1,0))</f>
        <v>3.375</v>
      </c>
      <c r="M622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_xlfn.XLOOKUP(C623,Customers!$A$1:$A$1001,Customers!$C$1:$C$1001,,0)</f>
        <v>codgaardh9@nsw.gov.au</v>
      </c>
      <c r="H623" s="2" t="str">
        <f>VLOOKUP(C623,Customers!$A$1:$I$1001,7,FALSE)</f>
        <v>United States</v>
      </c>
      <c r="I623" t="str">
        <f>VLOOKUP(D623,Products!$A$1:$G$49,2,FALSE)</f>
        <v>Ara</v>
      </c>
      <c r="J623" t="str">
        <f>INDEX(Products!$A$1:$G$49, MATCH('Row Table'!$D623,Products!$A$1:$A$49,0),MATCH('Row Table'!J$1,Products!$A$1:$G$1,0))</f>
        <v>L</v>
      </c>
      <c r="K623">
        <f>INDEX(Products!$A$1:$G$49, MATCH('Row Table'!$D623,Products!$A$1:$A$49,0),MATCH('Row Table'!K$1,Products!$A$1:$G$1,0))</f>
        <v>1</v>
      </c>
      <c r="L623">
        <f>INDEX(Products!$A$1:$G$49, MATCH('Row Table'!$D623,Products!$A$1:$A$49,0),MATCH('Row Table'!L$1,Products!$A$1:$G$1,0))</f>
        <v>12.95</v>
      </c>
      <c r="M623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_xlfn.XLOOKUP(C624,Customers!$A$1:$A$1001,Customers!$C$1:$C$1001,,0)</f>
        <v>bbyrdha@4shared.com</v>
      </c>
      <c r="H624" s="2" t="str">
        <f>VLOOKUP(C624,Customers!$A$1:$I$1001,7,FALSE)</f>
        <v>United States</v>
      </c>
      <c r="I624" t="str">
        <f>VLOOKUP(D624,Products!$A$1:$G$49,2,FALSE)</f>
        <v>Lib</v>
      </c>
      <c r="J624" t="str">
        <f>INDEX(Products!$A$1:$G$49, MATCH('Row Table'!$D624,Products!$A$1:$A$49,0),MATCH('Row Table'!J$1,Products!$A$1:$G$1,0))</f>
        <v>M</v>
      </c>
      <c r="K624">
        <f>INDEX(Products!$A$1:$G$49, MATCH('Row Table'!$D624,Products!$A$1:$A$49,0),MATCH('Row Table'!K$1,Products!$A$1:$G$1,0))</f>
        <v>2.5</v>
      </c>
      <c r="L624">
        <f>INDEX(Products!$A$1:$G$49, MATCH('Row Table'!$D624,Products!$A$1:$A$49,0),MATCH('Row Table'!L$1,Products!$A$1:$G$1,0))</f>
        <v>33.464999999999996</v>
      </c>
      <c r="M624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_xlfn.XLOOKUP(C625,Customers!$A$1:$A$1001,Customers!$C$1:$C$1001,,0)</f>
        <v>0</v>
      </c>
      <c r="H625" s="2" t="str">
        <f>VLOOKUP(C625,Customers!$A$1:$I$1001,7,FALSE)</f>
        <v>United Kingdom</v>
      </c>
      <c r="I625" t="str">
        <f>VLOOKUP(D625,Products!$A$1:$G$49,2,FALSE)</f>
        <v>Exc</v>
      </c>
      <c r="J625" t="str">
        <f>INDEX(Products!$A$1:$G$49, MATCH('Row Table'!$D625,Products!$A$1:$A$49,0),MATCH('Row Table'!J$1,Products!$A$1:$G$1,0))</f>
        <v>D</v>
      </c>
      <c r="K625">
        <f>INDEX(Products!$A$1:$G$49, MATCH('Row Table'!$D625,Products!$A$1:$A$49,0),MATCH('Row Table'!K$1,Products!$A$1:$G$1,0))</f>
        <v>1</v>
      </c>
      <c r="L625">
        <f>INDEX(Products!$A$1:$G$49, MATCH('Row Table'!$D625,Products!$A$1:$A$49,0),MATCH('Row Table'!L$1,Products!$A$1:$G$1,0))</f>
        <v>12.15</v>
      </c>
      <c r="M62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_xlfn.XLOOKUP(C626,Customers!$A$1:$A$1001,Customers!$C$1:$C$1001,,0)</f>
        <v>dchardinhc@nhs.uk</v>
      </c>
      <c r="H626" s="2" t="str">
        <f>VLOOKUP(C626,Customers!$A$1:$I$1001,7,FALSE)</f>
        <v>Ireland</v>
      </c>
      <c r="I626" t="str">
        <f>VLOOKUP(D626,Products!$A$1:$G$49,2,FALSE)</f>
        <v>Exc</v>
      </c>
      <c r="J626" t="str">
        <f>INDEX(Products!$A$1:$G$49, MATCH('Row Table'!$D626,Products!$A$1:$A$49,0),MATCH('Row Table'!J$1,Products!$A$1:$G$1,0))</f>
        <v>M</v>
      </c>
      <c r="K626">
        <f>INDEX(Products!$A$1:$G$49, MATCH('Row Table'!$D626,Products!$A$1:$A$49,0),MATCH('Row Table'!K$1,Products!$A$1:$G$1,0))</f>
        <v>2.5</v>
      </c>
      <c r="L626">
        <f>INDEX(Products!$A$1:$G$49, MATCH('Row Table'!$D626,Products!$A$1:$A$49,0),MATCH('Row Table'!L$1,Products!$A$1:$G$1,0))</f>
        <v>31.624999999999996</v>
      </c>
      <c r="M626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_xlfn.XLOOKUP(C627,Customers!$A$1:$A$1001,Customers!$C$1:$C$1001,,0)</f>
        <v>hradbonehd@newsvine.com</v>
      </c>
      <c r="H627" s="2" t="str">
        <f>VLOOKUP(C627,Customers!$A$1:$I$1001,7,FALSE)</f>
        <v>United States</v>
      </c>
      <c r="I627" t="str">
        <f>VLOOKUP(D627,Products!$A$1:$G$49,2,FALSE)</f>
        <v>Rob</v>
      </c>
      <c r="J627" t="str">
        <f>INDEX(Products!$A$1:$G$49, MATCH('Row Table'!$D627,Products!$A$1:$A$49,0),MATCH('Row Table'!J$1,Products!$A$1:$G$1,0))</f>
        <v>L</v>
      </c>
      <c r="K627">
        <f>INDEX(Products!$A$1:$G$49, MATCH('Row Table'!$D627,Products!$A$1:$A$49,0),MATCH('Row Table'!K$1,Products!$A$1:$G$1,0))</f>
        <v>0.5</v>
      </c>
      <c r="L627">
        <f>INDEX(Products!$A$1:$G$49, MATCH('Row Table'!$D627,Products!$A$1:$A$49,0),MATCH('Row Table'!L$1,Products!$A$1:$G$1,0))</f>
        <v>7.169999999999999</v>
      </c>
      <c r="M627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_xlfn.XLOOKUP(C628,Customers!$A$1:$A$1001,Customers!$C$1:$C$1001,,0)</f>
        <v>wbernthhe@miitbeian.gov.cn</v>
      </c>
      <c r="H628" s="2" t="str">
        <f>VLOOKUP(C628,Customers!$A$1:$I$1001,7,FALSE)</f>
        <v>United States</v>
      </c>
      <c r="I628" t="str">
        <f>VLOOKUP(D628,Products!$A$1:$G$49,2,FALSE)</f>
        <v>Ara</v>
      </c>
      <c r="J628" t="str">
        <f>INDEX(Products!$A$1:$G$49, MATCH('Row Table'!$D628,Products!$A$1:$A$49,0),MATCH('Row Table'!J$1,Products!$A$1:$G$1,0))</f>
        <v>M</v>
      </c>
      <c r="K628">
        <f>INDEX(Products!$A$1:$G$49, MATCH('Row Table'!$D628,Products!$A$1:$A$49,0),MATCH('Row Table'!K$1,Products!$A$1:$G$1,0))</f>
        <v>2.5</v>
      </c>
      <c r="L628">
        <f>INDEX(Products!$A$1:$G$49, MATCH('Row Table'!$D628,Products!$A$1:$A$49,0),MATCH('Row Table'!L$1,Products!$A$1:$G$1,0))</f>
        <v>25.874999999999996</v>
      </c>
      <c r="M628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_xlfn.XLOOKUP(C629,Customers!$A$1:$A$1001,Customers!$C$1:$C$1001,,0)</f>
        <v>bacarsonhf@cnn.com</v>
      </c>
      <c r="H629" s="2" t="str">
        <f>VLOOKUP(C629,Customers!$A$1:$I$1001,7,FALSE)</f>
        <v>United States</v>
      </c>
      <c r="I629" t="str">
        <f>VLOOKUP(D629,Products!$A$1:$G$49,2,FALSE)</f>
        <v>Exc</v>
      </c>
      <c r="J629" t="str">
        <f>INDEX(Products!$A$1:$G$49, MATCH('Row Table'!$D629,Products!$A$1:$A$49,0),MATCH('Row Table'!J$1,Products!$A$1:$G$1,0))</f>
        <v>M</v>
      </c>
      <c r="K629">
        <f>INDEX(Products!$A$1:$G$49, MATCH('Row Table'!$D629,Products!$A$1:$A$49,0),MATCH('Row Table'!K$1,Products!$A$1:$G$1,0))</f>
        <v>2.5</v>
      </c>
      <c r="L629">
        <f>INDEX(Products!$A$1:$G$49, MATCH('Row Table'!$D629,Products!$A$1:$A$49,0),MATCH('Row Table'!L$1,Products!$A$1:$G$1,0))</f>
        <v>31.624999999999996</v>
      </c>
      <c r="M629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_xlfn.XLOOKUP(C630,Customers!$A$1:$A$1001,Customers!$C$1:$C$1001,,0)</f>
        <v>fbrighamhg@blog.com</v>
      </c>
      <c r="H630" s="2" t="str">
        <f>VLOOKUP(C630,Customers!$A$1:$I$1001,7,FALSE)</f>
        <v>Ireland</v>
      </c>
      <c r="I630" t="str">
        <f>VLOOKUP(D630,Products!$A$1:$G$49,2,FALSE)</f>
        <v>Exc</v>
      </c>
      <c r="J630" t="str">
        <f>INDEX(Products!$A$1:$G$49, MATCH('Row Table'!$D630,Products!$A$1:$A$49,0),MATCH('Row Table'!J$1,Products!$A$1:$G$1,0))</f>
        <v>L</v>
      </c>
      <c r="K630">
        <f>INDEX(Products!$A$1:$G$49, MATCH('Row Table'!$D630,Products!$A$1:$A$49,0),MATCH('Row Table'!K$1,Products!$A$1:$G$1,0))</f>
        <v>0.2</v>
      </c>
      <c r="L630">
        <f>INDEX(Products!$A$1:$G$49, MATCH('Row Table'!$D630,Products!$A$1:$A$49,0),MATCH('Row Table'!L$1,Products!$A$1:$G$1,0))</f>
        <v>4.4550000000000001</v>
      </c>
      <c r="M630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_xlfn.XLOOKUP(C631,Customers!$A$1:$A$1001,Customers!$C$1:$C$1001,,0)</f>
        <v>fbrighamhg@blog.com</v>
      </c>
      <c r="H631" s="2" t="str">
        <f>VLOOKUP(C631,Customers!$A$1:$I$1001,7,FALSE)</f>
        <v>Ireland</v>
      </c>
      <c r="I631" t="str">
        <f>VLOOKUP(D631,Products!$A$1:$G$49,2,FALSE)</f>
        <v>Lib</v>
      </c>
      <c r="J631" t="str">
        <f>INDEX(Products!$A$1:$G$49, MATCH('Row Table'!$D631,Products!$A$1:$A$49,0),MATCH('Row Table'!J$1,Products!$A$1:$G$1,0))</f>
        <v>D</v>
      </c>
      <c r="K631">
        <f>INDEX(Products!$A$1:$G$49, MATCH('Row Table'!$D631,Products!$A$1:$A$49,0),MATCH('Row Table'!K$1,Products!$A$1:$G$1,0))</f>
        <v>0.5</v>
      </c>
      <c r="L631">
        <f>INDEX(Products!$A$1:$G$49, MATCH('Row Table'!$D631,Products!$A$1:$A$49,0),MATCH('Row Table'!L$1,Products!$A$1:$G$1,0))</f>
        <v>7.77</v>
      </c>
      <c r="M631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_xlfn.XLOOKUP(C632,Customers!$A$1:$A$1001,Customers!$C$1:$C$1001,,0)</f>
        <v>fbrighamhg@blog.com</v>
      </c>
      <c r="H632" s="2" t="str">
        <f>VLOOKUP(C632,Customers!$A$1:$I$1001,7,FALSE)</f>
        <v>Ireland</v>
      </c>
      <c r="I632" t="str">
        <f>VLOOKUP(D632,Products!$A$1:$G$49,2,FALSE)</f>
        <v>Ara</v>
      </c>
      <c r="J632" t="str">
        <f>INDEX(Products!$A$1:$G$49, MATCH('Row Table'!$D632,Products!$A$1:$A$49,0),MATCH('Row Table'!J$1,Products!$A$1:$G$1,0))</f>
        <v>D</v>
      </c>
      <c r="K632">
        <f>INDEX(Products!$A$1:$G$49, MATCH('Row Table'!$D632,Products!$A$1:$A$49,0),MATCH('Row Table'!K$1,Products!$A$1:$G$1,0))</f>
        <v>0.2</v>
      </c>
      <c r="L632">
        <f>INDEX(Products!$A$1:$G$49, MATCH('Row Table'!$D632,Products!$A$1:$A$49,0),MATCH('Row Table'!L$1,Products!$A$1:$G$1,0))</f>
        <v>2.9849999999999999</v>
      </c>
      <c r="M632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_xlfn.XLOOKUP(C633,Customers!$A$1:$A$1001,Customers!$C$1:$C$1001,,0)</f>
        <v>fbrighamhg@blog.com</v>
      </c>
      <c r="H633" s="2" t="str">
        <f>VLOOKUP(C633,Customers!$A$1:$I$1001,7,FALSE)</f>
        <v>Ireland</v>
      </c>
      <c r="I633" t="str">
        <f>VLOOKUP(D633,Products!$A$1:$G$49,2,FALSE)</f>
        <v>Rob</v>
      </c>
      <c r="J633" t="str">
        <f>INDEX(Products!$A$1:$G$49, MATCH('Row Table'!$D633,Products!$A$1:$A$49,0),MATCH('Row Table'!J$1,Products!$A$1:$G$1,0))</f>
        <v>D</v>
      </c>
      <c r="K633">
        <f>INDEX(Products!$A$1:$G$49, MATCH('Row Table'!$D633,Products!$A$1:$A$49,0),MATCH('Row Table'!K$1,Products!$A$1:$G$1,0))</f>
        <v>2.5</v>
      </c>
      <c r="L633">
        <f>INDEX(Products!$A$1:$G$49, MATCH('Row Table'!$D633,Products!$A$1:$A$49,0),MATCH('Row Table'!L$1,Products!$A$1:$G$1,0))</f>
        <v>20.584999999999997</v>
      </c>
      <c r="M633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_xlfn.XLOOKUP(C634,Customers!$A$1:$A$1001,Customers!$C$1:$C$1001,,0)</f>
        <v>myoxenhk@google.com</v>
      </c>
      <c r="H634" s="2" t="str">
        <f>VLOOKUP(C634,Customers!$A$1:$I$1001,7,FALSE)</f>
        <v>United States</v>
      </c>
      <c r="I634" t="str">
        <f>VLOOKUP(D634,Products!$A$1:$G$49,2,FALSE)</f>
        <v>Exc</v>
      </c>
      <c r="J634" t="str">
        <f>INDEX(Products!$A$1:$G$49, MATCH('Row Table'!$D634,Products!$A$1:$A$49,0),MATCH('Row Table'!J$1,Products!$A$1:$G$1,0))</f>
        <v>L</v>
      </c>
      <c r="K634">
        <f>INDEX(Products!$A$1:$G$49, MATCH('Row Table'!$D634,Products!$A$1:$A$49,0),MATCH('Row Table'!K$1,Products!$A$1:$G$1,0))</f>
        <v>0.5</v>
      </c>
      <c r="L634">
        <f>INDEX(Products!$A$1:$G$49, MATCH('Row Table'!$D634,Products!$A$1:$A$49,0),MATCH('Row Table'!L$1,Products!$A$1:$G$1,0))</f>
        <v>8.91</v>
      </c>
      <c r="M634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_xlfn.XLOOKUP(C635,Customers!$A$1:$A$1001,Customers!$C$1:$C$1001,,0)</f>
        <v>gmcgavinhl@histats.com</v>
      </c>
      <c r="H635" s="2" t="str">
        <f>VLOOKUP(C635,Customers!$A$1:$I$1001,7,FALSE)</f>
        <v>United States</v>
      </c>
      <c r="I635" t="str">
        <f>VLOOKUP(D635,Products!$A$1:$G$49,2,FALSE)</f>
        <v>Rob</v>
      </c>
      <c r="J635" t="str">
        <f>INDEX(Products!$A$1:$G$49, MATCH('Row Table'!$D635,Products!$A$1:$A$49,0),MATCH('Row Table'!J$1,Products!$A$1:$G$1,0))</f>
        <v>L</v>
      </c>
      <c r="K635">
        <f>INDEX(Products!$A$1:$G$49, MATCH('Row Table'!$D635,Products!$A$1:$A$49,0),MATCH('Row Table'!K$1,Products!$A$1:$G$1,0))</f>
        <v>1</v>
      </c>
      <c r="L635">
        <f>INDEX(Products!$A$1:$G$49, MATCH('Row Table'!$D635,Products!$A$1:$A$49,0),MATCH('Row Table'!L$1,Products!$A$1:$G$1,0))</f>
        <v>11.95</v>
      </c>
      <c r="M63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_xlfn.XLOOKUP(C636,Customers!$A$1:$A$1001,Customers!$C$1:$C$1001,,0)</f>
        <v>luttermarehm@engadget.com</v>
      </c>
      <c r="H636" s="2" t="str">
        <f>VLOOKUP(C636,Customers!$A$1:$I$1001,7,FALSE)</f>
        <v>United States</v>
      </c>
      <c r="I636" t="str">
        <f>VLOOKUP(D636,Products!$A$1:$G$49,2,FALSE)</f>
        <v>Lib</v>
      </c>
      <c r="J636" t="str">
        <f>INDEX(Products!$A$1:$G$49, MATCH('Row Table'!$D636,Products!$A$1:$A$49,0),MATCH('Row Table'!J$1,Products!$A$1:$G$1,0))</f>
        <v>M</v>
      </c>
      <c r="K636">
        <f>INDEX(Products!$A$1:$G$49, MATCH('Row Table'!$D636,Products!$A$1:$A$49,0),MATCH('Row Table'!K$1,Products!$A$1:$G$1,0))</f>
        <v>1</v>
      </c>
      <c r="L636">
        <f>INDEX(Products!$A$1:$G$49, MATCH('Row Table'!$D636,Products!$A$1:$A$49,0),MATCH('Row Table'!L$1,Products!$A$1:$G$1,0))</f>
        <v>14.55</v>
      </c>
      <c r="M636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_xlfn.XLOOKUP(C637,Customers!$A$1:$A$1001,Customers!$C$1:$C$1001,,0)</f>
        <v>edambrogiohn@techcrunch.com</v>
      </c>
      <c r="H637" s="2" t="str">
        <f>VLOOKUP(C637,Customers!$A$1:$I$1001,7,FALSE)</f>
        <v>United States</v>
      </c>
      <c r="I637" t="str">
        <f>VLOOKUP(D637,Products!$A$1:$G$49,2,FALSE)</f>
        <v>Exc</v>
      </c>
      <c r="J637" t="str">
        <f>INDEX(Products!$A$1:$G$49, MATCH('Row Table'!$D637,Products!$A$1:$A$49,0),MATCH('Row Table'!J$1,Products!$A$1:$G$1,0))</f>
        <v>L</v>
      </c>
      <c r="K637">
        <f>INDEX(Products!$A$1:$G$49, MATCH('Row Table'!$D637,Products!$A$1:$A$49,0),MATCH('Row Table'!K$1,Products!$A$1:$G$1,0))</f>
        <v>0.5</v>
      </c>
      <c r="L637">
        <f>INDEX(Products!$A$1:$G$49, MATCH('Row Table'!$D637,Products!$A$1:$A$49,0),MATCH('Row Table'!L$1,Products!$A$1:$G$1,0))</f>
        <v>8.91</v>
      </c>
      <c r="M637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_xlfn.XLOOKUP(C638,Customers!$A$1:$A$1001,Customers!$C$1:$C$1001,,0)</f>
        <v>cwinchcombeho@jiathis.com</v>
      </c>
      <c r="H638" s="2" t="str">
        <f>VLOOKUP(C638,Customers!$A$1:$I$1001,7,FALSE)</f>
        <v>United States</v>
      </c>
      <c r="I638" t="str">
        <f>VLOOKUP(D638,Products!$A$1:$G$49,2,FALSE)</f>
        <v>Lib</v>
      </c>
      <c r="J638" t="str">
        <f>INDEX(Products!$A$1:$G$49, MATCH('Row Table'!$D638,Products!$A$1:$A$49,0),MATCH('Row Table'!J$1,Products!$A$1:$G$1,0))</f>
        <v>L</v>
      </c>
      <c r="K638">
        <f>INDEX(Products!$A$1:$G$49, MATCH('Row Table'!$D638,Products!$A$1:$A$49,0),MATCH('Row Table'!K$1,Products!$A$1:$G$1,0))</f>
        <v>1</v>
      </c>
      <c r="L638">
        <f>INDEX(Products!$A$1:$G$49, MATCH('Row Table'!$D638,Products!$A$1:$A$49,0),MATCH('Row Table'!L$1,Products!$A$1:$G$1,0))</f>
        <v>15.85</v>
      </c>
      <c r="M638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_xlfn.XLOOKUP(C639,Customers!$A$1:$A$1001,Customers!$C$1:$C$1001,,0)</f>
        <v>bpaumierhp@umn.edu</v>
      </c>
      <c r="H639" s="2" t="str">
        <f>VLOOKUP(C639,Customers!$A$1:$I$1001,7,FALSE)</f>
        <v>Ireland</v>
      </c>
      <c r="I639" t="str">
        <f>VLOOKUP(D639,Products!$A$1:$G$49,2,FALSE)</f>
        <v>Exc</v>
      </c>
      <c r="J639" t="str">
        <f>INDEX(Products!$A$1:$G$49, MATCH('Row Table'!$D639,Products!$A$1:$A$49,0),MATCH('Row Table'!J$1,Products!$A$1:$G$1,0))</f>
        <v>M</v>
      </c>
      <c r="K639">
        <f>INDEX(Products!$A$1:$G$49, MATCH('Row Table'!$D639,Products!$A$1:$A$49,0),MATCH('Row Table'!K$1,Products!$A$1:$G$1,0))</f>
        <v>2.5</v>
      </c>
      <c r="L639">
        <f>INDEX(Products!$A$1:$G$49, MATCH('Row Table'!$D639,Products!$A$1:$A$49,0),MATCH('Row Table'!L$1,Products!$A$1:$G$1,0))</f>
        <v>31.624999999999996</v>
      </c>
      <c r="M639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_xlfn.XLOOKUP(C640,Customers!$A$1:$A$1001,Customers!$C$1:$C$1001,,0)</f>
        <v>0</v>
      </c>
      <c r="H640" s="2" t="str">
        <f>VLOOKUP(C640,Customers!$A$1:$I$1001,7,FALSE)</f>
        <v>Ireland</v>
      </c>
      <c r="I640" t="str">
        <f>VLOOKUP(D640,Products!$A$1:$G$49,2,FALSE)</f>
        <v>Ara</v>
      </c>
      <c r="J640" t="str">
        <f>INDEX(Products!$A$1:$G$49, MATCH('Row Table'!$D640,Products!$A$1:$A$49,0),MATCH('Row Table'!J$1,Products!$A$1:$G$1,0))</f>
        <v>M</v>
      </c>
      <c r="K640">
        <f>INDEX(Products!$A$1:$G$49, MATCH('Row Table'!$D640,Products!$A$1:$A$49,0),MATCH('Row Table'!K$1,Products!$A$1:$G$1,0))</f>
        <v>2.5</v>
      </c>
      <c r="L640">
        <f>INDEX(Products!$A$1:$G$49, MATCH('Row Table'!$D640,Products!$A$1:$A$49,0),MATCH('Row Table'!L$1,Products!$A$1:$G$1,0))</f>
        <v>25.874999999999996</v>
      </c>
      <c r="M640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_xlfn.XLOOKUP(C641,Customers!$A$1:$A$1001,Customers!$C$1:$C$1001,,0)</f>
        <v>jcapeyhr@bravesites.com</v>
      </c>
      <c r="H641" s="2" t="str">
        <f>VLOOKUP(C641,Customers!$A$1:$I$1001,7,FALSE)</f>
        <v>United States</v>
      </c>
      <c r="I641" t="str">
        <f>VLOOKUP(D641,Products!$A$1:$G$49,2,FALSE)</f>
        <v>Lib</v>
      </c>
      <c r="J641" t="str">
        <f>INDEX(Products!$A$1:$G$49, MATCH('Row Table'!$D641,Products!$A$1:$A$49,0),MATCH('Row Table'!J$1,Products!$A$1:$G$1,0))</f>
        <v>D</v>
      </c>
      <c r="K641">
        <f>INDEX(Products!$A$1:$G$49, MATCH('Row Table'!$D641,Products!$A$1:$A$49,0),MATCH('Row Table'!K$1,Products!$A$1:$G$1,0))</f>
        <v>0.2</v>
      </c>
      <c r="L641">
        <f>INDEX(Products!$A$1:$G$49, MATCH('Row Table'!$D641,Products!$A$1:$A$49,0),MATCH('Row Table'!L$1,Products!$A$1:$G$1,0))</f>
        <v>3.8849999999999998</v>
      </c>
      <c r="M641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_xlfn.XLOOKUP(C642,Customers!$A$1:$A$1001,Customers!$C$1:$C$1001,,0)</f>
        <v>tmathonneti0@google.co.jp</v>
      </c>
      <c r="H642" s="2" t="str">
        <f>VLOOKUP(C642,Customers!$A$1:$I$1001,7,FALSE)</f>
        <v>United States</v>
      </c>
      <c r="I642" t="str">
        <f>VLOOKUP(D642,Products!$A$1:$G$49,2,FALSE)</f>
        <v>Rob</v>
      </c>
      <c r="J642" t="str">
        <f>INDEX(Products!$A$1:$G$49, MATCH('Row Table'!$D642,Products!$A$1:$A$49,0),MATCH('Row Table'!J$1,Products!$A$1:$G$1,0))</f>
        <v>L</v>
      </c>
      <c r="K642">
        <f>INDEX(Products!$A$1:$G$49, MATCH('Row Table'!$D642,Products!$A$1:$A$49,0),MATCH('Row Table'!K$1,Products!$A$1:$G$1,0))</f>
        <v>2.5</v>
      </c>
      <c r="L642">
        <f>INDEX(Products!$A$1:$G$49, MATCH('Row Table'!$D642,Products!$A$1:$A$49,0),MATCH('Row Table'!L$1,Products!$A$1:$G$1,0))</f>
        <v>27.484999999999996</v>
      </c>
      <c r="M642">
        <f t="shared" ref="M642:M705" si="10">L642*E642</f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_xlfn.XLOOKUP(C643,Customers!$A$1:$A$1001,Customers!$C$1:$C$1001,,0)</f>
        <v>ybasillht@theguardian.com</v>
      </c>
      <c r="H643" s="2" t="str">
        <f>VLOOKUP(C643,Customers!$A$1:$I$1001,7,FALSE)</f>
        <v>United States</v>
      </c>
      <c r="I643" t="str">
        <f>VLOOKUP(D643,Products!$A$1:$G$49,2,FALSE)</f>
        <v>Rob</v>
      </c>
      <c r="J643" t="str">
        <f>INDEX(Products!$A$1:$G$49, MATCH('Row Table'!$D643,Products!$A$1:$A$49,0),MATCH('Row Table'!J$1,Products!$A$1:$G$1,0))</f>
        <v>L</v>
      </c>
      <c r="K643">
        <f>INDEX(Products!$A$1:$G$49, MATCH('Row Table'!$D643,Products!$A$1:$A$49,0),MATCH('Row Table'!K$1,Products!$A$1:$G$1,0))</f>
        <v>1</v>
      </c>
      <c r="L643">
        <f>INDEX(Products!$A$1:$G$49, MATCH('Row Table'!$D643,Products!$A$1:$A$49,0),MATCH('Row Table'!L$1,Products!$A$1:$G$1,0))</f>
        <v>11.95</v>
      </c>
      <c r="M643">
        <f t="shared" si="10"/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_xlfn.XLOOKUP(C644,Customers!$A$1:$A$1001,Customers!$C$1:$C$1001,,0)</f>
        <v>mbaistowhu@i2i.jp</v>
      </c>
      <c r="H644" s="2" t="str">
        <f>VLOOKUP(C644,Customers!$A$1:$I$1001,7,FALSE)</f>
        <v>United Kingdom</v>
      </c>
      <c r="I644" t="str">
        <f>VLOOKUP(D644,Products!$A$1:$G$49,2,FALSE)</f>
        <v>Exc</v>
      </c>
      <c r="J644" t="str">
        <f>INDEX(Products!$A$1:$G$49, MATCH('Row Table'!$D644,Products!$A$1:$A$49,0),MATCH('Row Table'!J$1,Products!$A$1:$G$1,0))</f>
        <v>M</v>
      </c>
      <c r="K644">
        <f>INDEX(Products!$A$1:$G$49, MATCH('Row Table'!$D644,Products!$A$1:$A$49,0),MATCH('Row Table'!K$1,Products!$A$1:$G$1,0))</f>
        <v>0.2</v>
      </c>
      <c r="L644">
        <f>INDEX(Products!$A$1:$G$49, MATCH('Row Table'!$D644,Products!$A$1:$A$49,0),MATCH('Row Table'!L$1,Products!$A$1:$G$1,0))</f>
        <v>4.125</v>
      </c>
      <c r="M644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_xlfn.XLOOKUP(C645,Customers!$A$1:$A$1001,Customers!$C$1:$C$1001,,0)</f>
        <v>cpallanthv@typepad.com</v>
      </c>
      <c r="H645" s="2" t="str">
        <f>VLOOKUP(C645,Customers!$A$1:$I$1001,7,FALSE)</f>
        <v>United States</v>
      </c>
      <c r="I645" t="str">
        <f>VLOOKUP(D645,Products!$A$1:$G$49,2,FALSE)</f>
        <v>Exc</v>
      </c>
      <c r="J645" t="str">
        <f>INDEX(Products!$A$1:$G$49, MATCH('Row Table'!$D645,Products!$A$1:$A$49,0),MATCH('Row Table'!J$1,Products!$A$1:$G$1,0))</f>
        <v>L</v>
      </c>
      <c r="K645">
        <f>INDEX(Products!$A$1:$G$49, MATCH('Row Table'!$D645,Products!$A$1:$A$49,0),MATCH('Row Table'!K$1,Products!$A$1:$G$1,0))</f>
        <v>2.5</v>
      </c>
      <c r="L645">
        <f>INDEX(Products!$A$1:$G$49, MATCH('Row Table'!$D645,Products!$A$1:$A$49,0),MATCH('Row Table'!L$1,Products!$A$1:$G$1,0))</f>
        <v>34.154999999999994</v>
      </c>
      <c r="M64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_xlfn.XLOOKUP(C646,Customers!$A$1:$A$1001,Customers!$C$1:$C$1001,,0)</f>
        <v>0</v>
      </c>
      <c r="H646" s="2" t="str">
        <f>VLOOKUP(C646,Customers!$A$1:$I$1001,7,FALSE)</f>
        <v>United States</v>
      </c>
      <c r="I646" t="str">
        <f>VLOOKUP(D646,Products!$A$1:$G$49,2,FALSE)</f>
        <v>Rob</v>
      </c>
      <c r="J646" t="str">
        <f>INDEX(Products!$A$1:$G$49, MATCH('Row Table'!$D646,Products!$A$1:$A$49,0),MATCH('Row Table'!J$1,Products!$A$1:$G$1,0))</f>
        <v>D</v>
      </c>
      <c r="K646">
        <f>INDEX(Products!$A$1:$G$49, MATCH('Row Table'!$D646,Products!$A$1:$A$49,0),MATCH('Row Table'!K$1,Products!$A$1:$G$1,0))</f>
        <v>2.5</v>
      </c>
      <c r="L646">
        <f>INDEX(Products!$A$1:$G$49, MATCH('Row Table'!$D646,Products!$A$1:$A$49,0),MATCH('Row Table'!L$1,Products!$A$1:$G$1,0))</f>
        <v>20.584999999999997</v>
      </c>
      <c r="M646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_xlfn.XLOOKUP(C647,Customers!$A$1:$A$1001,Customers!$C$1:$C$1001,,0)</f>
        <v>dohx@redcross.org</v>
      </c>
      <c r="H647" s="2" t="str">
        <f>VLOOKUP(C647,Customers!$A$1:$I$1001,7,FALSE)</f>
        <v>United States</v>
      </c>
      <c r="I647" t="str">
        <f>VLOOKUP(D647,Products!$A$1:$G$49,2,FALSE)</f>
        <v>Ara</v>
      </c>
      <c r="J647" t="str">
        <f>INDEX(Products!$A$1:$G$49, MATCH('Row Table'!$D647,Products!$A$1:$A$49,0),MATCH('Row Table'!J$1,Products!$A$1:$G$1,0))</f>
        <v>D</v>
      </c>
      <c r="K647">
        <f>INDEX(Products!$A$1:$G$49, MATCH('Row Table'!$D647,Products!$A$1:$A$49,0),MATCH('Row Table'!K$1,Products!$A$1:$G$1,0))</f>
        <v>2.5</v>
      </c>
      <c r="L647">
        <f>INDEX(Products!$A$1:$G$49, MATCH('Row Table'!$D647,Products!$A$1:$A$49,0),MATCH('Row Table'!L$1,Products!$A$1:$G$1,0))</f>
        <v>22.884999999999998</v>
      </c>
      <c r="M647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_xlfn.XLOOKUP(C648,Customers!$A$1:$A$1001,Customers!$C$1:$C$1001,,0)</f>
        <v>drallinhy@howstuffworks.com</v>
      </c>
      <c r="H648" s="2" t="str">
        <f>VLOOKUP(C648,Customers!$A$1:$I$1001,7,FALSE)</f>
        <v>United States</v>
      </c>
      <c r="I648" t="str">
        <f>VLOOKUP(D648,Products!$A$1:$G$49,2,FALSE)</f>
        <v>Ara</v>
      </c>
      <c r="J648" t="str">
        <f>INDEX(Products!$A$1:$G$49, MATCH('Row Table'!$D648,Products!$A$1:$A$49,0),MATCH('Row Table'!J$1,Products!$A$1:$G$1,0))</f>
        <v>D</v>
      </c>
      <c r="K648">
        <f>INDEX(Products!$A$1:$G$49, MATCH('Row Table'!$D648,Products!$A$1:$A$49,0),MATCH('Row Table'!K$1,Products!$A$1:$G$1,0))</f>
        <v>1</v>
      </c>
      <c r="L648">
        <f>INDEX(Products!$A$1:$G$49, MATCH('Row Table'!$D648,Products!$A$1:$A$49,0),MATCH('Row Table'!L$1,Products!$A$1:$G$1,0))</f>
        <v>9.9499999999999993</v>
      </c>
      <c r="M648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_xlfn.XLOOKUP(C649,Customers!$A$1:$A$1001,Customers!$C$1:$C$1001,,0)</f>
        <v>achillhz@epa.gov</v>
      </c>
      <c r="H649" s="2" t="str">
        <f>VLOOKUP(C649,Customers!$A$1:$I$1001,7,FALSE)</f>
        <v>United Kingdom</v>
      </c>
      <c r="I649" t="str">
        <f>VLOOKUP(D649,Products!$A$1:$G$49,2,FALSE)</f>
        <v>Lib</v>
      </c>
      <c r="J649" t="str">
        <f>INDEX(Products!$A$1:$G$49, MATCH('Row Table'!$D649,Products!$A$1:$A$49,0),MATCH('Row Table'!J$1,Products!$A$1:$G$1,0))</f>
        <v>L</v>
      </c>
      <c r="K649">
        <f>INDEX(Products!$A$1:$G$49, MATCH('Row Table'!$D649,Products!$A$1:$A$49,0),MATCH('Row Table'!K$1,Products!$A$1:$G$1,0))</f>
        <v>0.5</v>
      </c>
      <c r="L649">
        <f>INDEX(Products!$A$1:$G$49, MATCH('Row Table'!$D649,Products!$A$1:$A$49,0),MATCH('Row Table'!L$1,Products!$A$1:$G$1,0))</f>
        <v>9.51</v>
      </c>
      <c r="M649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_xlfn.XLOOKUP(C650,Customers!$A$1:$A$1001,Customers!$C$1:$C$1001,,0)</f>
        <v>tmathonneti0@google.co.jp</v>
      </c>
      <c r="H650" s="2" t="str">
        <f>VLOOKUP(C650,Customers!$A$1:$I$1001,7,FALSE)</f>
        <v>United States</v>
      </c>
      <c r="I650" t="str">
        <f>VLOOKUP(D650,Products!$A$1:$G$49,2,FALSE)</f>
        <v>Rob</v>
      </c>
      <c r="J650" t="str">
        <f>INDEX(Products!$A$1:$G$49, MATCH('Row Table'!$D650,Products!$A$1:$A$49,0),MATCH('Row Table'!J$1,Products!$A$1:$G$1,0))</f>
        <v>D</v>
      </c>
      <c r="K650">
        <f>INDEX(Products!$A$1:$G$49, MATCH('Row Table'!$D650,Products!$A$1:$A$49,0),MATCH('Row Table'!K$1,Products!$A$1:$G$1,0))</f>
        <v>0.2</v>
      </c>
      <c r="L650">
        <f>INDEX(Products!$A$1:$G$49, MATCH('Row Table'!$D650,Products!$A$1:$A$49,0),MATCH('Row Table'!L$1,Products!$A$1:$G$1,0))</f>
        <v>2.6849999999999996</v>
      </c>
      <c r="M650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_xlfn.XLOOKUP(C651,Customers!$A$1:$A$1001,Customers!$C$1:$C$1001,,0)</f>
        <v>cdenysi1@is.gd</v>
      </c>
      <c r="H651" s="2" t="str">
        <f>VLOOKUP(C651,Customers!$A$1:$I$1001,7,FALSE)</f>
        <v>United Kingdom</v>
      </c>
      <c r="I651" t="str">
        <f>VLOOKUP(D651,Products!$A$1:$G$49,2,FALSE)</f>
        <v>Lib</v>
      </c>
      <c r="J651" t="str">
        <f>INDEX(Products!$A$1:$G$49, MATCH('Row Table'!$D651,Products!$A$1:$A$49,0),MATCH('Row Table'!J$1,Products!$A$1:$G$1,0))</f>
        <v>L</v>
      </c>
      <c r="K651">
        <f>INDEX(Products!$A$1:$G$49, MATCH('Row Table'!$D651,Products!$A$1:$A$49,0),MATCH('Row Table'!K$1,Products!$A$1:$G$1,0))</f>
        <v>1</v>
      </c>
      <c r="L651">
        <f>INDEX(Products!$A$1:$G$49, MATCH('Row Table'!$D651,Products!$A$1:$A$49,0),MATCH('Row Table'!L$1,Products!$A$1:$G$1,0))</f>
        <v>15.85</v>
      </c>
      <c r="M651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_xlfn.XLOOKUP(C652,Customers!$A$1:$A$1001,Customers!$C$1:$C$1001,,0)</f>
        <v>cstebbingsi2@drupal.org</v>
      </c>
      <c r="H652" s="2" t="str">
        <f>VLOOKUP(C652,Customers!$A$1:$I$1001,7,FALSE)</f>
        <v>United States</v>
      </c>
      <c r="I652" t="str">
        <f>VLOOKUP(D652,Products!$A$1:$G$49,2,FALSE)</f>
        <v>Rob</v>
      </c>
      <c r="J652" t="str">
        <f>INDEX(Products!$A$1:$G$49, MATCH('Row Table'!$D652,Products!$A$1:$A$49,0),MATCH('Row Table'!J$1,Products!$A$1:$G$1,0))</f>
        <v>D</v>
      </c>
      <c r="K652">
        <f>INDEX(Products!$A$1:$G$49, MATCH('Row Table'!$D652,Products!$A$1:$A$49,0),MATCH('Row Table'!K$1,Products!$A$1:$G$1,0))</f>
        <v>0.5</v>
      </c>
      <c r="L652">
        <f>INDEX(Products!$A$1:$G$49, MATCH('Row Table'!$D652,Products!$A$1:$A$49,0),MATCH('Row Table'!L$1,Products!$A$1:$G$1,0))</f>
        <v>5.3699999999999992</v>
      </c>
      <c r="M652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_xlfn.XLOOKUP(C653,Customers!$A$1:$A$1001,Customers!$C$1:$C$1001,,0)</f>
        <v>0</v>
      </c>
      <c r="H653" s="2" t="str">
        <f>VLOOKUP(C653,Customers!$A$1:$I$1001,7,FALSE)</f>
        <v>United States</v>
      </c>
      <c r="I653" t="str">
        <f>VLOOKUP(D653,Products!$A$1:$G$49,2,FALSE)</f>
        <v>Rob</v>
      </c>
      <c r="J653" t="str">
        <f>INDEX(Products!$A$1:$G$49, MATCH('Row Table'!$D653,Products!$A$1:$A$49,0),MATCH('Row Table'!J$1,Products!$A$1:$G$1,0))</f>
        <v>L</v>
      </c>
      <c r="K653">
        <f>INDEX(Products!$A$1:$G$49, MATCH('Row Table'!$D653,Products!$A$1:$A$49,0),MATCH('Row Table'!K$1,Products!$A$1:$G$1,0))</f>
        <v>1</v>
      </c>
      <c r="L653">
        <f>INDEX(Products!$A$1:$G$49, MATCH('Row Table'!$D653,Products!$A$1:$A$49,0),MATCH('Row Table'!L$1,Products!$A$1:$G$1,0))</f>
        <v>11.95</v>
      </c>
      <c r="M653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_xlfn.XLOOKUP(C654,Customers!$A$1:$A$1001,Customers!$C$1:$C$1001,,0)</f>
        <v>rzywickii4@ifeng.com</v>
      </c>
      <c r="H654" s="2" t="str">
        <f>VLOOKUP(C654,Customers!$A$1:$I$1001,7,FALSE)</f>
        <v>Ireland</v>
      </c>
      <c r="I654" t="str">
        <f>VLOOKUP(D654,Products!$A$1:$G$49,2,FALSE)</f>
        <v>Lib</v>
      </c>
      <c r="J654" t="str">
        <f>INDEX(Products!$A$1:$G$49, MATCH('Row Table'!$D654,Products!$A$1:$A$49,0),MATCH('Row Table'!J$1,Products!$A$1:$G$1,0))</f>
        <v>L</v>
      </c>
      <c r="K654">
        <f>INDEX(Products!$A$1:$G$49, MATCH('Row Table'!$D654,Products!$A$1:$A$49,0),MATCH('Row Table'!K$1,Products!$A$1:$G$1,0))</f>
        <v>1</v>
      </c>
      <c r="L654">
        <f>INDEX(Products!$A$1:$G$49, MATCH('Row Table'!$D654,Products!$A$1:$A$49,0),MATCH('Row Table'!L$1,Products!$A$1:$G$1,0))</f>
        <v>15.85</v>
      </c>
      <c r="M654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_xlfn.XLOOKUP(C655,Customers!$A$1:$A$1001,Customers!$C$1:$C$1001,,0)</f>
        <v>aburgetti5@moonfruit.com</v>
      </c>
      <c r="H655" s="2" t="str">
        <f>VLOOKUP(C655,Customers!$A$1:$I$1001,7,FALSE)</f>
        <v>United States</v>
      </c>
      <c r="I655" t="str">
        <f>VLOOKUP(D655,Products!$A$1:$G$49,2,FALSE)</f>
        <v>Ara</v>
      </c>
      <c r="J655" t="str">
        <f>INDEX(Products!$A$1:$G$49, MATCH('Row Table'!$D655,Products!$A$1:$A$49,0),MATCH('Row Table'!J$1,Products!$A$1:$G$1,0))</f>
        <v>M</v>
      </c>
      <c r="K655">
        <f>INDEX(Products!$A$1:$G$49, MATCH('Row Table'!$D655,Products!$A$1:$A$49,0),MATCH('Row Table'!K$1,Products!$A$1:$G$1,0))</f>
        <v>2.5</v>
      </c>
      <c r="L655">
        <f>INDEX(Products!$A$1:$G$49, MATCH('Row Table'!$D655,Products!$A$1:$A$49,0),MATCH('Row Table'!L$1,Products!$A$1:$G$1,0))</f>
        <v>25.874999999999996</v>
      </c>
      <c r="M65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_xlfn.XLOOKUP(C656,Customers!$A$1:$A$1001,Customers!$C$1:$C$1001,,0)</f>
        <v>mmalloyi6@seattletimes.com</v>
      </c>
      <c r="H656" s="2" t="str">
        <f>VLOOKUP(C656,Customers!$A$1:$I$1001,7,FALSE)</f>
        <v>United States</v>
      </c>
      <c r="I656" t="str">
        <f>VLOOKUP(D656,Products!$A$1:$G$49,2,FALSE)</f>
        <v>Ara</v>
      </c>
      <c r="J656" t="str">
        <f>INDEX(Products!$A$1:$G$49, MATCH('Row Table'!$D656,Products!$A$1:$A$49,0),MATCH('Row Table'!J$1,Products!$A$1:$G$1,0))</f>
        <v>D</v>
      </c>
      <c r="K656">
        <f>INDEX(Products!$A$1:$G$49, MATCH('Row Table'!$D656,Products!$A$1:$A$49,0),MATCH('Row Table'!K$1,Products!$A$1:$G$1,0))</f>
        <v>2.5</v>
      </c>
      <c r="L656">
        <f>INDEX(Products!$A$1:$G$49, MATCH('Row Table'!$D656,Products!$A$1:$A$49,0),MATCH('Row Table'!L$1,Products!$A$1:$G$1,0))</f>
        <v>22.884999999999998</v>
      </c>
      <c r="M656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_xlfn.XLOOKUP(C657,Customers!$A$1:$A$1001,Customers!$C$1:$C$1001,,0)</f>
        <v>mmcparlandi7@w3.org</v>
      </c>
      <c r="H657" s="2" t="str">
        <f>VLOOKUP(C657,Customers!$A$1:$I$1001,7,FALSE)</f>
        <v>United States</v>
      </c>
      <c r="I657" t="str">
        <f>VLOOKUP(D657,Products!$A$1:$G$49,2,FALSE)</f>
        <v>Rob</v>
      </c>
      <c r="J657" t="str">
        <f>INDEX(Products!$A$1:$G$49, MATCH('Row Table'!$D657,Products!$A$1:$A$49,0),MATCH('Row Table'!J$1,Products!$A$1:$G$1,0))</f>
        <v>M</v>
      </c>
      <c r="K657">
        <f>INDEX(Products!$A$1:$G$49, MATCH('Row Table'!$D657,Products!$A$1:$A$49,0),MATCH('Row Table'!K$1,Products!$A$1:$G$1,0))</f>
        <v>2.5</v>
      </c>
      <c r="L657">
        <f>INDEX(Products!$A$1:$G$49, MATCH('Row Table'!$D657,Products!$A$1:$A$49,0),MATCH('Row Table'!L$1,Products!$A$1:$G$1,0))</f>
        <v>22.884999999999998</v>
      </c>
      <c r="M657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_xlfn.XLOOKUP(C658,Customers!$A$1:$A$1001,Customers!$C$1:$C$1001,,0)</f>
        <v>sjennaroyi8@purevolume.com</v>
      </c>
      <c r="H658" s="2" t="str">
        <f>VLOOKUP(C658,Customers!$A$1:$I$1001,7,FALSE)</f>
        <v>United States</v>
      </c>
      <c r="I658" t="str">
        <f>VLOOKUP(D658,Products!$A$1:$G$49,2,FALSE)</f>
        <v>Lib</v>
      </c>
      <c r="J658" t="str">
        <f>INDEX(Products!$A$1:$G$49, MATCH('Row Table'!$D658,Products!$A$1:$A$49,0),MATCH('Row Table'!J$1,Products!$A$1:$G$1,0))</f>
        <v>D</v>
      </c>
      <c r="K658">
        <f>INDEX(Products!$A$1:$G$49, MATCH('Row Table'!$D658,Products!$A$1:$A$49,0),MATCH('Row Table'!K$1,Products!$A$1:$G$1,0))</f>
        <v>1</v>
      </c>
      <c r="L658">
        <f>INDEX(Products!$A$1:$G$49, MATCH('Row Table'!$D658,Products!$A$1:$A$49,0),MATCH('Row Table'!L$1,Products!$A$1:$G$1,0))</f>
        <v>12.95</v>
      </c>
      <c r="M658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_xlfn.XLOOKUP(C659,Customers!$A$1:$A$1001,Customers!$C$1:$C$1001,,0)</f>
        <v>wplacei9@wsj.com</v>
      </c>
      <c r="H659" s="2" t="str">
        <f>VLOOKUP(C659,Customers!$A$1:$I$1001,7,FALSE)</f>
        <v>United States</v>
      </c>
      <c r="I659" t="str">
        <f>VLOOKUP(D659,Products!$A$1:$G$49,2,FALSE)</f>
        <v>Ara</v>
      </c>
      <c r="J659" t="str">
        <f>INDEX(Products!$A$1:$G$49, MATCH('Row Table'!$D659,Products!$A$1:$A$49,0),MATCH('Row Table'!J$1,Products!$A$1:$G$1,0))</f>
        <v>M</v>
      </c>
      <c r="K659">
        <f>INDEX(Products!$A$1:$G$49, MATCH('Row Table'!$D659,Products!$A$1:$A$49,0),MATCH('Row Table'!K$1,Products!$A$1:$G$1,0))</f>
        <v>0.5</v>
      </c>
      <c r="L659">
        <f>INDEX(Products!$A$1:$G$49, MATCH('Row Table'!$D659,Products!$A$1:$A$49,0),MATCH('Row Table'!L$1,Products!$A$1:$G$1,0))</f>
        <v>6.75</v>
      </c>
      <c r="M659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_xlfn.XLOOKUP(C660,Customers!$A$1:$A$1001,Customers!$C$1:$C$1001,,0)</f>
        <v>jmillettik@addtoany.com</v>
      </c>
      <c r="H660" s="2" t="str">
        <f>VLOOKUP(C660,Customers!$A$1:$I$1001,7,FALSE)</f>
        <v>United States</v>
      </c>
      <c r="I660" t="str">
        <f>VLOOKUP(D660,Products!$A$1:$G$49,2,FALSE)</f>
        <v>Exc</v>
      </c>
      <c r="J660" t="str">
        <f>INDEX(Products!$A$1:$G$49, MATCH('Row Table'!$D660,Products!$A$1:$A$49,0),MATCH('Row Table'!J$1,Products!$A$1:$G$1,0))</f>
        <v>M</v>
      </c>
      <c r="K660">
        <f>INDEX(Products!$A$1:$G$49, MATCH('Row Table'!$D660,Products!$A$1:$A$49,0),MATCH('Row Table'!K$1,Products!$A$1:$G$1,0))</f>
        <v>0.5</v>
      </c>
      <c r="L660">
        <f>INDEX(Products!$A$1:$G$49, MATCH('Row Table'!$D660,Products!$A$1:$A$49,0),MATCH('Row Table'!L$1,Products!$A$1:$G$1,0))</f>
        <v>8.25</v>
      </c>
      <c r="M660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_xlfn.XLOOKUP(C661,Customers!$A$1:$A$1001,Customers!$C$1:$C$1001,,0)</f>
        <v>dgadsdenib@google.com.hk</v>
      </c>
      <c r="H661" s="2" t="str">
        <f>VLOOKUP(C661,Customers!$A$1:$I$1001,7,FALSE)</f>
        <v>Ireland</v>
      </c>
      <c r="I661" t="str">
        <f>VLOOKUP(D661,Products!$A$1:$G$49,2,FALSE)</f>
        <v>Ara</v>
      </c>
      <c r="J661" t="str">
        <f>INDEX(Products!$A$1:$G$49, MATCH('Row Table'!$D661,Products!$A$1:$A$49,0),MATCH('Row Table'!J$1,Products!$A$1:$G$1,0))</f>
        <v>D</v>
      </c>
      <c r="K661">
        <f>INDEX(Products!$A$1:$G$49, MATCH('Row Table'!$D661,Products!$A$1:$A$49,0),MATCH('Row Table'!K$1,Products!$A$1:$G$1,0))</f>
        <v>2.5</v>
      </c>
      <c r="L661">
        <f>INDEX(Products!$A$1:$G$49, MATCH('Row Table'!$D661,Products!$A$1:$A$49,0),MATCH('Row Table'!L$1,Products!$A$1:$G$1,0))</f>
        <v>22.884999999999998</v>
      </c>
      <c r="M661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_xlfn.XLOOKUP(C662,Customers!$A$1:$A$1001,Customers!$C$1:$C$1001,,0)</f>
        <v>vwakelinic@unesco.org</v>
      </c>
      <c r="H662" s="2" t="str">
        <f>VLOOKUP(C662,Customers!$A$1:$I$1001,7,FALSE)</f>
        <v>United States</v>
      </c>
      <c r="I662" t="str">
        <f>VLOOKUP(D662,Products!$A$1:$G$49,2,FALSE)</f>
        <v>Exc</v>
      </c>
      <c r="J662" t="str">
        <f>INDEX(Products!$A$1:$G$49, MATCH('Row Table'!$D662,Products!$A$1:$A$49,0),MATCH('Row Table'!J$1,Products!$A$1:$G$1,0))</f>
        <v>L</v>
      </c>
      <c r="K662">
        <f>INDEX(Products!$A$1:$G$49, MATCH('Row Table'!$D662,Products!$A$1:$A$49,0),MATCH('Row Table'!K$1,Products!$A$1:$G$1,0))</f>
        <v>0.5</v>
      </c>
      <c r="L662">
        <f>INDEX(Products!$A$1:$G$49, MATCH('Row Table'!$D662,Products!$A$1:$A$49,0),MATCH('Row Table'!L$1,Products!$A$1:$G$1,0))</f>
        <v>8.91</v>
      </c>
      <c r="M662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_xlfn.XLOOKUP(C663,Customers!$A$1:$A$1001,Customers!$C$1:$C$1001,,0)</f>
        <v>acampsallid@zimbio.com</v>
      </c>
      <c r="H663" s="2" t="str">
        <f>VLOOKUP(C663,Customers!$A$1:$I$1001,7,FALSE)</f>
        <v>United States</v>
      </c>
      <c r="I663" t="str">
        <f>VLOOKUP(D663,Products!$A$1:$G$49,2,FALSE)</f>
        <v>Ara</v>
      </c>
      <c r="J663" t="str">
        <f>INDEX(Products!$A$1:$G$49, MATCH('Row Table'!$D663,Products!$A$1:$A$49,0),MATCH('Row Table'!J$1,Products!$A$1:$G$1,0))</f>
        <v>M</v>
      </c>
      <c r="K663">
        <f>INDEX(Products!$A$1:$G$49, MATCH('Row Table'!$D663,Products!$A$1:$A$49,0),MATCH('Row Table'!K$1,Products!$A$1:$G$1,0))</f>
        <v>0.2</v>
      </c>
      <c r="L663">
        <f>INDEX(Products!$A$1:$G$49, MATCH('Row Table'!$D663,Products!$A$1:$A$49,0),MATCH('Row Table'!L$1,Products!$A$1:$G$1,0))</f>
        <v>3.375</v>
      </c>
      <c r="M663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_xlfn.XLOOKUP(C664,Customers!$A$1:$A$1001,Customers!$C$1:$C$1001,,0)</f>
        <v>smosebyie@stanford.edu</v>
      </c>
      <c r="H664" s="2" t="str">
        <f>VLOOKUP(C664,Customers!$A$1:$I$1001,7,FALSE)</f>
        <v>United States</v>
      </c>
      <c r="I664" t="str">
        <f>VLOOKUP(D664,Products!$A$1:$G$49,2,FALSE)</f>
        <v>Lib</v>
      </c>
      <c r="J664" t="str">
        <f>INDEX(Products!$A$1:$G$49, MATCH('Row Table'!$D664,Products!$A$1:$A$49,0),MATCH('Row Table'!J$1,Products!$A$1:$G$1,0))</f>
        <v>D</v>
      </c>
      <c r="K664">
        <f>INDEX(Products!$A$1:$G$49, MATCH('Row Table'!$D664,Products!$A$1:$A$49,0),MATCH('Row Table'!K$1,Products!$A$1:$G$1,0))</f>
        <v>2.5</v>
      </c>
      <c r="L664">
        <f>INDEX(Products!$A$1:$G$49, MATCH('Row Table'!$D664,Products!$A$1:$A$49,0),MATCH('Row Table'!L$1,Products!$A$1:$G$1,0))</f>
        <v>29.784999999999997</v>
      </c>
      <c r="M664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_xlfn.XLOOKUP(C665,Customers!$A$1:$A$1001,Customers!$C$1:$C$1001,,0)</f>
        <v>cwassif@prweb.com</v>
      </c>
      <c r="H665" s="2" t="str">
        <f>VLOOKUP(C665,Customers!$A$1:$I$1001,7,FALSE)</f>
        <v>United States</v>
      </c>
      <c r="I665" t="str">
        <f>VLOOKUP(D665,Products!$A$1:$G$49,2,FALSE)</f>
        <v>Ara</v>
      </c>
      <c r="J665" t="str">
        <f>INDEX(Products!$A$1:$G$49, MATCH('Row Table'!$D665,Products!$A$1:$A$49,0),MATCH('Row Table'!J$1,Products!$A$1:$G$1,0))</f>
        <v>M</v>
      </c>
      <c r="K665">
        <f>INDEX(Products!$A$1:$G$49, MATCH('Row Table'!$D665,Products!$A$1:$A$49,0),MATCH('Row Table'!K$1,Products!$A$1:$G$1,0))</f>
        <v>1</v>
      </c>
      <c r="L665">
        <f>INDEX(Products!$A$1:$G$49, MATCH('Row Table'!$D665,Products!$A$1:$A$49,0),MATCH('Row Table'!L$1,Products!$A$1:$G$1,0))</f>
        <v>11.25</v>
      </c>
      <c r="M66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_xlfn.XLOOKUP(C666,Customers!$A$1:$A$1001,Customers!$C$1:$C$1001,,0)</f>
        <v>isjostromig@pbs.org</v>
      </c>
      <c r="H666" s="2" t="str">
        <f>VLOOKUP(C666,Customers!$A$1:$I$1001,7,FALSE)</f>
        <v>United States</v>
      </c>
      <c r="I666" t="str">
        <f>VLOOKUP(D666,Products!$A$1:$G$49,2,FALSE)</f>
        <v>Exc</v>
      </c>
      <c r="J666" t="str">
        <f>INDEX(Products!$A$1:$G$49, MATCH('Row Table'!$D666,Products!$A$1:$A$49,0),MATCH('Row Table'!J$1,Products!$A$1:$G$1,0))</f>
        <v>D</v>
      </c>
      <c r="K666">
        <f>INDEX(Products!$A$1:$G$49, MATCH('Row Table'!$D666,Products!$A$1:$A$49,0),MATCH('Row Table'!K$1,Products!$A$1:$G$1,0))</f>
        <v>1</v>
      </c>
      <c r="L666">
        <f>INDEX(Products!$A$1:$G$49, MATCH('Row Table'!$D666,Products!$A$1:$A$49,0),MATCH('Row Table'!L$1,Products!$A$1:$G$1,0))</f>
        <v>12.15</v>
      </c>
      <c r="M666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_xlfn.XLOOKUP(C667,Customers!$A$1:$A$1001,Customers!$C$1:$C$1001,,0)</f>
        <v>isjostromig@pbs.org</v>
      </c>
      <c r="H667" s="2" t="str">
        <f>VLOOKUP(C667,Customers!$A$1:$I$1001,7,FALSE)</f>
        <v>United States</v>
      </c>
      <c r="I667" t="str">
        <f>VLOOKUP(D667,Products!$A$1:$G$49,2,FALSE)</f>
        <v>Lib</v>
      </c>
      <c r="J667" t="str">
        <f>INDEX(Products!$A$1:$G$49, MATCH('Row Table'!$D667,Products!$A$1:$A$49,0),MATCH('Row Table'!J$1,Products!$A$1:$G$1,0))</f>
        <v>D</v>
      </c>
      <c r="K667">
        <f>INDEX(Products!$A$1:$G$49, MATCH('Row Table'!$D667,Products!$A$1:$A$49,0),MATCH('Row Table'!K$1,Products!$A$1:$G$1,0))</f>
        <v>0.2</v>
      </c>
      <c r="L667">
        <f>INDEX(Products!$A$1:$G$49, MATCH('Row Table'!$D667,Products!$A$1:$A$49,0),MATCH('Row Table'!L$1,Products!$A$1:$G$1,0))</f>
        <v>3.8849999999999998</v>
      </c>
      <c r="M667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_xlfn.XLOOKUP(C668,Customers!$A$1:$A$1001,Customers!$C$1:$C$1001,,0)</f>
        <v>jbranchettii@bravesites.com</v>
      </c>
      <c r="H668" s="2" t="str">
        <f>VLOOKUP(C668,Customers!$A$1:$I$1001,7,FALSE)</f>
        <v>United States</v>
      </c>
      <c r="I668" t="str">
        <f>VLOOKUP(D668,Products!$A$1:$G$49,2,FALSE)</f>
        <v>Ara</v>
      </c>
      <c r="J668" t="str">
        <f>INDEX(Products!$A$1:$G$49, MATCH('Row Table'!$D668,Products!$A$1:$A$49,0),MATCH('Row Table'!J$1,Products!$A$1:$G$1,0))</f>
        <v>D</v>
      </c>
      <c r="K668">
        <f>INDEX(Products!$A$1:$G$49, MATCH('Row Table'!$D668,Products!$A$1:$A$49,0),MATCH('Row Table'!K$1,Products!$A$1:$G$1,0))</f>
        <v>2.5</v>
      </c>
      <c r="L668">
        <f>INDEX(Products!$A$1:$G$49, MATCH('Row Table'!$D668,Products!$A$1:$A$49,0),MATCH('Row Table'!L$1,Products!$A$1:$G$1,0))</f>
        <v>22.884999999999998</v>
      </c>
      <c r="M668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_xlfn.XLOOKUP(C669,Customers!$A$1:$A$1001,Customers!$C$1:$C$1001,,0)</f>
        <v>nrudlandij@blogs.com</v>
      </c>
      <c r="H669" s="2" t="str">
        <f>VLOOKUP(C669,Customers!$A$1:$I$1001,7,FALSE)</f>
        <v>Ireland</v>
      </c>
      <c r="I669" t="str">
        <f>VLOOKUP(D669,Products!$A$1:$G$49,2,FALSE)</f>
        <v>Ara</v>
      </c>
      <c r="J669" t="str">
        <f>INDEX(Products!$A$1:$G$49, MATCH('Row Table'!$D669,Products!$A$1:$A$49,0),MATCH('Row Table'!J$1,Products!$A$1:$G$1,0))</f>
        <v>D</v>
      </c>
      <c r="K669">
        <f>INDEX(Products!$A$1:$G$49, MATCH('Row Table'!$D669,Products!$A$1:$A$49,0),MATCH('Row Table'!K$1,Products!$A$1:$G$1,0))</f>
        <v>1</v>
      </c>
      <c r="L669">
        <f>INDEX(Products!$A$1:$G$49, MATCH('Row Table'!$D669,Products!$A$1:$A$49,0),MATCH('Row Table'!L$1,Products!$A$1:$G$1,0))</f>
        <v>9.9499999999999993</v>
      </c>
      <c r="M669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_xlfn.XLOOKUP(C670,Customers!$A$1:$A$1001,Customers!$C$1:$C$1001,,0)</f>
        <v>jmillettik@addtoany.com</v>
      </c>
      <c r="H670" s="2" t="str">
        <f>VLOOKUP(C670,Customers!$A$1:$I$1001,7,FALSE)</f>
        <v>United States</v>
      </c>
      <c r="I670" t="str">
        <f>VLOOKUP(D670,Products!$A$1:$G$49,2,FALSE)</f>
        <v>Rob</v>
      </c>
      <c r="J670" t="str">
        <f>INDEX(Products!$A$1:$G$49, MATCH('Row Table'!$D670,Products!$A$1:$A$49,0),MATCH('Row Table'!J$1,Products!$A$1:$G$1,0))</f>
        <v>L</v>
      </c>
      <c r="K670">
        <f>INDEX(Products!$A$1:$G$49, MATCH('Row Table'!$D670,Products!$A$1:$A$49,0),MATCH('Row Table'!K$1,Products!$A$1:$G$1,0))</f>
        <v>2.5</v>
      </c>
      <c r="L670">
        <f>INDEX(Products!$A$1:$G$49, MATCH('Row Table'!$D670,Products!$A$1:$A$49,0),MATCH('Row Table'!L$1,Products!$A$1:$G$1,0))</f>
        <v>27.484999999999996</v>
      </c>
      <c r="M670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_xlfn.XLOOKUP(C671,Customers!$A$1:$A$1001,Customers!$C$1:$C$1001,,0)</f>
        <v>ftourryil@google.de</v>
      </c>
      <c r="H671" s="2" t="str">
        <f>VLOOKUP(C671,Customers!$A$1:$I$1001,7,FALSE)</f>
        <v>United States</v>
      </c>
      <c r="I671" t="str">
        <f>VLOOKUP(D671,Products!$A$1:$G$49,2,FALSE)</f>
        <v>Lib</v>
      </c>
      <c r="J671" t="str">
        <f>INDEX(Products!$A$1:$G$49, MATCH('Row Table'!$D671,Products!$A$1:$A$49,0),MATCH('Row Table'!J$1,Products!$A$1:$G$1,0))</f>
        <v>M</v>
      </c>
      <c r="K671">
        <f>INDEX(Products!$A$1:$G$49, MATCH('Row Table'!$D671,Products!$A$1:$A$49,0),MATCH('Row Table'!K$1,Products!$A$1:$G$1,0))</f>
        <v>2.5</v>
      </c>
      <c r="L671">
        <f>INDEX(Products!$A$1:$G$49, MATCH('Row Table'!$D671,Products!$A$1:$A$49,0),MATCH('Row Table'!L$1,Products!$A$1:$G$1,0))</f>
        <v>33.464999999999996</v>
      </c>
      <c r="M671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_xlfn.XLOOKUP(C672,Customers!$A$1:$A$1001,Customers!$C$1:$C$1001,,0)</f>
        <v>cweatherallim@toplist.cz</v>
      </c>
      <c r="H672" s="2" t="str">
        <f>VLOOKUP(C672,Customers!$A$1:$I$1001,7,FALSE)</f>
        <v>United States</v>
      </c>
      <c r="I672" t="str">
        <f>VLOOKUP(D672,Products!$A$1:$G$49,2,FALSE)</f>
        <v>Lib</v>
      </c>
      <c r="J672" t="str">
        <f>INDEX(Products!$A$1:$G$49, MATCH('Row Table'!$D672,Products!$A$1:$A$49,0),MATCH('Row Table'!J$1,Products!$A$1:$G$1,0))</f>
        <v>M</v>
      </c>
      <c r="K672">
        <f>INDEX(Products!$A$1:$G$49, MATCH('Row Table'!$D672,Products!$A$1:$A$49,0),MATCH('Row Table'!K$1,Products!$A$1:$G$1,0))</f>
        <v>0.2</v>
      </c>
      <c r="L672">
        <f>INDEX(Products!$A$1:$G$49, MATCH('Row Table'!$D672,Products!$A$1:$A$49,0),MATCH('Row Table'!L$1,Products!$A$1:$G$1,0))</f>
        <v>4.3650000000000002</v>
      </c>
      <c r="M672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_xlfn.XLOOKUP(C673,Customers!$A$1:$A$1001,Customers!$C$1:$C$1001,,0)</f>
        <v>gheindrickin@usda.gov</v>
      </c>
      <c r="H673" s="2" t="str">
        <f>VLOOKUP(C673,Customers!$A$1:$I$1001,7,FALSE)</f>
        <v>United States</v>
      </c>
      <c r="I673" t="str">
        <f>VLOOKUP(D673,Products!$A$1:$G$49,2,FALSE)</f>
        <v>Rob</v>
      </c>
      <c r="J673" t="str">
        <f>INDEX(Products!$A$1:$G$49, MATCH('Row Table'!$D673,Products!$A$1:$A$49,0),MATCH('Row Table'!J$1,Products!$A$1:$G$1,0))</f>
        <v>L</v>
      </c>
      <c r="K673">
        <f>INDEX(Products!$A$1:$G$49, MATCH('Row Table'!$D673,Products!$A$1:$A$49,0),MATCH('Row Table'!K$1,Products!$A$1:$G$1,0))</f>
        <v>1</v>
      </c>
      <c r="L673">
        <f>INDEX(Products!$A$1:$G$49, MATCH('Row Table'!$D673,Products!$A$1:$A$49,0),MATCH('Row Table'!L$1,Products!$A$1:$G$1,0))</f>
        <v>11.95</v>
      </c>
      <c r="M673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_xlfn.XLOOKUP(C674,Customers!$A$1:$A$1001,Customers!$C$1:$C$1001,,0)</f>
        <v>limasonio@discuz.net</v>
      </c>
      <c r="H674" s="2" t="str">
        <f>VLOOKUP(C674,Customers!$A$1:$I$1001,7,FALSE)</f>
        <v>United States</v>
      </c>
      <c r="I674" t="str">
        <f>VLOOKUP(D674,Products!$A$1:$G$49,2,FALSE)</f>
        <v>Lib</v>
      </c>
      <c r="J674" t="str">
        <f>INDEX(Products!$A$1:$G$49, MATCH('Row Table'!$D674,Products!$A$1:$A$49,0),MATCH('Row Table'!J$1,Products!$A$1:$G$1,0))</f>
        <v>M</v>
      </c>
      <c r="K674">
        <f>INDEX(Products!$A$1:$G$49, MATCH('Row Table'!$D674,Products!$A$1:$A$49,0),MATCH('Row Table'!K$1,Products!$A$1:$G$1,0))</f>
        <v>0.5</v>
      </c>
      <c r="L674">
        <f>INDEX(Products!$A$1:$G$49, MATCH('Row Table'!$D674,Products!$A$1:$A$49,0),MATCH('Row Table'!L$1,Products!$A$1:$G$1,0))</f>
        <v>8.73</v>
      </c>
      <c r="M674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_xlfn.XLOOKUP(C675,Customers!$A$1:$A$1001,Customers!$C$1:$C$1001,,0)</f>
        <v>hsaillip@odnoklassniki.ru</v>
      </c>
      <c r="H675" s="2" t="str">
        <f>VLOOKUP(C675,Customers!$A$1:$I$1001,7,FALSE)</f>
        <v>United States</v>
      </c>
      <c r="I675" t="str">
        <f>VLOOKUP(D675,Products!$A$1:$G$49,2,FALSE)</f>
        <v>Exc</v>
      </c>
      <c r="J675" t="str">
        <f>INDEX(Products!$A$1:$G$49, MATCH('Row Table'!$D675,Products!$A$1:$A$49,0),MATCH('Row Table'!J$1,Products!$A$1:$G$1,0))</f>
        <v>M</v>
      </c>
      <c r="K675">
        <f>INDEX(Products!$A$1:$G$49, MATCH('Row Table'!$D675,Products!$A$1:$A$49,0),MATCH('Row Table'!K$1,Products!$A$1:$G$1,0))</f>
        <v>1</v>
      </c>
      <c r="L675">
        <f>INDEX(Products!$A$1:$G$49, MATCH('Row Table'!$D675,Products!$A$1:$A$49,0),MATCH('Row Table'!L$1,Products!$A$1:$G$1,0))</f>
        <v>13.75</v>
      </c>
      <c r="M67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_xlfn.XLOOKUP(C676,Customers!$A$1:$A$1001,Customers!$C$1:$C$1001,,0)</f>
        <v>hlarvoriq@last.fm</v>
      </c>
      <c r="H676" s="2" t="str">
        <f>VLOOKUP(C676,Customers!$A$1:$I$1001,7,FALSE)</f>
        <v>United States</v>
      </c>
      <c r="I676" t="str">
        <f>VLOOKUP(D676,Products!$A$1:$G$49,2,FALSE)</f>
        <v>Ara</v>
      </c>
      <c r="J676" t="str">
        <f>INDEX(Products!$A$1:$G$49, MATCH('Row Table'!$D676,Products!$A$1:$A$49,0),MATCH('Row Table'!J$1,Products!$A$1:$G$1,0))</f>
        <v>L</v>
      </c>
      <c r="K676">
        <f>INDEX(Products!$A$1:$G$49, MATCH('Row Table'!$D676,Products!$A$1:$A$49,0),MATCH('Row Table'!K$1,Products!$A$1:$G$1,0))</f>
        <v>2.5</v>
      </c>
      <c r="L676">
        <f>INDEX(Products!$A$1:$G$49, MATCH('Row Table'!$D676,Products!$A$1:$A$49,0),MATCH('Row Table'!L$1,Products!$A$1:$G$1,0))</f>
        <v>29.784999999999997</v>
      </c>
      <c r="M676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_xlfn.XLOOKUP(C677,Customers!$A$1:$A$1001,Customers!$C$1:$C$1001,,0)</f>
        <v>0</v>
      </c>
      <c r="H677" s="2" t="str">
        <f>VLOOKUP(C677,Customers!$A$1:$I$1001,7,FALSE)</f>
        <v>United States</v>
      </c>
      <c r="I677" t="str">
        <f>VLOOKUP(D677,Products!$A$1:$G$49,2,FALSE)</f>
        <v>Lib</v>
      </c>
      <c r="J677" t="str">
        <f>INDEX(Products!$A$1:$G$49, MATCH('Row Table'!$D677,Products!$A$1:$A$49,0),MATCH('Row Table'!J$1,Products!$A$1:$G$1,0))</f>
        <v>D</v>
      </c>
      <c r="K677">
        <f>INDEX(Products!$A$1:$G$49, MATCH('Row Table'!$D677,Products!$A$1:$A$49,0),MATCH('Row Table'!K$1,Products!$A$1:$G$1,0))</f>
        <v>2.5</v>
      </c>
      <c r="L677">
        <f>INDEX(Products!$A$1:$G$49, MATCH('Row Table'!$D677,Products!$A$1:$A$49,0),MATCH('Row Table'!L$1,Products!$A$1:$G$1,0))</f>
        <v>29.784999999999997</v>
      </c>
      <c r="M677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_xlfn.XLOOKUP(C678,Customers!$A$1:$A$1001,Customers!$C$1:$C$1001,,0)</f>
        <v>0</v>
      </c>
      <c r="H678" s="2" t="str">
        <f>VLOOKUP(C678,Customers!$A$1:$I$1001,7,FALSE)</f>
        <v>United States</v>
      </c>
      <c r="I678" t="str">
        <f>VLOOKUP(D678,Products!$A$1:$G$49,2,FALSE)</f>
        <v>Lib</v>
      </c>
      <c r="J678" t="str">
        <f>INDEX(Products!$A$1:$G$49, MATCH('Row Table'!$D678,Products!$A$1:$A$49,0),MATCH('Row Table'!J$1,Products!$A$1:$G$1,0))</f>
        <v>L</v>
      </c>
      <c r="K678">
        <f>INDEX(Products!$A$1:$G$49, MATCH('Row Table'!$D678,Products!$A$1:$A$49,0),MATCH('Row Table'!K$1,Products!$A$1:$G$1,0))</f>
        <v>0.5</v>
      </c>
      <c r="L678">
        <f>INDEX(Products!$A$1:$G$49, MATCH('Row Table'!$D678,Products!$A$1:$A$49,0),MATCH('Row Table'!L$1,Products!$A$1:$G$1,0))</f>
        <v>9.51</v>
      </c>
      <c r="M678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_xlfn.XLOOKUP(C679,Customers!$A$1:$A$1001,Customers!$C$1:$C$1001,,0)</f>
        <v>cpenwardenit@mlb.com</v>
      </c>
      <c r="H679" s="2" t="str">
        <f>VLOOKUP(C679,Customers!$A$1:$I$1001,7,FALSE)</f>
        <v>Ireland</v>
      </c>
      <c r="I679" t="str">
        <f>VLOOKUP(D679,Products!$A$1:$G$49,2,FALSE)</f>
        <v>Lib</v>
      </c>
      <c r="J679" t="str">
        <f>INDEX(Products!$A$1:$G$49, MATCH('Row Table'!$D679,Products!$A$1:$A$49,0),MATCH('Row Table'!J$1,Products!$A$1:$G$1,0))</f>
        <v>M</v>
      </c>
      <c r="K679">
        <f>INDEX(Products!$A$1:$G$49, MATCH('Row Table'!$D679,Products!$A$1:$A$49,0),MATCH('Row Table'!K$1,Products!$A$1:$G$1,0))</f>
        <v>0.5</v>
      </c>
      <c r="L679">
        <f>INDEX(Products!$A$1:$G$49, MATCH('Row Table'!$D679,Products!$A$1:$A$49,0),MATCH('Row Table'!L$1,Products!$A$1:$G$1,0))</f>
        <v>8.73</v>
      </c>
      <c r="M679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_xlfn.XLOOKUP(C680,Customers!$A$1:$A$1001,Customers!$C$1:$C$1001,,0)</f>
        <v>mmiddisiu@dmoz.org</v>
      </c>
      <c r="H680" s="2" t="str">
        <f>VLOOKUP(C680,Customers!$A$1:$I$1001,7,FALSE)</f>
        <v>United States</v>
      </c>
      <c r="I680" t="str">
        <f>VLOOKUP(D680,Products!$A$1:$G$49,2,FALSE)</f>
        <v>Ara</v>
      </c>
      <c r="J680" t="str">
        <f>INDEX(Products!$A$1:$G$49, MATCH('Row Table'!$D680,Products!$A$1:$A$49,0),MATCH('Row Table'!J$1,Products!$A$1:$G$1,0))</f>
        <v>L</v>
      </c>
      <c r="K680">
        <f>INDEX(Products!$A$1:$G$49, MATCH('Row Table'!$D680,Products!$A$1:$A$49,0),MATCH('Row Table'!K$1,Products!$A$1:$G$1,0))</f>
        <v>2.5</v>
      </c>
      <c r="L680">
        <f>INDEX(Products!$A$1:$G$49, MATCH('Row Table'!$D680,Products!$A$1:$A$49,0),MATCH('Row Table'!L$1,Products!$A$1:$G$1,0))</f>
        <v>29.784999999999997</v>
      </c>
      <c r="M680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_xlfn.XLOOKUP(C681,Customers!$A$1:$A$1001,Customers!$C$1:$C$1001,,0)</f>
        <v>avairowiv@studiopress.com</v>
      </c>
      <c r="H681" s="2" t="str">
        <f>VLOOKUP(C681,Customers!$A$1:$I$1001,7,FALSE)</f>
        <v>United Kingdom</v>
      </c>
      <c r="I681" t="str">
        <f>VLOOKUP(D681,Products!$A$1:$G$49,2,FALSE)</f>
        <v>Rob</v>
      </c>
      <c r="J681" t="str">
        <f>INDEX(Products!$A$1:$G$49, MATCH('Row Table'!$D681,Products!$A$1:$A$49,0),MATCH('Row Table'!J$1,Products!$A$1:$G$1,0))</f>
        <v>L</v>
      </c>
      <c r="K681">
        <f>INDEX(Products!$A$1:$G$49, MATCH('Row Table'!$D681,Products!$A$1:$A$49,0),MATCH('Row Table'!K$1,Products!$A$1:$G$1,0))</f>
        <v>2.5</v>
      </c>
      <c r="L681">
        <f>INDEX(Products!$A$1:$G$49, MATCH('Row Table'!$D681,Products!$A$1:$A$49,0),MATCH('Row Table'!L$1,Products!$A$1:$G$1,0))</f>
        <v>27.484999999999996</v>
      </c>
      <c r="M681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_xlfn.XLOOKUP(C682,Customers!$A$1:$A$1001,Customers!$C$1:$C$1001,,0)</f>
        <v>agoldieiw@goo.gl</v>
      </c>
      <c r="H682" s="2" t="str">
        <f>VLOOKUP(C682,Customers!$A$1:$I$1001,7,FALSE)</f>
        <v>United States</v>
      </c>
      <c r="I682" t="str">
        <f>VLOOKUP(D682,Products!$A$1:$G$49,2,FALSE)</f>
        <v>Ara</v>
      </c>
      <c r="J682" t="str">
        <f>INDEX(Products!$A$1:$G$49, MATCH('Row Table'!$D682,Products!$A$1:$A$49,0),MATCH('Row Table'!J$1,Products!$A$1:$G$1,0))</f>
        <v>M</v>
      </c>
      <c r="K682">
        <f>INDEX(Products!$A$1:$G$49, MATCH('Row Table'!$D682,Products!$A$1:$A$49,0),MATCH('Row Table'!K$1,Products!$A$1:$G$1,0))</f>
        <v>1</v>
      </c>
      <c r="L682">
        <f>INDEX(Products!$A$1:$G$49, MATCH('Row Table'!$D682,Products!$A$1:$A$49,0),MATCH('Row Table'!L$1,Products!$A$1:$G$1,0))</f>
        <v>11.25</v>
      </c>
      <c r="M682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_xlfn.XLOOKUP(C683,Customers!$A$1:$A$1001,Customers!$C$1:$C$1001,,0)</f>
        <v>nayrisix@t-online.de</v>
      </c>
      <c r="H683" s="2" t="str">
        <f>VLOOKUP(C683,Customers!$A$1:$I$1001,7,FALSE)</f>
        <v>United Kingdom</v>
      </c>
      <c r="I683" t="str">
        <f>VLOOKUP(D683,Products!$A$1:$G$49,2,FALSE)</f>
        <v>Lib</v>
      </c>
      <c r="J683" t="str">
        <f>INDEX(Products!$A$1:$G$49, MATCH('Row Table'!$D683,Products!$A$1:$A$49,0),MATCH('Row Table'!J$1,Products!$A$1:$G$1,0))</f>
        <v>L</v>
      </c>
      <c r="K683">
        <f>INDEX(Products!$A$1:$G$49, MATCH('Row Table'!$D683,Products!$A$1:$A$49,0),MATCH('Row Table'!K$1,Products!$A$1:$G$1,0))</f>
        <v>0.2</v>
      </c>
      <c r="L683">
        <f>INDEX(Products!$A$1:$G$49, MATCH('Row Table'!$D683,Products!$A$1:$A$49,0),MATCH('Row Table'!L$1,Products!$A$1:$G$1,0))</f>
        <v>4.7549999999999999</v>
      </c>
      <c r="M683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_xlfn.XLOOKUP(C684,Customers!$A$1:$A$1001,Customers!$C$1:$C$1001,,0)</f>
        <v>lbenediktovichiy@wunderground.com</v>
      </c>
      <c r="H684" s="2" t="str">
        <f>VLOOKUP(C684,Customers!$A$1:$I$1001,7,FALSE)</f>
        <v>United States</v>
      </c>
      <c r="I684" t="str">
        <f>VLOOKUP(D684,Products!$A$1:$G$49,2,FALSE)</f>
        <v>Exc</v>
      </c>
      <c r="J684" t="str">
        <f>INDEX(Products!$A$1:$G$49, MATCH('Row Table'!$D684,Products!$A$1:$A$49,0),MATCH('Row Table'!J$1,Products!$A$1:$G$1,0))</f>
        <v>M</v>
      </c>
      <c r="K684">
        <f>INDEX(Products!$A$1:$G$49, MATCH('Row Table'!$D684,Products!$A$1:$A$49,0),MATCH('Row Table'!K$1,Products!$A$1:$G$1,0))</f>
        <v>0.2</v>
      </c>
      <c r="L684">
        <f>INDEX(Products!$A$1:$G$49, MATCH('Row Table'!$D684,Products!$A$1:$A$49,0),MATCH('Row Table'!L$1,Products!$A$1:$G$1,0))</f>
        <v>4.125</v>
      </c>
      <c r="M684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_xlfn.XLOOKUP(C685,Customers!$A$1:$A$1001,Customers!$C$1:$C$1001,,0)</f>
        <v>tjacobovitziz@cbc.ca</v>
      </c>
      <c r="H685" s="2" t="str">
        <f>VLOOKUP(C685,Customers!$A$1:$I$1001,7,FALSE)</f>
        <v>United States</v>
      </c>
      <c r="I685" t="str">
        <f>VLOOKUP(D685,Products!$A$1:$G$49,2,FALSE)</f>
        <v>Lib</v>
      </c>
      <c r="J685" t="str">
        <f>INDEX(Products!$A$1:$G$49, MATCH('Row Table'!$D685,Products!$A$1:$A$49,0),MATCH('Row Table'!J$1,Products!$A$1:$G$1,0))</f>
        <v>D</v>
      </c>
      <c r="K685">
        <f>INDEX(Products!$A$1:$G$49, MATCH('Row Table'!$D685,Products!$A$1:$A$49,0),MATCH('Row Table'!K$1,Products!$A$1:$G$1,0))</f>
        <v>0.5</v>
      </c>
      <c r="L685">
        <f>INDEX(Products!$A$1:$G$49, MATCH('Row Table'!$D685,Products!$A$1:$A$49,0),MATCH('Row Table'!L$1,Products!$A$1:$G$1,0))</f>
        <v>7.77</v>
      </c>
      <c r="M68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_xlfn.XLOOKUP(C686,Customers!$A$1:$A$1001,Customers!$C$1:$C$1001,,0)</f>
        <v>0</v>
      </c>
      <c r="H686" s="2" t="str">
        <f>VLOOKUP(C686,Customers!$A$1:$I$1001,7,FALSE)</f>
        <v>United States</v>
      </c>
      <c r="I686" t="str">
        <f>VLOOKUP(D686,Products!$A$1:$G$49,2,FALSE)</f>
        <v>Rob</v>
      </c>
      <c r="J686" t="str">
        <f>INDEX(Products!$A$1:$G$49, MATCH('Row Table'!$D686,Products!$A$1:$A$49,0),MATCH('Row Table'!J$1,Products!$A$1:$G$1,0))</f>
        <v>L</v>
      </c>
      <c r="K686">
        <f>INDEX(Products!$A$1:$G$49, MATCH('Row Table'!$D686,Products!$A$1:$A$49,0),MATCH('Row Table'!K$1,Products!$A$1:$G$1,0))</f>
        <v>1</v>
      </c>
      <c r="L686">
        <f>INDEX(Products!$A$1:$G$49, MATCH('Row Table'!$D686,Products!$A$1:$A$49,0),MATCH('Row Table'!L$1,Products!$A$1:$G$1,0))</f>
        <v>11.95</v>
      </c>
      <c r="M686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_xlfn.XLOOKUP(C687,Customers!$A$1:$A$1001,Customers!$C$1:$C$1001,,0)</f>
        <v>jdruittj1@feedburner.com</v>
      </c>
      <c r="H687" s="2" t="str">
        <f>VLOOKUP(C687,Customers!$A$1:$I$1001,7,FALSE)</f>
        <v>United States</v>
      </c>
      <c r="I687" t="str">
        <f>VLOOKUP(D687,Products!$A$1:$G$49,2,FALSE)</f>
        <v>Lib</v>
      </c>
      <c r="J687" t="str">
        <f>INDEX(Products!$A$1:$G$49, MATCH('Row Table'!$D687,Products!$A$1:$A$49,0),MATCH('Row Table'!J$1,Products!$A$1:$G$1,0))</f>
        <v>L</v>
      </c>
      <c r="K687">
        <f>INDEX(Products!$A$1:$G$49, MATCH('Row Table'!$D687,Products!$A$1:$A$49,0),MATCH('Row Table'!K$1,Products!$A$1:$G$1,0))</f>
        <v>2.5</v>
      </c>
      <c r="L687">
        <f>INDEX(Products!$A$1:$G$49, MATCH('Row Table'!$D687,Products!$A$1:$A$49,0),MATCH('Row Table'!L$1,Products!$A$1:$G$1,0))</f>
        <v>36.454999999999998</v>
      </c>
      <c r="M687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_xlfn.XLOOKUP(C688,Customers!$A$1:$A$1001,Customers!$C$1:$C$1001,,0)</f>
        <v>dshortallj2@wikipedia.org</v>
      </c>
      <c r="H688" s="2" t="str">
        <f>VLOOKUP(C688,Customers!$A$1:$I$1001,7,FALSE)</f>
        <v>United States</v>
      </c>
      <c r="I688" t="str">
        <f>VLOOKUP(D688,Products!$A$1:$G$49,2,FALSE)</f>
        <v>Rob</v>
      </c>
      <c r="J688" t="str">
        <f>INDEX(Products!$A$1:$G$49, MATCH('Row Table'!$D688,Products!$A$1:$A$49,0),MATCH('Row Table'!J$1,Products!$A$1:$G$1,0))</f>
        <v>D</v>
      </c>
      <c r="K688">
        <f>INDEX(Products!$A$1:$G$49, MATCH('Row Table'!$D688,Products!$A$1:$A$49,0),MATCH('Row Table'!K$1,Products!$A$1:$G$1,0))</f>
        <v>0.2</v>
      </c>
      <c r="L688">
        <f>INDEX(Products!$A$1:$G$49, MATCH('Row Table'!$D688,Products!$A$1:$A$49,0),MATCH('Row Table'!L$1,Products!$A$1:$G$1,0))</f>
        <v>2.6849999999999996</v>
      </c>
      <c r="M688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_xlfn.XLOOKUP(C689,Customers!$A$1:$A$1001,Customers!$C$1:$C$1001,,0)</f>
        <v>wcottierj3@cafepress.com</v>
      </c>
      <c r="H689" s="2" t="str">
        <f>VLOOKUP(C689,Customers!$A$1:$I$1001,7,FALSE)</f>
        <v>United States</v>
      </c>
      <c r="I689" t="str">
        <f>VLOOKUP(D689,Products!$A$1:$G$49,2,FALSE)</f>
        <v>Exc</v>
      </c>
      <c r="J689" t="str">
        <f>INDEX(Products!$A$1:$G$49, MATCH('Row Table'!$D689,Products!$A$1:$A$49,0),MATCH('Row Table'!J$1,Products!$A$1:$G$1,0))</f>
        <v>M</v>
      </c>
      <c r="K689">
        <f>INDEX(Products!$A$1:$G$49, MATCH('Row Table'!$D689,Products!$A$1:$A$49,0),MATCH('Row Table'!K$1,Products!$A$1:$G$1,0))</f>
        <v>0.5</v>
      </c>
      <c r="L689">
        <f>INDEX(Products!$A$1:$G$49, MATCH('Row Table'!$D689,Products!$A$1:$A$49,0),MATCH('Row Table'!L$1,Products!$A$1:$G$1,0))</f>
        <v>8.25</v>
      </c>
      <c r="M689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_xlfn.XLOOKUP(C690,Customers!$A$1:$A$1001,Customers!$C$1:$C$1001,,0)</f>
        <v>kgrinstedj4@google.com.br</v>
      </c>
      <c r="H690" s="2" t="str">
        <f>VLOOKUP(C690,Customers!$A$1:$I$1001,7,FALSE)</f>
        <v>Ireland</v>
      </c>
      <c r="I690" t="str">
        <f>VLOOKUP(D690,Products!$A$1:$G$49,2,FALSE)</f>
        <v>Ara</v>
      </c>
      <c r="J690" t="str">
        <f>INDEX(Products!$A$1:$G$49, MATCH('Row Table'!$D690,Products!$A$1:$A$49,0),MATCH('Row Table'!J$1,Products!$A$1:$G$1,0))</f>
        <v>L</v>
      </c>
      <c r="K690">
        <f>INDEX(Products!$A$1:$G$49, MATCH('Row Table'!$D690,Products!$A$1:$A$49,0),MATCH('Row Table'!K$1,Products!$A$1:$G$1,0))</f>
        <v>1</v>
      </c>
      <c r="L690">
        <f>INDEX(Products!$A$1:$G$49, MATCH('Row Table'!$D690,Products!$A$1:$A$49,0),MATCH('Row Table'!L$1,Products!$A$1:$G$1,0))</f>
        <v>12.95</v>
      </c>
      <c r="M690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_xlfn.XLOOKUP(C691,Customers!$A$1:$A$1001,Customers!$C$1:$C$1001,,0)</f>
        <v>dskynerj5@hubpages.com</v>
      </c>
      <c r="H691" s="2" t="str">
        <f>VLOOKUP(C691,Customers!$A$1:$I$1001,7,FALSE)</f>
        <v>United States</v>
      </c>
      <c r="I691" t="str">
        <f>VLOOKUP(D691,Products!$A$1:$G$49,2,FALSE)</f>
        <v>Ara</v>
      </c>
      <c r="J691" t="str">
        <f>INDEX(Products!$A$1:$G$49, MATCH('Row Table'!$D691,Products!$A$1:$A$49,0),MATCH('Row Table'!J$1,Products!$A$1:$G$1,0))</f>
        <v>M</v>
      </c>
      <c r="K691">
        <f>INDEX(Products!$A$1:$G$49, MATCH('Row Table'!$D691,Products!$A$1:$A$49,0),MATCH('Row Table'!K$1,Products!$A$1:$G$1,0))</f>
        <v>0.5</v>
      </c>
      <c r="L691">
        <f>INDEX(Products!$A$1:$G$49, MATCH('Row Table'!$D691,Products!$A$1:$A$49,0),MATCH('Row Table'!L$1,Products!$A$1:$G$1,0))</f>
        <v>6.75</v>
      </c>
      <c r="M691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_xlfn.XLOOKUP(C692,Customers!$A$1:$A$1001,Customers!$C$1:$C$1001,,0)</f>
        <v>0</v>
      </c>
      <c r="H692" s="2" t="str">
        <f>VLOOKUP(C692,Customers!$A$1:$I$1001,7,FALSE)</f>
        <v>United States</v>
      </c>
      <c r="I692" t="str">
        <f>VLOOKUP(D692,Products!$A$1:$G$49,2,FALSE)</f>
        <v>Lib</v>
      </c>
      <c r="J692" t="str">
        <f>INDEX(Products!$A$1:$G$49, MATCH('Row Table'!$D692,Products!$A$1:$A$49,0),MATCH('Row Table'!J$1,Products!$A$1:$G$1,0))</f>
        <v>D</v>
      </c>
      <c r="K692">
        <f>INDEX(Products!$A$1:$G$49, MATCH('Row Table'!$D692,Products!$A$1:$A$49,0),MATCH('Row Table'!K$1,Products!$A$1:$G$1,0))</f>
        <v>2.5</v>
      </c>
      <c r="L692">
        <f>INDEX(Products!$A$1:$G$49, MATCH('Row Table'!$D692,Products!$A$1:$A$49,0),MATCH('Row Table'!L$1,Products!$A$1:$G$1,0))</f>
        <v>29.784999999999997</v>
      </c>
      <c r="M692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_xlfn.XLOOKUP(C693,Customers!$A$1:$A$1001,Customers!$C$1:$C$1001,,0)</f>
        <v>jdymokeje@prnewswire.com</v>
      </c>
      <c r="H693" s="2" t="str">
        <f>VLOOKUP(C693,Customers!$A$1:$I$1001,7,FALSE)</f>
        <v>Ireland</v>
      </c>
      <c r="I693" t="str">
        <f>VLOOKUP(D693,Products!$A$1:$G$49,2,FALSE)</f>
        <v>Ara</v>
      </c>
      <c r="J693" t="str">
        <f>INDEX(Products!$A$1:$G$49, MATCH('Row Table'!$D693,Products!$A$1:$A$49,0),MATCH('Row Table'!J$1,Products!$A$1:$G$1,0))</f>
        <v>M</v>
      </c>
      <c r="K693">
        <f>INDEX(Products!$A$1:$G$49, MATCH('Row Table'!$D693,Products!$A$1:$A$49,0),MATCH('Row Table'!K$1,Products!$A$1:$G$1,0))</f>
        <v>1</v>
      </c>
      <c r="L693">
        <f>INDEX(Products!$A$1:$G$49, MATCH('Row Table'!$D693,Products!$A$1:$A$49,0),MATCH('Row Table'!L$1,Products!$A$1:$G$1,0))</f>
        <v>11.25</v>
      </c>
      <c r="M693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_xlfn.XLOOKUP(C694,Customers!$A$1:$A$1001,Customers!$C$1:$C$1001,,0)</f>
        <v>aweinmannj8@shinystat.com</v>
      </c>
      <c r="H694" s="2" t="str">
        <f>VLOOKUP(C694,Customers!$A$1:$I$1001,7,FALSE)</f>
        <v>United States</v>
      </c>
      <c r="I694" t="str">
        <f>VLOOKUP(D694,Products!$A$1:$G$49,2,FALSE)</f>
        <v>Lib</v>
      </c>
      <c r="J694" t="str">
        <f>INDEX(Products!$A$1:$G$49, MATCH('Row Table'!$D694,Products!$A$1:$A$49,0),MATCH('Row Table'!J$1,Products!$A$1:$G$1,0))</f>
        <v>D</v>
      </c>
      <c r="K694">
        <f>INDEX(Products!$A$1:$G$49, MATCH('Row Table'!$D694,Products!$A$1:$A$49,0),MATCH('Row Table'!K$1,Products!$A$1:$G$1,0))</f>
        <v>1</v>
      </c>
      <c r="L694">
        <f>INDEX(Products!$A$1:$G$49, MATCH('Row Table'!$D694,Products!$A$1:$A$49,0),MATCH('Row Table'!L$1,Products!$A$1:$G$1,0))</f>
        <v>12.95</v>
      </c>
      <c r="M694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_xlfn.XLOOKUP(C695,Customers!$A$1:$A$1001,Customers!$C$1:$C$1001,,0)</f>
        <v>eandriessenj9@europa.eu</v>
      </c>
      <c r="H695" s="2" t="str">
        <f>VLOOKUP(C695,Customers!$A$1:$I$1001,7,FALSE)</f>
        <v>United States</v>
      </c>
      <c r="I695" t="str">
        <f>VLOOKUP(D695,Products!$A$1:$G$49,2,FALSE)</f>
        <v>Ara</v>
      </c>
      <c r="J695" t="str">
        <f>INDEX(Products!$A$1:$G$49, MATCH('Row Table'!$D695,Products!$A$1:$A$49,0),MATCH('Row Table'!J$1,Products!$A$1:$G$1,0))</f>
        <v>M</v>
      </c>
      <c r="K695">
        <f>INDEX(Products!$A$1:$G$49, MATCH('Row Table'!$D695,Products!$A$1:$A$49,0),MATCH('Row Table'!K$1,Products!$A$1:$G$1,0))</f>
        <v>2.5</v>
      </c>
      <c r="L695">
        <f>INDEX(Products!$A$1:$G$49, MATCH('Row Table'!$D695,Products!$A$1:$A$49,0),MATCH('Row Table'!L$1,Products!$A$1:$G$1,0))</f>
        <v>25.874999999999996</v>
      </c>
      <c r="M69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_xlfn.XLOOKUP(C696,Customers!$A$1:$A$1001,Customers!$C$1:$C$1001,,0)</f>
        <v>rdeaconsonja@archive.org</v>
      </c>
      <c r="H696" s="2" t="str">
        <f>VLOOKUP(C696,Customers!$A$1:$I$1001,7,FALSE)</f>
        <v>United States</v>
      </c>
      <c r="I696" t="str">
        <f>VLOOKUP(D696,Products!$A$1:$G$49,2,FALSE)</f>
        <v>Exc</v>
      </c>
      <c r="J696" t="str">
        <f>INDEX(Products!$A$1:$G$49, MATCH('Row Table'!$D696,Products!$A$1:$A$49,0),MATCH('Row Table'!J$1,Products!$A$1:$G$1,0))</f>
        <v>D</v>
      </c>
      <c r="K696">
        <f>INDEX(Products!$A$1:$G$49, MATCH('Row Table'!$D696,Products!$A$1:$A$49,0),MATCH('Row Table'!K$1,Products!$A$1:$G$1,0))</f>
        <v>0.5</v>
      </c>
      <c r="L696">
        <f>INDEX(Products!$A$1:$G$49, MATCH('Row Table'!$D696,Products!$A$1:$A$49,0),MATCH('Row Table'!L$1,Products!$A$1:$G$1,0))</f>
        <v>7.29</v>
      </c>
      <c r="M696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_xlfn.XLOOKUP(C697,Customers!$A$1:$A$1001,Customers!$C$1:$C$1001,,0)</f>
        <v>dcarojb@twitter.com</v>
      </c>
      <c r="H697" s="2" t="str">
        <f>VLOOKUP(C697,Customers!$A$1:$I$1001,7,FALSE)</f>
        <v>United States</v>
      </c>
      <c r="I697" t="str">
        <f>VLOOKUP(D697,Products!$A$1:$G$49,2,FALSE)</f>
        <v>Lib</v>
      </c>
      <c r="J697" t="str">
        <f>INDEX(Products!$A$1:$G$49, MATCH('Row Table'!$D697,Products!$A$1:$A$49,0),MATCH('Row Table'!J$1,Products!$A$1:$G$1,0))</f>
        <v>L</v>
      </c>
      <c r="K697">
        <f>INDEX(Products!$A$1:$G$49, MATCH('Row Table'!$D697,Products!$A$1:$A$49,0),MATCH('Row Table'!K$1,Products!$A$1:$G$1,0))</f>
        <v>2.5</v>
      </c>
      <c r="L697">
        <f>INDEX(Products!$A$1:$G$49, MATCH('Row Table'!$D697,Products!$A$1:$A$49,0),MATCH('Row Table'!L$1,Products!$A$1:$G$1,0))</f>
        <v>36.454999999999998</v>
      </c>
      <c r="M697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_xlfn.XLOOKUP(C698,Customers!$A$1:$A$1001,Customers!$C$1:$C$1001,,0)</f>
        <v>jbluckjc@imageshack.us</v>
      </c>
      <c r="H698" s="2" t="str">
        <f>VLOOKUP(C698,Customers!$A$1:$I$1001,7,FALSE)</f>
        <v>United States</v>
      </c>
      <c r="I698" t="str">
        <f>VLOOKUP(D698,Products!$A$1:$G$49,2,FALSE)</f>
        <v>Lib</v>
      </c>
      <c r="J698" t="str">
        <f>INDEX(Products!$A$1:$G$49, MATCH('Row Table'!$D698,Products!$A$1:$A$49,0),MATCH('Row Table'!J$1,Products!$A$1:$G$1,0))</f>
        <v>D</v>
      </c>
      <c r="K698">
        <f>INDEX(Products!$A$1:$G$49, MATCH('Row Table'!$D698,Products!$A$1:$A$49,0),MATCH('Row Table'!K$1,Products!$A$1:$G$1,0))</f>
        <v>0.5</v>
      </c>
      <c r="L698">
        <f>INDEX(Products!$A$1:$G$49, MATCH('Row Table'!$D698,Products!$A$1:$A$49,0),MATCH('Row Table'!L$1,Products!$A$1:$G$1,0))</f>
        <v>7.77</v>
      </c>
      <c r="M698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_xlfn.XLOOKUP(C699,Customers!$A$1:$A$1001,Customers!$C$1:$C$1001,,0)</f>
        <v>0</v>
      </c>
      <c r="H699" s="2" t="str">
        <f>VLOOKUP(C699,Customers!$A$1:$I$1001,7,FALSE)</f>
        <v>Ireland</v>
      </c>
      <c r="I699" t="str">
        <f>VLOOKUP(D699,Products!$A$1:$G$49,2,FALSE)</f>
        <v>Ara</v>
      </c>
      <c r="J699" t="str">
        <f>INDEX(Products!$A$1:$G$49, MATCH('Row Table'!$D699,Products!$A$1:$A$49,0),MATCH('Row Table'!J$1,Products!$A$1:$G$1,0))</f>
        <v>M</v>
      </c>
      <c r="K699">
        <f>INDEX(Products!$A$1:$G$49, MATCH('Row Table'!$D699,Products!$A$1:$A$49,0),MATCH('Row Table'!K$1,Products!$A$1:$G$1,0))</f>
        <v>0.5</v>
      </c>
      <c r="L699">
        <f>INDEX(Products!$A$1:$G$49, MATCH('Row Table'!$D699,Products!$A$1:$A$49,0),MATCH('Row Table'!L$1,Products!$A$1:$G$1,0))</f>
        <v>6.75</v>
      </c>
      <c r="M699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_xlfn.XLOOKUP(C700,Customers!$A$1:$A$1001,Customers!$C$1:$C$1001,,0)</f>
        <v>jdymokeje@prnewswire.com</v>
      </c>
      <c r="H700" s="2" t="str">
        <f>VLOOKUP(C700,Customers!$A$1:$I$1001,7,FALSE)</f>
        <v>Ireland</v>
      </c>
      <c r="I700" t="str">
        <f>VLOOKUP(D700,Products!$A$1:$G$49,2,FALSE)</f>
        <v>Lib</v>
      </c>
      <c r="J700" t="str">
        <f>INDEX(Products!$A$1:$G$49, MATCH('Row Table'!$D700,Products!$A$1:$A$49,0),MATCH('Row Table'!J$1,Products!$A$1:$G$1,0))</f>
        <v>D</v>
      </c>
      <c r="K700">
        <f>INDEX(Products!$A$1:$G$49, MATCH('Row Table'!$D700,Products!$A$1:$A$49,0),MATCH('Row Table'!K$1,Products!$A$1:$G$1,0))</f>
        <v>1</v>
      </c>
      <c r="L700">
        <f>INDEX(Products!$A$1:$G$49, MATCH('Row Table'!$D700,Products!$A$1:$A$49,0),MATCH('Row Table'!L$1,Products!$A$1:$G$1,0))</f>
        <v>12.95</v>
      </c>
      <c r="M700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_xlfn.XLOOKUP(C701,Customers!$A$1:$A$1001,Customers!$C$1:$C$1001,,0)</f>
        <v>otadmanjf@ft.com</v>
      </c>
      <c r="H701" s="2" t="str">
        <f>VLOOKUP(C701,Customers!$A$1:$I$1001,7,FALSE)</f>
        <v>United States</v>
      </c>
      <c r="I701" t="str">
        <f>VLOOKUP(D701,Products!$A$1:$G$49,2,FALSE)</f>
        <v>Ara</v>
      </c>
      <c r="J701" t="str">
        <f>INDEX(Products!$A$1:$G$49, MATCH('Row Table'!$D701,Products!$A$1:$A$49,0),MATCH('Row Table'!J$1,Products!$A$1:$G$1,0))</f>
        <v>D</v>
      </c>
      <c r="K701">
        <f>INDEX(Products!$A$1:$G$49, MATCH('Row Table'!$D701,Products!$A$1:$A$49,0),MATCH('Row Table'!K$1,Products!$A$1:$G$1,0))</f>
        <v>0.5</v>
      </c>
      <c r="L701">
        <f>INDEX(Products!$A$1:$G$49, MATCH('Row Table'!$D701,Products!$A$1:$A$49,0),MATCH('Row Table'!L$1,Products!$A$1:$G$1,0))</f>
        <v>5.97</v>
      </c>
      <c r="M701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_xlfn.XLOOKUP(C702,Customers!$A$1:$A$1001,Customers!$C$1:$C$1001,,0)</f>
        <v>bguddejg@dailymotion.com</v>
      </c>
      <c r="H702" s="2" t="str">
        <f>VLOOKUP(C702,Customers!$A$1:$I$1001,7,FALSE)</f>
        <v>United States</v>
      </c>
      <c r="I702" t="str">
        <f>VLOOKUP(D702,Products!$A$1:$G$49,2,FALSE)</f>
        <v>Lib</v>
      </c>
      <c r="J702" t="str">
        <f>INDEX(Products!$A$1:$G$49, MATCH('Row Table'!$D702,Products!$A$1:$A$49,0),MATCH('Row Table'!J$1,Products!$A$1:$G$1,0))</f>
        <v>L</v>
      </c>
      <c r="K702">
        <f>INDEX(Products!$A$1:$G$49, MATCH('Row Table'!$D702,Products!$A$1:$A$49,0),MATCH('Row Table'!K$1,Products!$A$1:$G$1,0))</f>
        <v>0.5</v>
      </c>
      <c r="L702">
        <f>INDEX(Products!$A$1:$G$49, MATCH('Row Table'!$D702,Products!$A$1:$A$49,0),MATCH('Row Table'!L$1,Products!$A$1:$G$1,0))</f>
        <v>9.51</v>
      </c>
      <c r="M702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_xlfn.XLOOKUP(C703,Customers!$A$1:$A$1001,Customers!$C$1:$C$1001,,0)</f>
        <v>nsictornesjh@buzzfeed.com</v>
      </c>
      <c r="H703" s="2" t="str">
        <f>VLOOKUP(C703,Customers!$A$1:$I$1001,7,FALSE)</f>
        <v>Ireland</v>
      </c>
      <c r="I703" t="str">
        <f>VLOOKUP(D703,Products!$A$1:$G$49,2,FALSE)</f>
        <v>Ara</v>
      </c>
      <c r="J703" t="str">
        <f>INDEX(Products!$A$1:$G$49, MATCH('Row Table'!$D703,Products!$A$1:$A$49,0),MATCH('Row Table'!J$1,Products!$A$1:$G$1,0))</f>
        <v>D</v>
      </c>
      <c r="K703">
        <f>INDEX(Products!$A$1:$G$49, MATCH('Row Table'!$D703,Products!$A$1:$A$49,0),MATCH('Row Table'!K$1,Products!$A$1:$G$1,0))</f>
        <v>0.5</v>
      </c>
      <c r="L703">
        <f>INDEX(Products!$A$1:$G$49, MATCH('Row Table'!$D703,Products!$A$1:$A$49,0),MATCH('Row Table'!L$1,Products!$A$1:$G$1,0))</f>
        <v>5.97</v>
      </c>
      <c r="M703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_xlfn.XLOOKUP(C704,Customers!$A$1:$A$1001,Customers!$C$1:$C$1001,,0)</f>
        <v>vdunningji@independent.co.uk</v>
      </c>
      <c r="H704" s="2" t="str">
        <f>VLOOKUP(C704,Customers!$A$1:$I$1001,7,FALSE)</f>
        <v>United States</v>
      </c>
      <c r="I704" t="str">
        <f>VLOOKUP(D704,Products!$A$1:$G$49,2,FALSE)</f>
        <v>Ara</v>
      </c>
      <c r="J704" t="str">
        <f>INDEX(Products!$A$1:$G$49, MATCH('Row Table'!$D704,Products!$A$1:$A$49,0),MATCH('Row Table'!J$1,Products!$A$1:$G$1,0))</f>
        <v>L</v>
      </c>
      <c r="K704">
        <f>INDEX(Products!$A$1:$G$49, MATCH('Row Table'!$D704,Products!$A$1:$A$49,0),MATCH('Row Table'!K$1,Products!$A$1:$G$1,0))</f>
        <v>0.5</v>
      </c>
      <c r="L704">
        <f>INDEX(Products!$A$1:$G$49, MATCH('Row Table'!$D704,Products!$A$1:$A$49,0),MATCH('Row Table'!L$1,Products!$A$1:$G$1,0))</f>
        <v>7.77</v>
      </c>
      <c r="M704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_xlfn.XLOOKUP(C705,Customers!$A$1:$A$1001,Customers!$C$1:$C$1001,,0)</f>
        <v>0</v>
      </c>
      <c r="H705" s="2" t="str">
        <f>VLOOKUP(C705,Customers!$A$1:$I$1001,7,FALSE)</f>
        <v>Ireland</v>
      </c>
      <c r="I705" t="str">
        <f>VLOOKUP(D705,Products!$A$1:$G$49,2,FALSE)</f>
        <v>Lib</v>
      </c>
      <c r="J705" t="str">
        <f>INDEX(Products!$A$1:$G$49, MATCH('Row Table'!$D705,Products!$A$1:$A$49,0),MATCH('Row Table'!J$1,Products!$A$1:$G$1,0))</f>
        <v>D</v>
      </c>
      <c r="K705">
        <f>INDEX(Products!$A$1:$G$49, MATCH('Row Table'!$D705,Products!$A$1:$A$49,0),MATCH('Row Table'!K$1,Products!$A$1:$G$1,0))</f>
        <v>2.5</v>
      </c>
      <c r="L705">
        <f>INDEX(Products!$A$1:$G$49, MATCH('Row Table'!$D705,Products!$A$1:$A$49,0),MATCH('Row Table'!L$1,Products!$A$1:$G$1,0))</f>
        <v>29.784999999999997</v>
      </c>
      <c r="M70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_xlfn.XLOOKUP(C706,Customers!$A$1:$A$1001,Customers!$C$1:$C$1001,,0)</f>
        <v>0</v>
      </c>
      <c r="H706" s="2" t="str">
        <f>VLOOKUP(C706,Customers!$A$1:$I$1001,7,FALSE)</f>
        <v>United States</v>
      </c>
      <c r="I706" t="str">
        <f>VLOOKUP(D706,Products!$A$1:$G$49,2,FALSE)</f>
        <v>Exc</v>
      </c>
      <c r="J706" t="str">
        <f>INDEX(Products!$A$1:$G$49, MATCH('Row Table'!$D706,Products!$A$1:$A$49,0),MATCH('Row Table'!J$1,Products!$A$1:$G$1,0))</f>
        <v>D</v>
      </c>
      <c r="K706">
        <f>INDEX(Products!$A$1:$G$49, MATCH('Row Table'!$D706,Products!$A$1:$A$49,0),MATCH('Row Table'!K$1,Products!$A$1:$G$1,0))</f>
        <v>0.2</v>
      </c>
      <c r="L706">
        <f>INDEX(Products!$A$1:$G$49, MATCH('Row Table'!$D706,Products!$A$1:$A$49,0),MATCH('Row Table'!L$1,Products!$A$1:$G$1,0))</f>
        <v>3.645</v>
      </c>
      <c r="M706">
        <f t="shared" ref="M706:M769" si="11">L706*E706</f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_xlfn.XLOOKUP(C707,Customers!$A$1:$A$1001,Customers!$C$1:$C$1001,,0)</f>
        <v>sgehringjl@gnu.org</v>
      </c>
      <c r="H707" s="2" t="str">
        <f>VLOOKUP(C707,Customers!$A$1:$I$1001,7,FALSE)</f>
        <v>United States</v>
      </c>
      <c r="I707" t="str">
        <f>VLOOKUP(D707,Products!$A$1:$G$49,2,FALSE)</f>
        <v>Exc</v>
      </c>
      <c r="J707" t="str">
        <f>INDEX(Products!$A$1:$G$49, MATCH('Row Table'!$D707,Products!$A$1:$A$49,0),MATCH('Row Table'!J$1,Products!$A$1:$G$1,0))</f>
        <v>L</v>
      </c>
      <c r="K707">
        <f>INDEX(Products!$A$1:$G$49, MATCH('Row Table'!$D707,Products!$A$1:$A$49,0),MATCH('Row Table'!K$1,Products!$A$1:$G$1,0))</f>
        <v>0.5</v>
      </c>
      <c r="L707">
        <f>INDEX(Products!$A$1:$G$49, MATCH('Row Table'!$D707,Products!$A$1:$A$49,0),MATCH('Row Table'!L$1,Products!$A$1:$G$1,0))</f>
        <v>8.91</v>
      </c>
      <c r="M707">
        <f t="shared" si="11"/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_xlfn.XLOOKUP(C708,Customers!$A$1:$A$1001,Customers!$C$1:$C$1001,,0)</f>
        <v>bfallowesjm@purevolume.com</v>
      </c>
      <c r="H708" s="2" t="str">
        <f>VLOOKUP(C708,Customers!$A$1:$I$1001,7,FALSE)</f>
        <v>United States</v>
      </c>
      <c r="I708" t="str">
        <f>VLOOKUP(D708,Products!$A$1:$G$49,2,FALSE)</f>
        <v>Exc</v>
      </c>
      <c r="J708" t="str">
        <f>INDEX(Products!$A$1:$G$49, MATCH('Row Table'!$D708,Products!$A$1:$A$49,0),MATCH('Row Table'!J$1,Products!$A$1:$G$1,0))</f>
        <v>M</v>
      </c>
      <c r="K708">
        <f>INDEX(Products!$A$1:$G$49, MATCH('Row Table'!$D708,Products!$A$1:$A$49,0),MATCH('Row Table'!K$1,Products!$A$1:$G$1,0))</f>
        <v>0.2</v>
      </c>
      <c r="L708">
        <f>INDEX(Products!$A$1:$G$49, MATCH('Row Table'!$D708,Products!$A$1:$A$49,0),MATCH('Row Table'!L$1,Products!$A$1:$G$1,0))</f>
        <v>4.125</v>
      </c>
      <c r="M708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_xlfn.XLOOKUP(C709,Customers!$A$1:$A$1001,Customers!$C$1:$C$1001,,0)</f>
        <v>0</v>
      </c>
      <c r="H709" s="2" t="str">
        <f>VLOOKUP(C709,Customers!$A$1:$I$1001,7,FALSE)</f>
        <v>Ireland</v>
      </c>
      <c r="I709" t="str">
        <f>VLOOKUP(D709,Products!$A$1:$G$49,2,FALSE)</f>
        <v>Lib</v>
      </c>
      <c r="J709" t="str">
        <f>INDEX(Products!$A$1:$G$49, MATCH('Row Table'!$D709,Products!$A$1:$A$49,0),MATCH('Row Table'!J$1,Products!$A$1:$G$1,0))</f>
        <v>D</v>
      </c>
      <c r="K709">
        <f>INDEX(Products!$A$1:$G$49, MATCH('Row Table'!$D709,Products!$A$1:$A$49,0),MATCH('Row Table'!K$1,Products!$A$1:$G$1,0))</f>
        <v>1</v>
      </c>
      <c r="L709">
        <f>INDEX(Products!$A$1:$G$49, MATCH('Row Table'!$D709,Products!$A$1:$A$49,0),MATCH('Row Table'!L$1,Products!$A$1:$G$1,0))</f>
        <v>12.95</v>
      </c>
      <c r="M709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_xlfn.XLOOKUP(C710,Customers!$A$1:$A$1001,Customers!$C$1:$C$1001,,0)</f>
        <v>sdejo@newsvine.com</v>
      </c>
      <c r="H710" s="2" t="str">
        <f>VLOOKUP(C710,Customers!$A$1:$I$1001,7,FALSE)</f>
        <v>United States</v>
      </c>
      <c r="I710" t="str">
        <f>VLOOKUP(D710,Products!$A$1:$G$49,2,FALSE)</f>
        <v>Ara</v>
      </c>
      <c r="J710" t="str">
        <f>INDEX(Products!$A$1:$G$49, MATCH('Row Table'!$D710,Products!$A$1:$A$49,0),MATCH('Row Table'!J$1,Products!$A$1:$G$1,0))</f>
        <v>M</v>
      </c>
      <c r="K710">
        <f>INDEX(Products!$A$1:$G$49, MATCH('Row Table'!$D710,Products!$A$1:$A$49,0),MATCH('Row Table'!K$1,Products!$A$1:$G$1,0))</f>
        <v>0.5</v>
      </c>
      <c r="L710">
        <f>INDEX(Products!$A$1:$G$49, MATCH('Row Table'!$D710,Products!$A$1:$A$49,0),MATCH('Row Table'!L$1,Products!$A$1:$G$1,0))</f>
        <v>6.75</v>
      </c>
      <c r="M710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_xlfn.XLOOKUP(C711,Customers!$A$1:$A$1001,Customers!$C$1:$C$1001,,0)</f>
        <v>0</v>
      </c>
      <c r="H711" s="2" t="str">
        <f>VLOOKUP(C711,Customers!$A$1:$I$1001,7,FALSE)</f>
        <v>United States</v>
      </c>
      <c r="I711" t="str">
        <f>VLOOKUP(D711,Products!$A$1:$G$49,2,FALSE)</f>
        <v>Exc</v>
      </c>
      <c r="J711" t="str">
        <f>INDEX(Products!$A$1:$G$49, MATCH('Row Table'!$D711,Products!$A$1:$A$49,0),MATCH('Row Table'!J$1,Products!$A$1:$G$1,0))</f>
        <v>L</v>
      </c>
      <c r="K711">
        <f>INDEX(Products!$A$1:$G$49, MATCH('Row Table'!$D711,Products!$A$1:$A$49,0),MATCH('Row Table'!K$1,Products!$A$1:$G$1,0))</f>
        <v>0.5</v>
      </c>
      <c r="L711">
        <f>INDEX(Products!$A$1:$G$49, MATCH('Row Table'!$D711,Products!$A$1:$A$49,0),MATCH('Row Table'!L$1,Products!$A$1:$G$1,0))</f>
        <v>8.91</v>
      </c>
      <c r="M711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_xlfn.XLOOKUP(C712,Customers!$A$1:$A$1001,Customers!$C$1:$C$1001,,0)</f>
        <v>scountjq@nba.com</v>
      </c>
      <c r="H712" s="2" t="str">
        <f>VLOOKUP(C712,Customers!$A$1:$I$1001,7,FALSE)</f>
        <v>United States</v>
      </c>
      <c r="I712" t="str">
        <f>VLOOKUP(D712,Products!$A$1:$G$49,2,FALSE)</f>
        <v>Exc</v>
      </c>
      <c r="J712" t="str">
        <f>INDEX(Products!$A$1:$G$49, MATCH('Row Table'!$D712,Products!$A$1:$A$49,0),MATCH('Row Table'!J$1,Products!$A$1:$G$1,0))</f>
        <v>M</v>
      </c>
      <c r="K712">
        <f>INDEX(Products!$A$1:$G$49, MATCH('Row Table'!$D712,Products!$A$1:$A$49,0),MATCH('Row Table'!K$1,Products!$A$1:$G$1,0))</f>
        <v>0.5</v>
      </c>
      <c r="L712">
        <f>INDEX(Products!$A$1:$G$49, MATCH('Row Table'!$D712,Products!$A$1:$A$49,0),MATCH('Row Table'!L$1,Products!$A$1:$G$1,0))</f>
        <v>8.25</v>
      </c>
      <c r="M712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_xlfn.XLOOKUP(C713,Customers!$A$1:$A$1001,Customers!$C$1:$C$1001,,0)</f>
        <v>sraglesjr@blogtalkradio.com</v>
      </c>
      <c r="H713" s="2" t="str">
        <f>VLOOKUP(C713,Customers!$A$1:$I$1001,7,FALSE)</f>
        <v>United States</v>
      </c>
      <c r="I713" t="str">
        <f>VLOOKUP(D713,Products!$A$1:$G$49,2,FALSE)</f>
        <v>Rob</v>
      </c>
      <c r="J713" t="str">
        <f>INDEX(Products!$A$1:$G$49, MATCH('Row Table'!$D713,Products!$A$1:$A$49,0),MATCH('Row Table'!J$1,Products!$A$1:$G$1,0))</f>
        <v>M</v>
      </c>
      <c r="K713">
        <f>INDEX(Products!$A$1:$G$49, MATCH('Row Table'!$D713,Products!$A$1:$A$49,0),MATCH('Row Table'!K$1,Products!$A$1:$G$1,0))</f>
        <v>0.2</v>
      </c>
      <c r="L713">
        <f>INDEX(Products!$A$1:$G$49, MATCH('Row Table'!$D713,Products!$A$1:$A$49,0),MATCH('Row Table'!L$1,Products!$A$1:$G$1,0))</f>
        <v>2.9849999999999999</v>
      </c>
      <c r="M713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_xlfn.XLOOKUP(C714,Customers!$A$1:$A$1001,Customers!$C$1:$C$1001,,0)</f>
        <v>0</v>
      </c>
      <c r="H714" s="2" t="str">
        <f>VLOOKUP(C714,Customers!$A$1:$I$1001,7,FALSE)</f>
        <v>United Kingdom</v>
      </c>
      <c r="I714" t="str">
        <f>VLOOKUP(D714,Products!$A$1:$G$49,2,FALSE)</f>
        <v>Exc</v>
      </c>
      <c r="J714" t="str">
        <f>INDEX(Products!$A$1:$G$49, MATCH('Row Table'!$D714,Products!$A$1:$A$49,0),MATCH('Row Table'!J$1,Products!$A$1:$G$1,0))</f>
        <v>M</v>
      </c>
      <c r="K714">
        <f>INDEX(Products!$A$1:$G$49, MATCH('Row Table'!$D714,Products!$A$1:$A$49,0),MATCH('Row Table'!K$1,Products!$A$1:$G$1,0))</f>
        <v>0.5</v>
      </c>
      <c r="L714">
        <f>INDEX(Products!$A$1:$G$49, MATCH('Row Table'!$D714,Products!$A$1:$A$49,0),MATCH('Row Table'!L$1,Products!$A$1:$G$1,0))</f>
        <v>8.25</v>
      </c>
      <c r="M714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_xlfn.XLOOKUP(C715,Customers!$A$1:$A$1001,Customers!$C$1:$C$1001,,0)</f>
        <v>sbruunjt@blogtalkradio.com</v>
      </c>
      <c r="H715" s="2" t="str">
        <f>VLOOKUP(C715,Customers!$A$1:$I$1001,7,FALSE)</f>
        <v>United States</v>
      </c>
      <c r="I715" t="str">
        <f>VLOOKUP(D715,Products!$A$1:$G$49,2,FALSE)</f>
        <v>Rob</v>
      </c>
      <c r="J715" t="str">
        <f>INDEX(Products!$A$1:$G$49, MATCH('Row Table'!$D715,Products!$A$1:$A$49,0),MATCH('Row Table'!J$1,Products!$A$1:$G$1,0))</f>
        <v>M</v>
      </c>
      <c r="K715">
        <f>INDEX(Products!$A$1:$G$49, MATCH('Row Table'!$D715,Products!$A$1:$A$49,0),MATCH('Row Table'!K$1,Products!$A$1:$G$1,0))</f>
        <v>0.2</v>
      </c>
      <c r="L715">
        <f>INDEX(Products!$A$1:$G$49, MATCH('Row Table'!$D715,Products!$A$1:$A$49,0),MATCH('Row Table'!L$1,Products!$A$1:$G$1,0))</f>
        <v>2.9849999999999999</v>
      </c>
      <c r="M71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_xlfn.XLOOKUP(C716,Customers!$A$1:$A$1001,Customers!$C$1:$C$1001,,0)</f>
        <v>aplluju@dagondesign.com</v>
      </c>
      <c r="H716" s="2" t="str">
        <f>VLOOKUP(C716,Customers!$A$1:$I$1001,7,FALSE)</f>
        <v>Ireland</v>
      </c>
      <c r="I716" t="str">
        <f>VLOOKUP(D716,Products!$A$1:$G$49,2,FALSE)</f>
        <v>Exc</v>
      </c>
      <c r="J716" t="str">
        <f>INDEX(Products!$A$1:$G$49, MATCH('Row Table'!$D716,Products!$A$1:$A$49,0),MATCH('Row Table'!J$1,Products!$A$1:$G$1,0))</f>
        <v>D</v>
      </c>
      <c r="K716">
        <f>INDEX(Products!$A$1:$G$49, MATCH('Row Table'!$D716,Products!$A$1:$A$49,0),MATCH('Row Table'!K$1,Products!$A$1:$G$1,0))</f>
        <v>0.2</v>
      </c>
      <c r="L716">
        <f>INDEX(Products!$A$1:$G$49, MATCH('Row Table'!$D716,Products!$A$1:$A$49,0),MATCH('Row Table'!L$1,Products!$A$1:$G$1,0))</f>
        <v>3.645</v>
      </c>
      <c r="M716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_xlfn.XLOOKUP(C717,Customers!$A$1:$A$1001,Customers!$C$1:$C$1001,,0)</f>
        <v>gcornierjv@techcrunch.com</v>
      </c>
      <c r="H717" s="2" t="str">
        <f>VLOOKUP(C717,Customers!$A$1:$I$1001,7,FALSE)</f>
        <v>United States</v>
      </c>
      <c r="I717" t="str">
        <f>VLOOKUP(D717,Products!$A$1:$G$49,2,FALSE)</f>
        <v>Exc</v>
      </c>
      <c r="J717" t="str">
        <f>INDEX(Products!$A$1:$G$49, MATCH('Row Table'!$D717,Products!$A$1:$A$49,0),MATCH('Row Table'!J$1,Products!$A$1:$G$1,0))</f>
        <v>L</v>
      </c>
      <c r="K717">
        <f>INDEX(Products!$A$1:$G$49, MATCH('Row Table'!$D717,Products!$A$1:$A$49,0),MATCH('Row Table'!K$1,Products!$A$1:$G$1,0))</f>
        <v>1</v>
      </c>
      <c r="L717">
        <f>INDEX(Products!$A$1:$G$49, MATCH('Row Table'!$D717,Products!$A$1:$A$49,0),MATCH('Row Table'!L$1,Products!$A$1:$G$1,0))</f>
        <v>14.85</v>
      </c>
      <c r="M717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_xlfn.XLOOKUP(C718,Customers!$A$1:$A$1001,Customers!$C$1:$C$1001,,0)</f>
        <v>jdymokeje@prnewswire.com</v>
      </c>
      <c r="H718" s="2" t="str">
        <f>VLOOKUP(C718,Customers!$A$1:$I$1001,7,FALSE)</f>
        <v>Ireland</v>
      </c>
      <c r="I718" t="str">
        <f>VLOOKUP(D718,Products!$A$1:$G$49,2,FALSE)</f>
        <v>Rob</v>
      </c>
      <c r="J718" t="str">
        <f>INDEX(Products!$A$1:$G$49, MATCH('Row Table'!$D718,Products!$A$1:$A$49,0),MATCH('Row Table'!J$1,Products!$A$1:$G$1,0))</f>
        <v>L</v>
      </c>
      <c r="K718">
        <f>INDEX(Products!$A$1:$G$49, MATCH('Row Table'!$D718,Products!$A$1:$A$49,0),MATCH('Row Table'!K$1,Products!$A$1:$G$1,0))</f>
        <v>1</v>
      </c>
      <c r="L718">
        <f>INDEX(Products!$A$1:$G$49, MATCH('Row Table'!$D718,Products!$A$1:$A$49,0),MATCH('Row Table'!L$1,Products!$A$1:$G$1,0))</f>
        <v>11.95</v>
      </c>
      <c r="M718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_xlfn.XLOOKUP(C719,Customers!$A$1:$A$1001,Customers!$C$1:$C$1001,,0)</f>
        <v>wharvisonjx@gizmodo.com</v>
      </c>
      <c r="H719" s="2" t="str">
        <f>VLOOKUP(C719,Customers!$A$1:$I$1001,7,FALSE)</f>
        <v>United States</v>
      </c>
      <c r="I719" t="str">
        <f>VLOOKUP(D719,Products!$A$1:$G$49,2,FALSE)</f>
        <v>Ara</v>
      </c>
      <c r="J719" t="str">
        <f>INDEX(Products!$A$1:$G$49, MATCH('Row Table'!$D719,Products!$A$1:$A$49,0),MATCH('Row Table'!J$1,Products!$A$1:$G$1,0))</f>
        <v>D</v>
      </c>
      <c r="K719">
        <f>INDEX(Products!$A$1:$G$49, MATCH('Row Table'!$D719,Products!$A$1:$A$49,0),MATCH('Row Table'!K$1,Products!$A$1:$G$1,0))</f>
        <v>2.5</v>
      </c>
      <c r="L719">
        <f>INDEX(Products!$A$1:$G$49, MATCH('Row Table'!$D719,Products!$A$1:$A$49,0),MATCH('Row Table'!L$1,Products!$A$1:$G$1,0))</f>
        <v>22.884999999999998</v>
      </c>
      <c r="M719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_xlfn.XLOOKUP(C720,Customers!$A$1:$A$1001,Customers!$C$1:$C$1001,,0)</f>
        <v>dheafordjy@twitpic.com</v>
      </c>
      <c r="H720" s="2" t="str">
        <f>VLOOKUP(C720,Customers!$A$1:$I$1001,7,FALSE)</f>
        <v>United States</v>
      </c>
      <c r="I720" t="str">
        <f>VLOOKUP(D720,Products!$A$1:$G$49,2,FALSE)</f>
        <v>Lib</v>
      </c>
      <c r="J720" t="str">
        <f>INDEX(Products!$A$1:$G$49, MATCH('Row Table'!$D720,Products!$A$1:$A$49,0),MATCH('Row Table'!J$1,Products!$A$1:$G$1,0))</f>
        <v>D</v>
      </c>
      <c r="K720">
        <f>INDEX(Products!$A$1:$G$49, MATCH('Row Table'!$D720,Products!$A$1:$A$49,0),MATCH('Row Table'!K$1,Products!$A$1:$G$1,0))</f>
        <v>1</v>
      </c>
      <c r="L720">
        <f>INDEX(Products!$A$1:$G$49, MATCH('Row Table'!$D720,Products!$A$1:$A$49,0),MATCH('Row Table'!L$1,Products!$A$1:$G$1,0))</f>
        <v>12.95</v>
      </c>
      <c r="M720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_xlfn.XLOOKUP(C721,Customers!$A$1:$A$1001,Customers!$C$1:$C$1001,,0)</f>
        <v>gfanthamjz@hexun.com</v>
      </c>
      <c r="H721" s="2" t="str">
        <f>VLOOKUP(C721,Customers!$A$1:$I$1001,7,FALSE)</f>
        <v>United States</v>
      </c>
      <c r="I721" t="str">
        <f>VLOOKUP(D721,Products!$A$1:$G$49,2,FALSE)</f>
        <v>Lib</v>
      </c>
      <c r="J721" t="str">
        <f>INDEX(Products!$A$1:$G$49, MATCH('Row Table'!$D721,Products!$A$1:$A$49,0),MATCH('Row Table'!J$1,Products!$A$1:$G$1,0))</f>
        <v>L</v>
      </c>
      <c r="K721">
        <f>INDEX(Products!$A$1:$G$49, MATCH('Row Table'!$D721,Products!$A$1:$A$49,0),MATCH('Row Table'!K$1,Products!$A$1:$G$1,0))</f>
        <v>1</v>
      </c>
      <c r="L721">
        <f>INDEX(Products!$A$1:$G$49, MATCH('Row Table'!$D721,Products!$A$1:$A$49,0),MATCH('Row Table'!L$1,Products!$A$1:$G$1,0))</f>
        <v>15.85</v>
      </c>
      <c r="M721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_xlfn.XLOOKUP(C722,Customers!$A$1:$A$1001,Customers!$C$1:$C$1001,,0)</f>
        <v>rcrookshanksk0@unc.edu</v>
      </c>
      <c r="H722" s="2" t="str">
        <f>VLOOKUP(C722,Customers!$A$1:$I$1001,7,FALSE)</f>
        <v>United States</v>
      </c>
      <c r="I722" t="str">
        <f>VLOOKUP(D722,Products!$A$1:$G$49,2,FALSE)</f>
        <v>Exc</v>
      </c>
      <c r="J722" t="str">
        <f>INDEX(Products!$A$1:$G$49, MATCH('Row Table'!$D722,Products!$A$1:$A$49,0),MATCH('Row Table'!J$1,Products!$A$1:$G$1,0))</f>
        <v>D</v>
      </c>
      <c r="K722">
        <f>INDEX(Products!$A$1:$G$49, MATCH('Row Table'!$D722,Products!$A$1:$A$49,0),MATCH('Row Table'!K$1,Products!$A$1:$G$1,0))</f>
        <v>0.5</v>
      </c>
      <c r="L722">
        <f>INDEX(Products!$A$1:$G$49, MATCH('Row Table'!$D722,Products!$A$1:$A$49,0),MATCH('Row Table'!L$1,Products!$A$1:$G$1,0))</f>
        <v>7.29</v>
      </c>
      <c r="M722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_xlfn.XLOOKUP(C723,Customers!$A$1:$A$1001,Customers!$C$1:$C$1001,,0)</f>
        <v>nleakek1@cmu.edu</v>
      </c>
      <c r="H723" s="2" t="str">
        <f>VLOOKUP(C723,Customers!$A$1:$I$1001,7,FALSE)</f>
        <v>United States</v>
      </c>
      <c r="I723" t="str">
        <f>VLOOKUP(D723,Products!$A$1:$G$49,2,FALSE)</f>
        <v>Rob</v>
      </c>
      <c r="J723" t="str">
        <f>INDEX(Products!$A$1:$G$49, MATCH('Row Table'!$D723,Products!$A$1:$A$49,0),MATCH('Row Table'!J$1,Products!$A$1:$G$1,0))</f>
        <v>M</v>
      </c>
      <c r="K723">
        <f>INDEX(Products!$A$1:$G$49, MATCH('Row Table'!$D723,Products!$A$1:$A$49,0),MATCH('Row Table'!K$1,Products!$A$1:$G$1,0))</f>
        <v>0.2</v>
      </c>
      <c r="L723">
        <f>INDEX(Products!$A$1:$G$49, MATCH('Row Table'!$D723,Products!$A$1:$A$49,0),MATCH('Row Table'!L$1,Products!$A$1:$G$1,0))</f>
        <v>2.9849999999999999</v>
      </c>
      <c r="M723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_xlfn.XLOOKUP(C724,Customers!$A$1:$A$1001,Customers!$C$1:$C$1001,,0)</f>
        <v>0</v>
      </c>
      <c r="H724" s="2" t="str">
        <f>VLOOKUP(C724,Customers!$A$1:$I$1001,7,FALSE)</f>
        <v>United States</v>
      </c>
      <c r="I724" t="str">
        <f>VLOOKUP(D724,Products!$A$1:$G$49,2,FALSE)</f>
        <v>Exc</v>
      </c>
      <c r="J724" t="str">
        <f>INDEX(Products!$A$1:$G$49, MATCH('Row Table'!$D724,Products!$A$1:$A$49,0),MATCH('Row Table'!J$1,Products!$A$1:$G$1,0))</f>
        <v>D</v>
      </c>
      <c r="K724">
        <f>INDEX(Products!$A$1:$G$49, MATCH('Row Table'!$D724,Products!$A$1:$A$49,0),MATCH('Row Table'!K$1,Products!$A$1:$G$1,0))</f>
        <v>1</v>
      </c>
      <c r="L724">
        <f>INDEX(Products!$A$1:$G$49, MATCH('Row Table'!$D724,Products!$A$1:$A$49,0),MATCH('Row Table'!L$1,Products!$A$1:$G$1,0))</f>
        <v>12.15</v>
      </c>
      <c r="M724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_xlfn.XLOOKUP(C725,Customers!$A$1:$A$1001,Customers!$C$1:$C$1001,,0)</f>
        <v>geilhersenk3@networksolutions.com</v>
      </c>
      <c r="H725" s="2" t="str">
        <f>VLOOKUP(C725,Customers!$A$1:$I$1001,7,FALSE)</f>
        <v>United States</v>
      </c>
      <c r="I725" t="str">
        <f>VLOOKUP(D725,Products!$A$1:$G$49,2,FALSE)</f>
        <v>Exc</v>
      </c>
      <c r="J725" t="str">
        <f>INDEX(Products!$A$1:$G$49, MATCH('Row Table'!$D725,Products!$A$1:$A$49,0),MATCH('Row Table'!J$1,Products!$A$1:$G$1,0))</f>
        <v>M</v>
      </c>
      <c r="K725">
        <f>INDEX(Products!$A$1:$G$49, MATCH('Row Table'!$D725,Products!$A$1:$A$49,0),MATCH('Row Table'!K$1,Products!$A$1:$G$1,0))</f>
        <v>2.5</v>
      </c>
      <c r="L725">
        <f>INDEX(Products!$A$1:$G$49, MATCH('Row Table'!$D725,Products!$A$1:$A$49,0),MATCH('Row Table'!L$1,Products!$A$1:$G$1,0))</f>
        <v>31.624999999999996</v>
      </c>
      <c r="M72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_xlfn.XLOOKUP(C726,Customers!$A$1:$A$1001,Customers!$C$1:$C$1001,,0)</f>
        <v>0</v>
      </c>
      <c r="H726" s="2" t="str">
        <f>VLOOKUP(C726,Customers!$A$1:$I$1001,7,FALSE)</f>
        <v>United States</v>
      </c>
      <c r="I726" t="str">
        <f>VLOOKUP(D726,Products!$A$1:$G$49,2,FALSE)</f>
        <v>Ara</v>
      </c>
      <c r="J726" t="str">
        <f>INDEX(Products!$A$1:$G$49, MATCH('Row Table'!$D726,Products!$A$1:$A$49,0),MATCH('Row Table'!J$1,Products!$A$1:$G$1,0))</f>
        <v>M</v>
      </c>
      <c r="K726">
        <f>INDEX(Products!$A$1:$G$49, MATCH('Row Table'!$D726,Products!$A$1:$A$49,0),MATCH('Row Table'!K$1,Products!$A$1:$G$1,0))</f>
        <v>0.2</v>
      </c>
      <c r="L726">
        <f>INDEX(Products!$A$1:$G$49, MATCH('Row Table'!$D726,Products!$A$1:$A$49,0),MATCH('Row Table'!L$1,Products!$A$1:$G$1,0))</f>
        <v>3.375</v>
      </c>
      <c r="M726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_xlfn.XLOOKUP(C727,Customers!$A$1:$A$1001,Customers!$C$1:$C$1001,,0)</f>
        <v>caleixok5@globo.com</v>
      </c>
      <c r="H727" s="2" t="str">
        <f>VLOOKUP(C727,Customers!$A$1:$I$1001,7,FALSE)</f>
        <v>United States</v>
      </c>
      <c r="I727" t="str">
        <f>VLOOKUP(D727,Products!$A$1:$G$49,2,FALSE)</f>
        <v>Ara</v>
      </c>
      <c r="J727" t="str">
        <f>INDEX(Products!$A$1:$G$49, MATCH('Row Table'!$D727,Products!$A$1:$A$49,0),MATCH('Row Table'!J$1,Products!$A$1:$G$1,0))</f>
        <v>L</v>
      </c>
      <c r="K727">
        <f>INDEX(Products!$A$1:$G$49, MATCH('Row Table'!$D727,Products!$A$1:$A$49,0),MATCH('Row Table'!K$1,Products!$A$1:$G$1,0))</f>
        <v>0.2</v>
      </c>
      <c r="L727">
        <f>INDEX(Products!$A$1:$G$49, MATCH('Row Table'!$D727,Products!$A$1:$A$49,0),MATCH('Row Table'!L$1,Products!$A$1:$G$1,0))</f>
        <v>3.8849999999999998</v>
      </c>
      <c r="M727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_xlfn.XLOOKUP(C728,Customers!$A$1:$A$1001,Customers!$C$1:$C$1001,,0)</f>
        <v>0</v>
      </c>
      <c r="H728" s="2" t="str">
        <f>VLOOKUP(C728,Customers!$A$1:$I$1001,7,FALSE)</f>
        <v>United States</v>
      </c>
      <c r="I728" t="str">
        <f>VLOOKUP(D728,Products!$A$1:$G$49,2,FALSE)</f>
        <v>Lib</v>
      </c>
      <c r="J728" t="str">
        <f>INDEX(Products!$A$1:$G$49, MATCH('Row Table'!$D728,Products!$A$1:$A$49,0),MATCH('Row Table'!J$1,Products!$A$1:$G$1,0))</f>
        <v>L</v>
      </c>
      <c r="K728">
        <f>INDEX(Products!$A$1:$G$49, MATCH('Row Table'!$D728,Products!$A$1:$A$49,0),MATCH('Row Table'!K$1,Products!$A$1:$G$1,0))</f>
        <v>2.5</v>
      </c>
      <c r="L728">
        <f>INDEX(Products!$A$1:$G$49, MATCH('Row Table'!$D728,Products!$A$1:$A$49,0),MATCH('Row Table'!L$1,Products!$A$1:$G$1,0))</f>
        <v>36.454999999999998</v>
      </c>
      <c r="M728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_xlfn.XLOOKUP(C729,Customers!$A$1:$A$1001,Customers!$C$1:$C$1001,,0)</f>
        <v>rtomkowiczk7@bravesites.com</v>
      </c>
      <c r="H729" s="2" t="str">
        <f>VLOOKUP(C729,Customers!$A$1:$I$1001,7,FALSE)</f>
        <v>Ireland</v>
      </c>
      <c r="I729" t="str">
        <f>VLOOKUP(D729,Products!$A$1:$G$49,2,FALSE)</f>
        <v>Rob</v>
      </c>
      <c r="J729" t="str">
        <f>INDEX(Products!$A$1:$G$49, MATCH('Row Table'!$D729,Products!$A$1:$A$49,0),MATCH('Row Table'!J$1,Products!$A$1:$G$1,0))</f>
        <v>M</v>
      </c>
      <c r="K729">
        <f>INDEX(Products!$A$1:$G$49, MATCH('Row Table'!$D729,Products!$A$1:$A$49,0),MATCH('Row Table'!K$1,Products!$A$1:$G$1,0))</f>
        <v>0.5</v>
      </c>
      <c r="L729">
        <f>INDEX(Products!$A$1:$G$49, MATCH('Row Table'!$D729,Products!$A$1:$A$49,0),MATCH('Row Table'!L$1,Products!$A$1:$G$1,0))</f>
        <v>5.97</v>
      </c>
      <c r="M729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_xlfn.XLOOKUP(C730,Customers!$A$1:$A$1001,Customers!$C$1:$C$1001,,0)</f>
        <v>rhuscroftk8@jimdo.com</v>
      </c>
      <c r="H730" s="2" t="str">
        <f>VLOOKUP(C730,Customers!$A$1:$I$1001,7,FALSE)</f>
        <v>United States</v>
      </c>
      <c r="I730" t="str">
        <f>VLOOKUP(D730,Products!$A$1:$G$49,2,FALSE)</f>
        <v>Exc</v>
      </c>
      <c r="J730" t="str">
        <f>INDEX(Products!$A$1:$G$49, MATCH('Row Table'!$D730,Products!$A$1:$A$49,0),MATCH('Row Table'!J$1,Products!$A$1:$G$1,0))</f>
        <v>D</v>
      </c>
      <c r="K730">
        <f>INDEX(Products!$A$1:$G$49, MATCH('Row Table'!$D730,Products!$A$1:$A$49,0),MATCH('Row Table'!K$1,Products!$A$1:$G$1,0))</f>
        <v>0.5</v>
      </c>
      <c r="L730">
        <f>INDEX(Products!$A$1:$G$49, MATCH('Row Table'!$D730,Products!$A$1:$A$49,0),MATCH('Row Table'!L$1,Products!$A$1:$G$1,0))</f>
        <v>7.29</v>
      </c>
      <c r="M730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_xlfn.XLOOKUP(C731,Customers!$A$1:$A$1001,Customers!$C$1:$C$1001,,0)</f>
        <v>sscurrerk9@flavors.me</v>
      </c>
      <c r="H731" s="2" t="str">
        <f>VLOOKUP(C731,Customers!$A$1:$I$1001,7,FALSE)</f>
        <v>United Kingdom</v>
      </c>
      <c r="I731" t="str">
        <f>VLOOKUP(D731,Products!$A$1:$G$49,2,FALSE)</f>
        <v>Lib</v>
      </c>
      <c r="J731" t="str">
        <f>INDEX(Products!$A$1:$G$49, MATCH('Row Table'!$D731,Products!$A$1:$A$49,0),MATCH('Row Table'!J$1,Products!$A$1:$G$1,0))</f>
        <v>M</v>
      </c>
      <c r="K731">
        <f>INDEX(Products!$A$1:$G$49, MATCH('Row Table'!$D731,Products!$A$1:$A$49,0),MATCH('Row Table'!K$1,Products!$A$1:$G$1,0))</f>
        <v>0.2</v>
      </c>
      <c r="L731">
        <f>INDEX(Products!$A$1:$G$49, MATCH('Row Table'!$D731,Products!$A$1:$A$49,0),MATCH('Row Table'!L$1,Products!$A$1:$G$1,0))</f>
        <v>4.3650000000000002</v>
      </c>
      <c r="M731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_xlfn.XLOOKUP(C732,Customers!$A$1:$A$1001,Customers!$C$1:$C$1001,,0)</f>
        <v>arudramka@prnewswire.com</v>
      </c>
      <c r="H732" s="2" t="str">
        <f>VLOOKUP(C732,Customers!$A$1:$I$1001,7,FALSE)</f>
        <v>United States</v>
      </c>
      <c r="I732" t="str">
        <f>VLOOKUP(D732,Products!$A$1:$G$49,2,FALSE)</f>
        <v>Lib</v>
      </c>
      <c r="J732" t="str">
        <f>INDEX(Products!$A$1:$G$49, MATCH('Row Table'!$D732,Products!$A$1:$A$49,0),MATCH('Row Table'!J$1,Products!$A$1:$G$1,0))</f>
        <v>L</v>
      </c>
      <c r="K732">
        <f>INDEX(Products!$A$1:$G$49, MATCH('Row Table'!$D732,Products!$A$1:$A$49,0),MATCH('Row Table'!K$1,Products!$A$1:$G$1,0))</f>
        <v>2.5</v>
      </c>
      <c r="L732">
        <f>INDEX(Products!$A$1:$G$49, MATCH('Row Table'!$D732,Products!$A$1:$A$49,0),MATCH('Row Table'!L$1,Products!$A$1:$G$1,0))</f>
        <v>36.454999999999998</v>
      </c>
      <c r="M732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_xlfn.XLOOKUP(C733,Customers!$A$1:$A$1001,Customers!$C$1:$C$1001,,0)</f>
        <v>0</v>
      </c>
      <c r="H733" s="2" t="str">
        <f>VLOOKUP(C733,Customers!$A$1:$I$1001,7,FALSE)</f>
        <v>United States</v>
      </c>
      <c r="I733" t="str">
        <f>VLOOKUP(D733,Products!$A$1:$G$49,2,FALSE)</f>
        <v>Lib</v>
      </c>
      <c r="J733" t="str">
        <f>INDEX(Products!$A$1:$G$49, MATCH('Row Table'!$D733,Products!$A$1:$A$49,0),MATCH('Row Table'!J$1,Products!$A$1:$G$1,0))</f>
        <v>D</v>
      </c>
      <c r="K733">
        <f>INDEX(Products!$A$1:$G$49, MATCH('Row Table'!$D733,Products!$A$1:$A$49,0),MATCH('Row Table'!K$1,Products!$A$1:$G$1,0))</f>
        <v>0.2</v>
      </c>
      <c r="L733">
        <f>INDEX(Products!$A$1:$G$49, MATCH('Row Table'!$D733,Products!$A$1:$A$49,0),MATCH('Row Table'!L$1,Products!$A$1:$G$1,0))</f>
        <v>3.8849999999999998</v>
      </c>
      <c r="M733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_xlfn.XLOOKUP(C734,Customers!$A$1:$A$1001,Customers!$C$1:$C$1001,,0)</f>
        <v>jmahakc@cyberchimps.com</v>
      </c>
      <c r="H734" s="2" t="str">
        <f>VLOOKUP(C734,Customers!$A$1:$I$1001,7,FALSE)</f>
        <v>United States</v>
      </c>
      <c r="I734" t="str">
        <f>VLOOKUP(D734,Products!$A$1:$G$49,2,FALSE)</f>
        <v>Exc</v>
      </c>
      <c r="J734" t="str">
        <f>INDEX(Products!$A$1:$G$49, MATCH('Row Table'!$D734,Products!$A$1:$A$49,0),MATCH('Row Table'!J$1,Products!$A$1:$G$1,0))</f>
        <v>L</v>
      </c>
      <c r="K734">
        <f>INDEX(Products!$A$1:$G$49, MATCH('Row Table'!$D734,Products!$A$1:$A$49,0),MATCH('Row Table'!K$1,Products!$A$1:$G$1,0))</f>
        <v>0.2</v>
      </c>
      <c r="L734">
        <f>INDEX(Products!$A$1:$G$49, MATCH('Row Table'!$D734,Products!$A$1:$A$49,0),MATCH('Row Table'!L$1,Products!$A$1:$G$1,0))</f>
        <v>4.4550000000000001</v>
      </c>
      <c r="M734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_xlfn.XLOOKUP(C735,Customers!$A$1:$A$1001,Customers!$C$1:$C$1001,,0)</f>
        <v>gclemonkd@networksolutions.com</v>
      </c>
      <c r="H735" s="2" t="str">
        <f>VLOOKUP(C735,Customers!$A$1:$I$1001,7,FALSE)</f>
        <v>United States</v>
      </c>
      <c r="I735" t="str">
        <f>VLOOKUP(D735,Products!$A$1:$G$49,2,FALSE)</f>
        <v>Lib</v>
      </c>
      <c r="J735" t="str">
        <f>INDEX(Products!$A$1:$G$49, MATCH('Row Table'!$D735,Products!$A$1:$A$49,0),MATCH('Row Table'!J$1,Products!$A$1:$G$1,0))</f>
        <v>M</v>
      </c>
      <c r="K735">
        <f>INDEX(Products!$A$1:$G$49, MATCH('Row Table'!$D735,Products!$A$1:$A$49,0),MATCH('Row Table'!K$1,Products!$A$1:$G$1,0))</f>
        <v>2.5</v>
      </c>
      <c r="L735">
        <f>INDEX(Products!$A$1:$G$49, MATCH('Row Table'!$D735,Products!$A$1:$A$49,0),MATCH('Row Table'!L$1,Products!$A$1:$G$1,0))</f>
        <v>33.464999999999996</v>
      </c>
      <c r="M73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_xlfn.XLOOKUP(C736,Customers!$A$1:$A$1001,Customers!$C$1:$C$1001,,0)</f>
        <v>0</v>
      </c>
      <c r="H736" s="2" t="str">
        <f>VLOOKUP(C736,Customers!$A$1:$I$1001,7,FALSE)</f>
        <v>United States</v>
      </c>
      <c r="I736" t="str">
        <f>VLOOKUP(D736,Products!$A$1:$G$49,2,FALSE)</f>
        <v>Rob</v>
      </c>
      <c r="J736" t="str">
        <f>INDEX(Products!$A$1:$G$49, MATCH('Row Table'!$D736,Products!$A$1:$A$49,0),MATCH('Row Table'!J$1,Products!$A$1:$G$1,0))</f>
        <v>D</v>
      </c>
      <c r="K736">
        <f>INDEX(Products!$A$1:$G$49, MATCH('Row Table'!$D736,Products!$A$1:$A$49,0),MATCH('Row Table'!K$1,Products!$A$1:$G$1,0))</f>
        <v>0.2</v>
      </c>
      <c r="L736">
        <f>INDEX(Products!$A$1:$G$49, MATCH('Row Table'!$D736,Products!$A$1:$A$49,0),MATCH('Row Table'!L$1,Products!$A$1:$G$1,0))</f>
        <v>2.6849999999999996</v>
      </c>
      <c r="M736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_xlfn.XLOOKUP(C737,Customers!$A$1:$A$1001,Customers!$C$1:$C$1001,,0)</f>
        <v>bpollinskf@shinystat.com</v>
      </c>
      <c r="H737" s="2" t="str">
        <f>VLOOKUP(C737,Customers!$A$1:$I$1001,7,FALSE)</f>
        <v>United States</v>
      </c>
      <c r="I737" t="str">
        <f>VLOOKUP(D737,Products!$A$1:$G$49,2,FALSE)</f>
        <v>Exc</v>
      </c>
      <c r="J737" t="str">
        <f>INDEX(Products!$A$1:$G$49, MATCH('Row Table'!$D737,Products!$A$1:$A$49,0),MATCH('Row Table'!J$1,Products!$A$1:$G$1,0))</f>
        <v>D</v>
      </c>
      <c r="K737">
        <f>INDEX(Products!$A$1:$G$49, MATCH('Row Table'!$D737,Products!$A$1:$A$49,0),MATCH('Row Table'!K$1,Products!$A$1:$G$1,0))</f>
        <v>0.2</v>
      </c>
      <c r="L737">
        <f>INDEX(Products!$A$1:$G$49, MATCH('Row Table'!$D737,Products!$A$1:$A$49,0),MATCH('Row Table'!L$1,Products!$A$1:$G$1,0))</f>
        <v>3.645</v>
      </c>
      <c r="M737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_xlfn.XLOOKUP(C738,Customers!$A$1:$A$1001,Customers!$C$1:$C$1001,,0)</f>
        <v>jtoyekg@pinterest.com</v>
      </c>
      <c r="H738" s="2" t="str">
        <f>VLOOKUP(C738,Customers!$A$1:$I$1001,7,FALSE)</f>
        <v>Ireland</v>
      </c>
      <c r="I738" t="str">
        <f>VLOOKUP(D738,Products!$A$1:$G$49,2,FALSE)</f>
        <v>Lib</v>
      </c>
      <c r="J738" t="str">
        <f>INDEX(Products!$A$1:$G$49, MATCH('Row Table'!$D738,Products!$A$1:$A$49,0),MATCH('Row Table'!J$1,Products!$A$1:$G$1,0))</f>
        <v>D</v>
      </c>
      <c r="K738">
        <f>INDEX(Products!$A$1:$G$49, MATCH('Row Table'!$D738,Products!$A$1:$A$49,0),MATCH('Row Table'!K$1,Products!$A$1:$G$1,0))</f>
        <v>1</v>
      </c>
      <c r="L738">
        <f>INDEX(Products!$A$1:$G$49, MATCH('Row Table'!$D738,Products!$A$1:$A$49,0),MATCH('Row Table'!L$1,Products!$A$1:$G$1,0))</f>
        <v>12.95</v>
      </c>
      <c r="M738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_xlfn.XLOOKUP(C739,Customers!$A$1:$A$1001,Customers!$C$1:$C$1001,,0)</f>
        <v>clinskillkh@sphinn.com</v>
      </c>
      <c r="H739" s="2" t="str">
        <f>VLOOKUP(C739,Customers!$A$1:$I$1001,7,FALSE)</f>
        <v>United States</v>
      </c>
      <c r="I739" t="str">
        <f>VLOOKUP(D739,Products!$A$1:$G$49,2,FALSE)</f>
        <v>Ara</v>
      </c>
      <c r="J739" t="str">
        <f>INDEX(Products!$A$1:$G$49, MATCH('Row Table'!$D739,Products!$A$1:$A$49,0),MATCH('Row Table'!J$1,Products!$A$1:$G$1,0))</f>
        <v>M</v>
      </c>
      <c r="K739">
        <f>INDEX(Products!$A$1:$G$49, MATCH('Row Table'!$D739,Products!$A$1:$A$49,0),MATCH('Row Table'!K$1,Products!$A$1:$G$1,0))</f>
        <v>1</v>
      </c>
      <c r="L739">
        <f>INDEX(Products!$A$1:$G$49, MATCH('Row Table'!$D739,Products!$A$1:$A$49,0),MATCH('Row Table'!L$1,Products!$A$1:$G$1,0))</f>
        <v>11.25</v>
      </c>
      <c r="M739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_xlfn.XLOOKUP(C740,Customers!$A$1:$A$1001,Customers!$C$1:$C$1001,,0)</f>
        <v>nvigrasski@ezinearticles.com</v>
      </c>
      <c r="H740" s="2" t="str">
        <f>VLOOKUP(C740,Customers!$A$1:$I$1001,7,FALSE)</f>
        <v>United Kingdom</v>
      </c>
      <c r="I740" t="str">
        <f>VLOOKUP(D740,Products!$A$1:$G$49,2,FALSE)</f>
        <v>Rob</v>
      </c>
      <c r="J740" t="str">
        <f>INDEX(Products!$A$1:$G$49, MATCH('Row Table'!$D740,Products!$A$1:$A$49,0),MATCH('Row Table'!J$1,Products!$A$1:$G$1,0))</f>
        <v>L</v>
      </c>
      <c r="K740">
        <f>INDEX(Products!$A$1:$G$49, MATCH('Row Table'!$D740,Products!$A$1:$A$49,0),MATCH('Row Table'!K$1,Products!$A$1:$G$1,0))</f>
        <v>0.2</v>
      </c>
      <c r="L740">
        <f>INDEX(Products!$A$1:$G$49, MATCH('Row Table'!$D740,Products!$A$1:$A$49,0),MATCH('Row Table'!L$1,Products!$A$1:$G$1,0))</f>
        <v>3.5849999999999995</v>
      </c>
      <c r="M740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_xlfn.XLOOKUP(C741,Customers!$A$1:$A$1001,Customers!$C$1:$C$1001,,0)</f>
        <v>jdymokeje@prnewswire.com</v>
      </c>
      <c r="H741" s="2" t="str">
        <f>VLOOKUP(C741,Customers!$A$1:$I$1001,7,FALSE)</f>
        <v>Ireland</v>
      </c>
      <c r="I741" t="str">
        <f>VLOOKUP(D741,Products!$A$1:$G$49,2,FALSE)</f>
        <v>Exc</v>
      </c>
      <c r="J741" t="str">
        <f>INDEX(Products!$A$1:$G$49, MATCH('Row Table'!$D741,Products!$A$1:$A$49,0),MATCH('Row Table'!J$1,Products!$A$1:$G$1,0))</f>
        <v>D</v>
      </c>
      <c r="K741">
        <f>INDEX(Products!$A$1:$G$49, MATCH('Row Table'!$D741,Products!$A$1:$A$49,0),MATCH('Row Table'!K$1,Products!$A$1:$G$1,0))</f>
        <v>0.2</v>
      </c>
      <c r="L741">
        <f>INDEX(Products!$A$1:$G$49, MATCH('Row Table'!$D741,Products!$A$1:$A$49,0),MATCH('Row Table'!L$1,Products!$A$1:$G$1,0))</f>
        <v>3.645</v>
      </c>
      <c r="M741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_xlfn.XLOOKUP(C742,Customers!$A$1:$A$1001,Customers!$C$1:$C$1001,,0)</f>
        <v>kcragellkk@google.com</v>
      </c>
      <c r="H742" s="2" t="str">
        <f>VLOOKUP(C742,Customers!$A$1:$I$1001,7,FALSE)</f>
        <v>Ireland</v>
      </c>
      <c r="I742" t="str">
        <f>VLOOKUP(D742,Products!$A$1:$G$49,2,FALSE)</f>
        <v>Rob</v>
      </c>
      <c r="J742" t="str">
        <f>INDEX(Products!$A$1:$G$49, MATCH('Row Table'!$D742,Products!$A$1:$A$49,0),MATCH('Row Table'!J$1,Products!$A$1:$G$1,0))</f>
        <v>L</v>
      </c>
      <c r="K742">
        <f>INDEX(Products!$A$1:$G$49, MATCH('Row Table'!$D742,Products!$A$1:$A$49,0),MATCH('Row Table'!K$1,Products!$A$1:$G$1,0))</f>
        <v>0.5</v>
      </c>
      <c r="L742">
        <f>INDEX(Products!$A$1:$G$49, MATCH('Row Table'!$D742,Products!$A$1:$A$49,0),MATCH('Row Table'!L$1,Products!$A$1:$G$1,0))</f>
        <v>7.169999999999999</v>
      </c>
      <c r="M742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_xlfn.XLOOKUP(C743,Customers!$A$1:$A$1001,Customers!$C$1:$C$1001,,0)</f>
        <v>libertkl@huffingtonpost.com</v>
      </c>
      <c r="H743" s="2" t="str">
        <f>VLOOKUP(C743,Customers!$A$1:$I$1001,7,FALSE)</f>
        <v>United States</v>
      </c>
      <c r="I743" t="str">
        <f>VLOOKUP(D743,Products!$A$1:$G$49,2,FALSE)</f>
        <v>Lib</v>
      </c>
      <c r="J743" t="str">
        <f>INDEX(Products!$A$1:$G$49, MATCH('Row Table'!$D743,Products!$A$1:$A$49,0),MATCH('Row Table'!J$1,Products!$A$1:$G$1,0))</f>
        <v>M</v>
      </c>
      <c r="K743">
        <f>INDEX(Products!$A$1:$G$49, MATCH('Row Table'!$D743,Products!$A$1:$A$49,0),MATCH('Row Table'!K$1,Products!$A$1:$G$1,0))</f>
        <v>0.2</v>
      </c>
      <c r="L743">
        <f>INDEX(Products!$A$1:$G$49, MATCH('Row Table'!$D743,Products!$A$1:$A$49,0),MATCH('Row Table'!L$1,Products!$A$1:$G$1,0))</f>
        <v>4.3650000000000002</v>
      </c>
      <c r="M743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_xlfn.XLOOKUP(C744,Customers!$A$1:$A$1001,Customers!$C$1:$C$1001,,0)</f>
        <v>rlidgeykm@vimeo.com</v>
      </c>
      <c r="H744" s="2" t="str">
        <f>VLOOKUP(C744,Customers!$A$1:$I$1001,7,FALSE)</f>
        <v>United States</v>
      </c>
      <c r="I744" t="str">
        <f>VLOOKUP(D744,Products!$A$1:$G$49,2,FALSE)</f>
        <v>Lib</v>
      </c>
      <c r="J744" t="str">
        <f>INDEX(Products!$A$1:$G$49, MATCH('Row Table'!$D744,Products!$A$1:$A$49,0),MATCH('Row Table'!J$1,Products!$A$1:$G$1,0))</f>
        <v>M</v>
      </c>
      <c r="K744">
        <f>INDEX(Products!$A$1:$G$49, MATCH('Row Table'!$D744,Products!$A$1:$A$49,0),MATCH('Row Table'!K$1,Products!$A$1:$G$1,0))</f>
        <v>1</v>
      </c>
      <c r="L744">
        <f>INDEX(Products!$A$1:$G$49, MATCH('Row Table'!$D744,Products!$A$1:$A$49,0),MATCH('Row Table'!L$1,Products!$A$1:$G$1,0))</f>
        <v>14.55</v>
      </c>
      <c r="M744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_xlfn.XLOOKUP(C745,Customers!$A$1:$A$1001,Customers!$C$1:$C$1001,,0)</f>
        <v>tcastagnekn@wikia.com</v>
      </c>
      <c r="H745" s="2" t="str">
        <f>VLOOKUP(C745,Customers!$A$1:$I$1001,7,FALSE)</f>
        <v>United States</v>
      </c>
      <c r="I745" t="str">
        <f>VLOOKUP(D745,Products!$A$1:$G$49,2,FALSE)</f>
        <v>Ara</v>
      </c>
      <c r="J745" t="str">
        <f>INDEX(Products!$A$1:$G$49, MATCH('Row Table'!$D745,Products!$A$1:$A$49,0),MATCH('Row Table'!J$1,Products!$A$1:$G$1,0))</f>
        <v>D</v>
      </c>
      <c r="K745">
        <f>INDEX(Products!$A$1:$G$49, MATCH('Row Table'!$D745,Products!$A$1:$A$49,0),MATCH('Row Table'!K$1,Products!$A$1:$G$1,0))</f>
        <v>0.5</v>
      </c>
      <c r="L745">
        <f>INDEX(Products!$A$1:$G$49, MATCH('Row Table'!$D745,Products!$A$1:$A$49,0),MATCH('Row Table'!L$1,Products!$A$1:$G$1,0))</f>
        <v>5.97</v>
      </c>
      <c r="M74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_xlfn.XLOOKUP(C746,Customers!$A$1:$A$1001,Customers!$C$1:$C$1001,,0)</f>
        <v>0</v>
      </c>
      <c r="H746" s="2" t="str">
        <f>VLOOKUP(C746,Customers!$A$1:$I$1001,7,FALSE)</f>
        <v>United States</v>
      </c>
      <c r="I746" t="str">
        <f>VLOOKUP(D746,Products!$A$1:$G$49,2,FALSE)</f>
        <v>Rob</v>
      </c>
      <c r="J746" t="str">
        <f>INDEX(Products!$A$1:$G$49, MATCH('Row Table'!$D746,Products!$A$1:$A$49,0),MATCH('Row Table'!J$1,Products!$A$1:$G$1,0))</f>
        <v>M</v>
      </c>
      <c r="K746">
        <f>INDEX(Products!$A$1:$G$49, MATCH('Row Table'!$D746,Products!$A$1:$A$49,0),MATCH('Row Table'!K$1,Products!$A$1:$G$1,0))</f>
        <v>0.2</v>
      </c>
      <c r="L746">
        <f>INDEX(Products!$A$1:$G$49, MATCH('Row Table'!$D746,Products!$A$1:$A$49,0),MATCH('Row Table'!L$1,Products!$A$1:$G$1,0))</f>
        <v>2.9849999999999999</v>
      </c>
      <c r="M746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_xlfn.XLOOKUP(C747,Customers!$A$1:$A$1001,Customers!$C$1:$C$1001,,0)</f>
        <v>jhaldenkp@comcast.net</v>
      </c>
      <c r="H747" s="2" t="str">
        <f>VLOOKUP(C747,Customers!$A$1:$I$1001,7,FALSE)</f>
        <v>Ireland</v>
      </c>
      <c r="I747" t="str">
        <f>VLOOKUP(D747,Products!$A$1:$G$49,2,FALSE)</f>
        <v>Exc</v>
      </c>
      <c r="J747" t="str">
        <f>INDEX(Products!$A$1:$G$49, MATCH('Row Table'!$D747,Products!$A$1:$A$49,0),MATCH('Row Table'!J$1,Products!$A$1:$G$1,0))</f>
        <v>D</v>
      </c>
      <c r="K747">
        <f>INDEX(Products!$A$1:$G$49, MATCH('Row Table'!$D747,Products!$A$1:$A$49,0),MATCH('Row Table'!K$1,Products!$A$1:$G$1,0))</f>
        <v>0.5</v>
      </c>
      <c r="L747">
        <f>INDEX(Products!$A$1:$G$49, MATCH('Row Table'!$D747,Products!$A$1:$A$49,0),MATCH('Row Table'!L$1,Products!$A$1:$G$1,0))</f>
        <v>7.29</v>
      </c>
      <c r="M747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_xlfn.XLOOKUP(C748,Customers!$A$1:$A$1001,Customers!$C$1:$C$1001,,0)</f>
        <v>holliffkq@sciencedirect.com</v>
      </c>
      <c r="H748" s="2" t="str">
        <f>VLOOKUP(C748,Customers!$A$1:$I$1001,7,FALSE)</f>
        <v>Ireland</v>
      </c>
      <c r="I748" t="str">
        <f>VLOOKUP(D748,Products!$A$1:$G$49,2,FALSE)</f>
        <v>Ara</v>
      </c>
      <c r="J748" t="str">
        <f>INDEX(Products!$A$1:$G$49, MATCH('Row Table'!$D748,Products!$A$1:$A$49,0),MATCH('Row Table'!J$1,Products!$A$1:$G$1,0))</f>
        <v>M</v>
      </c>
      <c r="K748">
        <f>INDEX(Products!$A$1:$G$49, MATCH('Row Table'!$D748,Products!$A$1:$A$49,0),MATCH('Row Table'!K$1,Products!$A$1:$G$1,0))</f>
        <v>1</v>
      </c>
      <c r="L748">
        <f>INDEX(Products!$A$1:$G$49, MATCH('Row Table'!$D748,Products!$A$1:$A$49,0),MATCH('Row Table'!L$1,Products!$A$1:$G$1,0))</f>
        <v>11.25</v>
      </c>
      <c r="M748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_xlfn.XLOOKUP(C749,Customers!$A$1:$A$1001,Customers!$C$1:$C$1001,,0)</f>
        <v>tquadrikr@opensource.org</v>
      </c>
      <c r="H749" s="2" t="str">
        <f>VLOOKUP(C749,Customers!$A$1:$I$1001,7,FALSE)</f>
        <v>Ireland</v>
      </c>
      <c r="I749" t="str">
        <f>VLOOKUP(D749,Products!$A$1:$G$49,2,FALSE)</f>
        <v>Lib</v>
      </c>
      <c r="J749" t="str">
        <f>INDEX(Products!$A$1:$G$49, MATCH('Row Table'!$D749,Products!$A$1:$A$49,0),MATCH('Row Table'!J$1,Products!$A$1:$G$1,0))</f>
        <v>M</v>
      </c>
      <c r="K749">
        <f>INDEX(Products!$A$1:$G$49, MATCH('Row Table'!$D749,Products!$A$1:$A$49,0),MATCH('Row Table'!K$1,Products!$A$1:$G$1,0))</f>
        <v>0.5</v>
      </c>
      <c r="L749">
        <f>INDEX(Products!$A$1:$G$49, MATCH('Row Table'!$D749,Products!$A$1:$A$49,0),MATCH('Row Table'!L$1,Products!$A$1:$G$1,0))</f>
        <v>8.73</v>
      </c>
      <c r="M749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_xlfn.XLOOKUP(C750,Customers!$A$1:$A$1001,Customers!$C$1:$C$1001,,0)</f>
        <v>feshmadeks@umn.edu</v>
      </c>
      <c r="H750" s="2" t="str">
        <f>VLOOKUP(C750,Customers!$A$1:$I$1001,7,FALSE)</f>
        <v>United States</v>
      </c>
      <c r="I750" t="str">
        <f>VLOOKUP(D750,Products!$A$1:$G$49,2,FALSE)</f>
        <v>Exc</v>
      </c>
      <c r="J750" t="str">
        <f>INDEX(Products!$A$1:$G$49, MATCH('Row Table'!$D750,Products!$A$1:$A$49,0),MATCH('Row Table'!J$1,Products!$A$1:$G$1,0))</f>
        <v>D</v>
      </c>
      <c r="K750">
        <f>INDEX(Products!$A$1:$G$49, MATCH('Row Table'!$D750,Products!$A$1:$A$49,0),MATCH('Row Table'!K$1,Products!$A$1:$G$1,0))</f>
        <v>0.5</v>
      </c>
      <c r="L750">
        <f>INDEX(Products!$A$1:$G$49, MATCH('Row Table'!$D750,Products!$A$1:$A$49,0),MATCH('Row Table'!L$1,Products!$A$1:$G$1,0))</f>
        <v>7.29</v>
      </c>
      <c r="M750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_xlfn.XLOOKUP(C751,Customers!$A$1:$A$1001,Customers!$C$1:$C$1001,,0)</f>
        <v>moilierkt@paginegialle.it</v>
      </c>
      <c r="H751" s="2" t="str">
        <f>VLOOKUP(C751,Customers!$A$1:$I$1001,7,FALSE)</f>
        <v>Ireland</v>
      </c>
      <c r="I751" t="str">
        <f>VLOOKUP(D751,Products!$A$1:$G$49,2,FALSE)</f>
        <v>Rob</v>
      </c>
      <c r="J751" t="str">
        <f>INDEX(Products!$A$1:$G$49, MATCH('Row Table'!$D751,Products!$A$1:$A$49,0),MATCH('Row Table'!J$1,Products!$A$1:$G$1,0))</f>
        <v>D</v>
      </c>
      <c r="K751">
        <f>INDEX(Products!$A$1:$G$49, MATCH('Row Table'!$D751,Products!$A$1:$A$49,0),MATCH('Row Table'!K$1,Products!$A$1:$G$1,0))</f>
        <v>0.2</v>
      </c>
      <c r="L751">
        <f>INDEX(Products!$A$1:$G$49, MATCH('Row Table'!$D751,Products!$A$1:$A$49,0),MATCH('Row Table'!L$1,Products!$A$1:$G$1,0))</f>
        <v>2.6849999999999996</v>
      </c>
      <c r="M751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_xlfn.XLOOKUP(C752,Customers!$A$1:$A$1001,Customers!$C$1:$C$1001,,0)</f>
        <v>0</v>
      </c>
      <c r="H752" s="2" t="str">
        <f>VLOOKUP(C752,Customers!$A$1:$I$1001,7,FALSE)</f>
        <v>United States</v>
      </c>
      <c r="I752" t="str">
        <f>VLOOKUP(D752,Products!$A$1:$G$49,2,FALSE)</f>
        <v>Rob</v>
      </c>
      <c r="J752" t="str">
        <f>INDEX(Products!$A$1:$G$49, MATCH('Row Table'!$D752,Products!$A$1:$A$49,0),MATCH('Row Table'!J$1,Products!$A$1:$G$1,0))</f>
        <v>M</v>
      </c>
      <c r="K752">
        <f>INDEX(Products!$A$1:$G$49, MATCH('Row Table'!$D752,Products!$A$1:$A$49,0),MATCH('Row Table'!K$1,Products!$A$1:$G$1,0))</f>
        <v>0.5</v>
      </c>
      <c r="L752">
        <f>INDEX(Products!$A$1:$G$49, MATCH('Row Table'!$D752,Products!$A$1:$A$49,0),MATCH('Row Table'!L$1,Products!$A$1:$G$1,0))</f>
        <v>5.97</v>
      </c>
      <c r="M752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_xlfn.XLOOKUP(C753,Customers!$A$1:$A$1001,Customers!$C$1:$C$1001,,0)</f>
        <v>vshoebothamkv@redcross.org</v>
      </c>
      <c r="H753" s="2" t="str">
        <f>VLOOKUP(C753,Customers!$A$1:$I$1001,7,FALSE)</f>
        <v>United States</v>
      </c>
      <c r="I753" t="str">
        <f>VLOOKUP(D753,Products!$A$1:$G$49,2,FALSE)</f>
        <v>Lib</v>
      </c>
      <c r="J753" t="str">
        <f>INDEX(Products!$A$1:$G$49, MATCH('Row Table'!$D753,Products!$A$1:$A$49,0),MATCH('Row Table'!J$1,Products!$A$1:$G$1,0))</f>
        <v>L</v>
      </c>
      <c r="K753">
        <f>INDEX(Products!$A$1:$G$49, MATCH('Row Table'!$D753,Products!$A$1:$A$49,0),MATCH('Row Table'!K$1,Products!$A$1:$G$1,0))</f>
        <v>0.5</v>
      </c>
      <c r="L753">
        <f>INDEX(Products!$A$1:$G$49, MATCH('Row Table'!$D753,Products!$A$1:$A$49,0),MATCH('Row Table'!L$1,Products!$A$1:$G$1,0))</f>
        <v>9.51</v>
      </c>
      <c r="M753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_xlfn.XLOOKUP(C754,Customers!$A$1:$A$1001,Customers!$C$1:$C$1001,,0)</f>
        <v>bsterkekw@biblegateway.com</v>
      </c>
      <c r="H754" s="2" t="str">
        <f>VLOOKUP(C754,Customers!$A$1:$I$1001,7,FALSE)</f>
        <v>United States</v>
      </c>
      <c r="I754" t="str">
        <f>VLOOKUP(D754,Products!$A$1:$G$49,2,FALSE)</f>
        <v>Exc</v>
      </c>
      <c r="J754" t="str">
        <f>INDEX(Products!$A$1:$G$49, MATCH('Row Table'!$D754,Products!$A$1:$A$49,0),MATCH('Row Table'!J$1,Products!$A$1:$G$1,0))</f>
        <v>M</v>
      </c>
      <c r="K754">
        <f>INDEX(Products!$A$1:$G$49, MATCH('Row Table'!$D754,Products!$A$1:$A$49,0),MATCH('Row Table'!K$1,Products!$A$1:$G$1,0))</f>
        <v>1</v>
      </c>
      <c r="L754">
        <f>INDEX(Products!$A$1:$G$49, MATCH('Row Table'!$D754,Products!$A$1:$A$49,0),MATCH('Row Table'!L$1,Products!$A$1:$G$1,0))</f>
        <v>13.75</v>
      </c>
      <c r="M754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_xlfn.XLOOKUP(C755,Customers!$A$1:$A$1001,Customers!$C$1:$C$1001,,0)</f>
        <v>scaponkx@craigslist.org</v>
      </c>
      <c r="H755" s="2" t="str">
        <f>VLOOKUP(C755,Customers!$A$1:$I$1001,7,FALSE)</f>
        <v>United States</v>
      </c>
      <c r="I755" t="str">
        <f>VLOOKUP(D755,Products!$A$1:$G$49,2,FALSE)</f>
        <v>Ara</v>
      </c>
      <c r="J755" t="str">
        <f>INDEX(Products!$A$1:$G$49, MATCH('Row Table'!$D755,Products!$A$1:$A$49,0),MATCH('Row Table'!J$1,Products!$A$1:$G$1,0))</f>
        <v>D</v>
      </c>
      <c r="K755">
        <f>INDEX(Products!$A$1:$G$49, MATCH('Row Table'!$D755,Products!$A$1:$A$49,0),MATCH('Row Table'!K$1,Products!$A$1:$G$1,0))</f>
        <v>0.5</v>
      </c>
      <c r="L755">
        <f>INDEX(Products!$A$1:$G$49, MATCH('Row Table'!$D755,Products!$A$1:$A$49,0),MATCH('Row Table'!L$1,Products!$A$1:$G$1,0))</f>
        <v>5.97</v>
      </c>
      <c r="M75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_xlfn.XLOOKUP(C756,Customers!$A$1:$A$1001,Customers!$C$1:$C$1001,,0)</f>
        <v>jdymokeje@prnewswire.com</v>
      </c>
      <c r="H756" s="2" t="str">
        <f>VLOOKUP(C756,Customers!$A$1:$I$1001,7,FALSE)</f>
        <v>Ireland</v>
      </c>
      <c r="I756" t="str">
        <f>VLOOKUP(D756,Products!$A$1:$G$49,2,FALSE)</f>
        <v>Ara</v>
      </c>
      <c r="J756" t="str">
        <f>INDEX(Products!$A$1:$G$49, MATCH('Row Table'!$D756,Products!$A$1:$A$49,0),MATCH('Row Table'!J$1,Products!$A$1:$G$1,0))</f>
        <v>D</v>
      </c>
      <c r="K756">
        <f>INDEX(Products!$A$1:$G$49, MATCH('Row Table'!$D756,Products!$A$1:$A$49,0),MATCH('Row Table'!K$1,Products!$A$1:$G$1,0))</f>
        <v>0.2</v>
      </c>
      <c r="L756">
        <f>INDEX(Products!$A$1:$G$49, MATCH('Row Table'!$D756,Products!$A$1:$A$49,0),MATCH('Row Table'!L$1,Products!$A$1:$G$1,0))</f>
        <v>2.9849999999999999</v>
      </c>
      <c r="M756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_xlfn.XLOOKUP(C757,Customers!$A$1:$A$1001,Customers!$C$1:$C$1001,,0)</f>
        <v>fconstancekz@ifeng.com</v>
      </c>
      <c r="H757" s="2" t="str">
        <f>VLOOKUP(C757,Customers!$A$1:$I$1001,7,FALSE)</f>
        <v>United States</v>
      </c>
      <c r="I757" t="str">
        <f>VLOOKUP(D757,Products!$A$1:$G$49,2,FALSE)</f>
        <v>Lib</v>
      </c>
      <c r="J757" t="str">
        <f>INDEX(Products!$A$1:$G$49, MATCH('Row Table'!$D757,Products!$A$1:$A$49,0),MATCH('Row Table'!J$1,Products!$A$1:$G$1,0))</f>
        <v>L</v>
      </c>
      <c r="K757">
        <f>INDEX(Products!$A$1:$G$49, MATCH('Row Table'!$D757,Products!$A$1:$A$49,0),MATCH('Row Table'!K$1,Products!$A$1:$G$1,0))</f>
        <v>0.2</v>
      </c>
      <c r="L757">
        <f>INDEX(Products!$A$1:$G$49, MATCH('Row Table'!$D757,Products!$A$1:$A$49,0),MATCH('Row Table'!L$1,Products!$A$1:$G$1,0))</f>
        <v>4.7549999999999999</v>
      </c>
      <c r="M757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_xlfn.XLOOKUP(C758,Customers!$A$1:$A$1001,Customers!$C$1:$C$1001,,0)</f>
        <v>fsulmanl0@washington.edu</v>
      </c>
      <c r="H758" s="2" t="str">
        <f>VLOOKUP(C758,Customers!$A$1:$I$1001,7,FALSE)</f>
        <v>United States</v>
      </c>
      <c r="I758" t="str">
        <f>VLOOKUP(D758,Products!$A$1:$G$49,2,FALSE)</f>
        <v>Rob</v>
      </c>
      <c r="J758" t="str">
        <f>INDEX(Products!$A$1:$G$49, MATCH('Row Table'!$D758,Products!$A$1:$A$49,0),MATCH('Row Table'!J$1,Products!$A$1:$G$1,0))</f>
        <v>D</v>
      </c>
      <c r="K758">
        <f>INDEX(Products!$A$1:$G$49, MATCH('Row Table'!$D758,Products!$A$1:$A$49,0),MATCH('Row Table'!K$1,Products!$A$1:$G$1,0))</f>
        <v>1</v>
      </c>
      <c r="L758">
        <f>INDEX(Products!$A$1:$G$49, MATCH('Row Table'!$D758,Products!$A$1:$A$49,0),MATCH('Row Table'!L$1,Products!$A$1:$G$1,0))</f>
        <v>8.9499999999999993</v>
      </c>
      <c r="M758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_xlfn.XLOOKUP(C759,Customers!$A$1:$A$1001,Customers!$C$1:$C$1001,,0)</f>
        <v>dhollymanl1@ibm.com</v>
      </c>
      <c r="H759" s="2" t="str">
        <f>VLOOKUP(C759,Customers!$A$1:$I$1001,7,FALSE)</f>
        <v>United States</v>
      </c>
      <c r="I759" t="str">
        <f>VLOOKUP(D759,Products!$A$1:$G$49,2,FALSE)</f>
        <v>Ara</v>
      </c>
      <c r="J759" t="str">
        <f>INDEX(Products!$A$1:$G$49, MATCH('Row Table'!$D759,Products!$A$1:$A$49,0),MATCH('Row Table'!J$1,Products!$A$1:$G$1,0))</f>
        <v>D</v>
      </c>
      <c r="K759">
        <f>INDEX(Products!$A$1:$G$49, MATCH('Row Table'!$D759,Products!$A$1:$A$49,0),MATCH('Row Table'!K$1,Products!$A$1:$G$1,0))</f>
        <v>0.5</v>
      </c>
      <c r="L759">
        <f>INDEX(Products!$A$1:$G$49, MATCH('Row Table'!$D759,Products!$A$1:$A$49,0),MATCH('Row Table'!L$1,Products!$A$1:$G$1,0))</f>
        <v>5.97</v>
      </c>
      <c r="M759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_xlfn.XLOOKUP(C760,Customers!$A$1:$A$1001,Customers!$C$1:$C$1001,,0)</f>
        <v>lnardonil2@hao123.com</v>
      </c>
      <c r="H760" s="2" t="str">
        <f>VLOOKUP(C760,Customers!$A$1:$I$1001,7,FALSE)</f>
        <v>United States</v>
      </c>
      <c r="I760" t="str">
        <f>VLOOKUP(D760,Products!$A$1:$G$49,2,FALSE)</f>
        <v>Rob</v>
      </c>
      <c r="J760" t="str">
        <f>INDEX(Products!$A$1:$G$49, MATCH('Row Table'!$D760,Products!$A$1:$A$49,0),MATCH('Row Table'!J$1,Products!$A$1:$G$1,0))</f>
        <v>D</v>
      </c>
      <c r="K760">
        <f>INDEX(Products!$A$1:$G$49, MATCH('Row Table'!$D760,Products!$A$1:$A$49,0),MATCH('Row Table'!K$1,Products!$A$1:$G$1,0))</f>
        <v>1</v>
      </c>
      <c r="L760">
        <f>INDEX(Products!$A$1:$G$49, MATCH('Row Table'!$D760,Products!$A$1:$A$49,0),MATCH('Row Table'!L$1,Products!$A$1:$G$1,0))</f>
        <v>8.9499999999999993</v>
      </c>
      <c r="M760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_xlfn.XLOOKUP(C761,Customers!$A$1:$A$1001,Customers!$C$1:$C$1001,,0)</f>
        <v>dyarhaml3@moonfruit.com</v>
      </c>
      <c r="H761" s="2" t="str">
        <f>VLOOKUP(C761,Customers!$A$1:$I$1001,7,FALSE)</f>
        <v>United States</v>
      </c>
      <c r="I761" t="str">
        <f>VLOOKUP(D761,Products!$A$1:$G$49,2,FALSE)</f>
        <v>Lib</v>
      </c>
      <c r="J761" t="str">
        <f>INDEX(Products!$A$1:$G$49, MATCH('Row Table'!$D761,Products!$A$1:$A$49,0),MATCH('Row Table'!J$1,Products!$A$1:$G$1,0))</f>
        <v>D</v>
      </c>
      <c r="K761">
        <f>INDEX(Products!$A$1:$G$49, MATCH('Row Table'!$D761,Products!$A$1:$A$49,0),MATCH('Row Table'!K$1,Products!$A$1:$G$1,0))</f>
        <v>2.5</v>
      </c>
      <c r="L761">
        <f>INDEX(Products!$A$1:$G$49, MATCH('Row Table'!$D761,Products!$A$1:$A$49,0),MATCH('Row Table'!L$1,Products!$A$1:$G$1,0))</f>
        <v>29.784999999999997</v>
      </c>
      <c r="M761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_xlfn.XLOOKUP(C762,Customers!$A$1:$A$1001,Customers!$C$1:$C$1001,,0)</f>
        <v>aferreal4@wikia.com</v>
      </c>
      <c r="H762" s="2" t="str">
        <f>VLOOKUP(C762,Customers!$A$1:$I$1001,7,FALSE)</f>
        <v>United States</v>
      </c>
      <c r="I762" t="str">
        <f>VLOOKUP(D762,Products!$A$1:$G$49,2,FALSE)</f>
        <v>Exc</v>
      </c>
      <c r="J762" t="str">
        <f>INDEX(Products!$A$1:$G$49, MATCH('Row Table'!$D762,Products!$A$1:$A$49,0),MATCH('Row Table'!J$1,Products!$A$1:$G$1,0))</f>
        <v>L</v>
      </c>
      <c r="K762">
        <f>INDEX(Products!$A$1:$G$49, MATCH('Row Table'!$D762,Products!$A$1:$A$49,0),MATCH('Row Table'!K$1,Products!$A$1:$G$1,0))</f>
        <v>0.5</v>
      </c>
      <c r="L762">
        <f>INDEX(Products!$A$1:$G$49, MATCH('Row Table'!$D762,Products!$A$1:$A$49,0),MATCH('Row Table'!L$1,Products!$A$1:$G$1,0))</f>
        <v>8.91</v>
      </c>
      <c r="M762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_xlfn.XLOOKUP(C763,Customers!$A$1:$A$1001,Customers!$C$1:$C$1001,,0)</f>
        <v>ckendrickl5@webnode.com</v>
      </c>
      <c r="H763" s="2" t="str">
        <f>VLOOKUP(C763,Customers!$A$1:$I$1001,7,FALSE)</f>
        <v>United States</v>
      </c>
      <c r="I763" t="str">
        <f>VLOOKUP(D763,Products!$A$1:$G$49,2,FALSE)</f>
        <v>Exc</v>
      </c>
      <c r="J763" t="str">
        <f>INDEX(Products!$A$1:$G$49, MATCH('Row Table'!$D763,Products!$A$1:$A$49,0),MATCH('Row Table'!J$1,Products!$A$1:$G$1,0))</f>
        <v>L</v>
      </c>
      <c r="K763">
        <f>INDEX(Products!$A$1:$G$49, MATCH('Row Table'!$D763,Products!$A$1:$A$49,0),MATCH('Row Table'!K$1,Products!$A$1:$G$1,0))</f>
        <v>1</v>
      </c>
      <c r="L763">
        <f>INDEX(Products!$A$1:$G$49, MATCH('Row Table'!$D763,Products!$A$1:$A$49,0),MATCH('Row Table'!L$1,Products!$A$1:$G$1,0))</f>
        <v>14.85</v>
      </c>
      <c r="M763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_xlfn.XLOOKUP(C764,Customers!$A$1:$A$1001,Customers!$C$1:$C$1001,,0)</f>
        <v>sdanilchikl6@mit.edu</v>
      </c>
      <c r="H764" s="2" t="str">
        <f>VLOOKUP(C764,Customers!$A$1:$I$1001,7,FALSE)</f>
        <v>United Kingdom</v>
      </c>
      <c r="I764" t="str">
        <f>VLOOKUP(D764,Products!$A$1:$G$49,2,FALSE)</f>
        <v>Lib</v>
      </c>
      <c r="J764" t="str">
        <f>INDEX(Products!$A$1:$G$49, MATCH('Row Table'!$D764,Products!$A$1:$A$49,0),MATCH('Row Table'!J$1,Products!$A$1:$G$1,0))</f>
        <v>M</v>
      </c>
      <c r="K764">
        <f>INDEX(Products!$A$1:$G$49, MATCH('Row Table'!$D764,Products!$A$1:$A$49,0),MATCH('Row Table'!K$1,Products!$A$1:$G$1,0))</f>
        <v>0.5</v>
      </c>
      <c r="L764">
        <f>INDEX(Products!$A$1:$G$49, MATCH('Row Table'!$D764,Products!$A$1:$A$49,0),MATCH('Row Table'!L$1,Products!$A$1:$G$1,0))</f>
        <v>8.73</v>
      </c>
      <c r="M764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_xlfn.XLOOKUP(C765,Customers!$A$1:$A$1001,Customers!$C$1:$C$1001,,0)</f>
        <v>0</v>
      </c>
      <c r="H765" s="2" t="str">
        <f>VLOOKUP(C765,Customers!$A$1:$I$1001,7,FALSE)</f>
        <v>United States</v>
      </c>
      <c r="I765" t="str">
        <f>VLOOKUP(D765,Products!$A$1:$G$49,2,FALSE)</f>
        <v>Ara</v>
      </c>
      <c r="J765" t="str">
        <f>INDEX(Products!$A$1:$G$49, MATCH('Row Table'!$D765,Products!$A$1:$A$49,0),MATCH('Row Table'!J$1,Products!$A$1:$G$1,0))</f>
        <v>L</v>
      </c>
      <c r="K765">
        <f>INDEX(Products!$A$1:$G$49, MATCH('Row Table'!$D765,Products!$A$1:$A$49,0),MATCH('Row Table'!K$1,Products!$A$1:$G$1,0))</f>
        <v>0.5</v>
      </c>
      <c r="L765">
        <f>INDEX(Products!$A$1:$G$49, MATCH('Row Table'!$D765,Products!$A$1:$A$49,0),MATCH('Row Table'!L$1,Products!$A$1:$G$1,0))</f>
        <v>7.77</v>
      </c>
      <c r="M76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_xlfn.XLOOKUP(C766,Customers!$A$1:$A$1001,Customers!$C$1:$C$1001,,0)</f>
        <v>bfolomkinl8@yolasite.com</v>
      </c>
      <c r="H766" s="2" t="str">
        <f>VLOOKUP(C766,Customers!$A$1:$I$1001,7,FALSE)</f>
        <v>United States</v>
      </c>
      <c r="I766" t="str">
        <f>VLOOKUP(D766,Products!$A$1:$G$49,2,FALSE)</f>
        <v>Ara</v>
      </c>
      <c r="J766" t="str">
        <f>INDEX(Products!$A$1:$G$49, MATCH('Row Table'!$D766,Products!$A$1:$A$49,0),MATCH('Row Table'!J$1,Products!$A$1:$G$1,0))</f>
        <v>L</v>
      </c>
      <c r="K766">
        <f>INDEX(Products!$A$1:$G$49, MATCH('Row Table'!$D766,Products!$A$1:$A$49,0),MATCH('Row Table'!K$1,Products!$A$1:$G$1,0))</f>
        <v>2.5</v>
      </c>
      <c r="L766">
        <f>INDEX(Products!$A$1:$G$49, MATCH('Row Table'!$D766,Products!$A$1:$A$49,0),MATCH('Row Table'!L$1,Products!$A$1:$G$1,0))</f>
        <v>29.784999999999997</v>
      </c>
      <c r="M766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_xlfn.XLOOKUP(C767,Customers!$A$1:$A$1001,Customers!$C$1:$C$1001,,0)</f>
        <v>rpursglovel9@biblegateway.com</v>
      </c>
      <c r="H767" s="2" t="str">
        <f>VLOOKUP(C767,Customers!$A$1:$I$1001,7,FALSE)</f>
        <v>United States</v>
      </c>
      <c r="I767" t="str">
        <f>VLOOKUP(D767,Products!$A$1:$G$49,2,FALSE)</f>
        <v>Rob</v>
      </c>
      <c r="J767" t="str">
        <f>INDEX(Products!$A$1:$G$49, MATCH('Row Table'!$D767,Products!$A$1:$A$49,0),MATCH('Row Table'!J$1,Products!$A$1:$G$1,0))</f>
        <v>M</v>
      </c>
      <c r="K767">
        <f>INDEX(Products!$A$1:$G$49, MATCH('Row Table'!$D767,Products!$A$1:$A$49,0),MATCH('Row Table'!K$1,Products!$A$1:$G$1,0))</f>
        <v>1</v>
      </c>
      <c r="L767">
        <f>INDEX(Products!$A$1:$G$49, MATCH('Row Table'!$D767,Products!$A$1:$A$49,0),MATCH('Row Table'!L$1,Products!$A$1:$G$1,0))</f>
        <v>9.9499999999999993</v>
      </c>
      <c r="M767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_xlfn.XLOOKUP(C768,Customers!$A$1:$A$1001,Customers!$C$1:$C$1001,,0)</f>
        <v>rpursglovel9@biblegateway.com</v>
      </c>
      <c r="H768" s="2" t="str">
        <f>VLOOKUP(C768,Customers!$A$1:$I$1001,7,FALSE)</f>
        <v>United States</v>
      </c>
      <c r="I768" t="str">
        <f>VLOOKUP(D768,Products!$A$1:$G$49,2,FALSE)</f>
        <v>Ara</v>
      </c>
      <c r="J768" t="str">
        <f>INDEX(Products!$A$1:$G$49, MATCH('Row Table'!$D768,Products!$A$1:$A$49,0),MATCH('Row Table'!J$1,Products!$A$1:$G$1,0))</f>
        <v>L</v>
      </c>
      <c r="K768">
        <f>INDEX(Products!$A$1:$G$49, MATCH('Row Table'!$D768,Products!$A$1:$A$49,0),MATCH('Row Table'!K$1,Products!$A$1:$G$1,0))</f>
        <v>0.5</v>
      </c>
      <c r="L768">
        <f>INDEX(Products!$A$1:$G$49, MATCH('Row Table'!$D768,Products!$A$1:$A$49,0),MATCH('Row Table'!L$1,Products!$A$1:$G$1,0))</f>
        <v>7.77</v>
      </c>
      <c r="M768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_xlfn.XLOOKUP(C769,Customers!$A$1:$A$1001,Customers!$C$1:$C$1001,,0)</f>
        <v>fconstancekz@ifeng.com</v>
      </c>
      <c r="H769" s="2" t="str">
        <f>VLOOKUP(C769,Customers!$A$1:$I$1001,7,FALSE)</f>
        <v>United States</v>
      </c>
      <c r="I769" t="str">
        <f>VLOOKUP(D769,Products!$A$1:$G$49,2,FALSE)</f>
        <v>Ara</v>
      </c>
      <c r="J769" t="str">
        <f>INDEX(Products!$A$1:$G$49, MATCH('Row Table'!$D769,Products!$A$1:$A$49,0),MATCH('Row Table'!J$1,Products!$A$1:$G$1,0))</f>
        <v>L</v>
      </c>
      <c r="K769">
        <f>INDEX(Products!$A$1:$G$49, MATCH('Row Table'!$D769,Products!$A$1:$A$49,0),MATCH('Row Table'!K$1,Products!$A$1:$G$1,0))</f>
        <v>2.5</v>
      </c>
      <c r="L769">
        <f>INDEX(Products!$A$1:$G$49, MATCH('Row Table'!$D769,Products!$A$1:$A$49,0),MATCH('Row Table'!L$1,Products!$A$1:$G$1,0))</f>
        <v>29.784999999999997</v>
      </c>
      <c r="M769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_xlfn.XLOOKUP(C770,Customers!$A$1:$A$1001,Customers!$C$1:$C$1001,,0)</f>
        <v>fconstancekz@ifeng.com</v>
      </c>
      <c r="H770" s="2" t="str">
        <f>VLOOKUP(C770,Customers!$A$1:$I$1001,7,FALSE)</f>
        <v>United States</v>
      </c>
      <c r="I770" t="str">
        <f>VLOOKUP(D770,Products!$A$1:$G$49,2,FALSE)</f>
        <v>Rob</v>
      </c>
      <c r="J770" t="str">
        <f>INDEX(Products!$A$1:$G$49, MATCH('Row Table'!$D770,Products!$A$1:$A$49,0),MATCH('Row Table'!J$1,Products!$A$1:$G$1,0))</f>
        <v>L</v>
      </c>
      <c r="K770">
        <f>INDEX(Products!$A$1:$G$49, MATCH('Row Table'!$D770,Products!$A$1:$A$49,0),MATCH('Row Table'!K$1,Products!$A$1:$G$1,0))</f>
        <v>1</v>
      </c>
      <c r="L770">
        <f>INDEX(Products!$A$1:$G$49, MATCH('Row Table'!$D770,Products!$A$1:$A$49,0),MATCH('Row Table'!L$1,Products!$A$1:$G$1,0))</f>
        <v>11.95</v>
      </c>
      <c r="M770">
        <f t="shared" ref="M770:M833" si="12">L770*E770</f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_xlfn.XLOOKUP(C771,Customers!$A$1:$A$1001,Customers!$C$1:$C$1001,,0)</f>
        <v>deburahld@google.co.jp</v>
      </c>
      <c r="H771" s="2" t="str">
        <f>VLOOKUP(C771,Customers!$A$1:$I$1001,7,FALSE)</f>
        <v>United Kingdom</v>
      </c>
      <c r="I771" t="str">
        <f>VLOOKUP(D771,Products!$A$1:$G$49,2,FALSE)</f>
        <v>Rob</v>
      </c>
      <c r="J771" t="str">
        <f>INDEX(Products!$A$1:$G$49, MATCH('Row Table'!$D771,Products!$A$1:$A$49,0),MATCH('Row Table'!J$1,Products!$A$1:$G$1,0))</f>
        <v>M</v>
      </c>
      <c r="K771">
        <f>INDEX(Products!$A$1:$G$49, MATCH('Row Table'!$D771,Products!$A$1:$A$49,0),MATCH('Row Table'!K$1,Products!$A$1:$G$1,0))</f>
        <v>2.5</v>
      </c>
      <c r="L771">
        <f>INDEX(Products!$A$1:$G$49, MATCH('Row Table'!$D771,Products!$A$1:$A$49,0),MATCH('Row Table'!L$1,Products!$A$1:$G$1,0))</f>
        <v>22.884999999999998</v>
      </c>
      <c r="M771">
        <f t="shared" si="12"/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_xlfn.XLOOKUP(C772,Customers!$A$1:$A$1001,Customers!$C$1:$C$1001,,0)</f>
        <v>mbrimilcombele@cnn.com</v>
      </c>
      <c r="H772" s="2" t="str">
        <f>VLOOKUP(C772,Customers!$A$1:$I$1001,7,FALSE)</f>
        <v>United States</v>
      </c>
      <c r="I772" t="str">
        <f>VLOOKUP(D772,Products!$A$1:$G$49,2,FALSE)</f>
        <v>Ara</v>
      </c>
      <c r="J772" t="str">
        <f>INDEX(Products!$A$1:$G$49, MATCH('Row Table'!$D772,Products!$A$1:$A$49,0),MATCH('Row Table'!J$1,Products!$A$1:$G$1,0))</f>
        <v>D</v>
      </c>
      <c r="K772">
        <f>INDEX(Products!$A$1:$G$49, MATCH('Row Table'!$D772,Products!$A$1:$A$49,0),MATCH('Row Table'!K$1,Products!$A$1:$G$1,0))</f>
        <v>1</v>
      </c>
      <c r="L772">
        <f>INDEX(Products!$A$1:$G$49, MATCH('Row Table'!$D772,Products!$A$1:$A$49,0),MATCH('Row Table'!L$1,Products!$A$1:$G$1,0))</f>
        <v>9.9499999999999993</v>
      </c>
      <c r="M772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_xlfn.XLOOKUP(C773,Customers!$A$1:$A$1001,Customers!$C$1:$C$1001,,0)</f>
        <v>sbollamlf@list-manage.com</v>
      </c>
      <c r="H773" s="2" t="str">
        <f>VLOOKUP(C773,Customers!$A$1:$I$1001,7,FALSE)</f>
        <v>United States</v>
      </c>
      <c r="I773" t="str">
        <f>VLOOKUP(D773,Products!$A$1:$G$49,2,FALSE)</f>
        <v>Rob</v>
      </c>
      <c r="J773" t="str">
        <f>INDEX(Products!$A$1:$G$49, MATCH('Row Table'!$D773,Products!$A$1:$A$49,0),MATCH('Row Table'!J$1,Products!$A$1:$G$1,0))</f>
        <v>L</v>
      </c>
      <c r="K773">
        <f>INDEX(Products!$A$1:$G$49, MATCH('Row Table'!$D773,Products!$A$1:$A$49,0),MATCH('Row Table'!K$1,Products!$A$1:$G$1,0))</f>
        <v>0.5</v>
      </c>
      <c r="L773">
        <f>INDEX(Products!$A$1:$G$49, MATCH('Row Table'!$D773,Products!$A$1:$A$49,0),MATCH('Row Table'!L$1,Products!$A$1:$G$1,0))</f>
        <v>7.169999999999999</v>
      </c>
      <c r="M773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_xlfn.XLOOKUP(C774,Customers!$A$1:$A$1001,Customers!$C$1:$C$1001,,0)</f>
        <v>0</v>
      </c>
      <c r="H774" s="2" t="str">
        <f>VLOOKUP(C774,Customers!$A$1:$I$1001,7,FALSE)</f>
        <v>United States</v>
      </c>
      <c r="I774" t="str">
        <f>VLOOKUP(D774,Products!$A$1:$G$49,2,FALSE)</f>
        <v>Exc</v>
      </c>
      <c r="J774" t="str">
        <f>INDEX(Products!$A$1:$G$49, MATCH('Row Table'!$D774,Products!$A$1:$A$49,0),MATCH('Row Table'!J$1,Products!$A$1:$G$1,0))</f>
        <v>M</v>
      </c>
      <c r="K774">
        <f>INDEX(Products!$A$1:$G$49, MATCH('Row Table'!$D774,Products!$A$1:$A$49,0),MATCH('Row Table'!K$1,Products!$A$1:$G$1,0))</f>
        <v>1</v>
      </c>
      <c r="L774">
        <f>INDEX(Products!$A$1:$G$49, MATCH('Row Table'!$D774,Products!$A$1:$A$49,0),MATCH('Row Table'!L$1,Products!$A$1:$G$1,0))</f>
        <v>13.75</v>
      </c>
      <c r="M774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_xlfn.XLOOKUP(C775,Customers!$A$1:$A$1001,Customers!$C$1:$C$1001,,0)</f>
        <v>afilipczaklh@ning.com</v>
      </c>
      <c r="H775" s="2" t="str">
        <f>VLOOKUP(C775,Customers!$A$1:$I$1001,7,FALSE)</f>
        <v>Ireland</v>
      </c>
      <c r="I775" t="str">
        <f>VLOOKUP(D775,Products!$A$1:$G$49,2,FALSE)</f>
        <v>Lib</v>
      </c>
      <c r="J775" t="str">
        <f>INDEX(Products!$A$1:$G$49, MATCH('Row Table'!$D775,Products!$A$1:$A$49,0),MATCH('Row Table'!J$1,Products!$A$1:$G$1,0))</f>
        <v>M</v>
      </c>
      <c r="K775">
        <f>INDEX(Products!$A$1:$G$49, MATCH('Row Table'!$D775,Products!$A$1:$A$49,0),MATCH('Row Table'!K$1,Products!$A$1:$G$1,0))</f>
        <v>0.2</v>
      </c>
      <c r="L775">
        <f>INDEX(Products!$A$1:$G$49, MATCH('Row Table'!$D775,Products!$A$1:$A$49,0),MATCH('Row Table'!L$1,Products!$A$1:$G$1,0))</f>
        <v>4.3650000000000002</v>
      </c>
      <c r="M77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_xlfn.XLOOKUP(C776,Customers!$A$1:$A$1001,Customers!$C$1:$C$1001,,0)</f>
        <v>0</v>
      </c>
      <c r="H776" s="2" t="str">
        <f>VLOOKUP(C776,Customers!$A$1:$I$1001,7,FALSE)</f>
        <v>United States</v>
      </c>
      <c r="I776" t="str">
        <f>VLOOKUP(D776,Products!$A$1:$G$49,2,FALSE)</f>
        <v>Rob</v>
      </c>
      <c r="J776" t="str">
        <f>INDEX(Products!$A$1:$G$49, MATCH('Row Table'!$D776,Products!$A$1:$A$49,0),MATCH('Row Table'!J$1,Products!$A$1:$G$1,0))</f>
        <v>M</v>
      </c>
      <c r="K776">
        <f>INDEX(Products!$A$1:$G$49, MATCH('Row Table'!$D776,Products!$A$1:$A$49,0),MATCH('Row Table'!K$1,Products!$A$1:$G$1,0))</f>
        <v>1</v>
      </c>
      <c r="L776">
        <f>INDEX(Products!$A$1:$G$49, MATCH('Row Table'!$D776,Products!$A$1:$A$49,0),MATCH('Row Table'!L$1,Products!$A$1:$G$1,0))</f>
        <v>9.9499999999999993</v>
      </c>
      <c r="M776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_xlfn.XLOOKUP(C777,Customers!$A$1:$A$1001,Customers!$C$1:$C$1001,,0)</f>
        <v>relnaughlj@comsenz.com</v>
      </c>
      <c r="H777" s="2" t="str">
        <f>VLOOKUP(C777,Customers!$A$1:$I$1001,7,FALSE)</f>
        <v>United States</v>
      </c>
      <c r="I777" t="str">
        <f>VLOOKUP(D777,Products!$A$1:$G$49,2,FALSE)</f>
        <v>Exc</v>
      </c>
      <c r="J777" t="str">
        <f>INDEX(Products!$A$1:$G$49, MATCH('Row Table'!$D777,Products!$A$1:$A$49,0),MATCH('Row Table'!J$1,Products!$A$1:$G$1,0))</f>
        <v>L</v>
      </c>
      <c r="K777">
        <f>INDEX(Products!$A$1:$G$49, MATCH('Row Table'!$D777,Products!$A$1:$A$49,0),MATCH('Row Table'!K$1,Products!$A$1:$G$1,0))</f>
        <v>0.5</v>
      </c>
      <c r="L777">
        <f>INDEX(Products!$A$1:$G$49, MATCH('Row Table'!$D777,Products!$A$1:$A$49,0),MATCH('Row Table'!L$1,Products!$A$1:$G$1,0))</f>
        <v>8.91</v>
      </c>
      <c r="M777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_xlfn.XLOOKUP(C778,Customers!$A$1:$A$1001,Customers!$C$1:$C$1001,,0)</f>
        <v>jdeehanlk@about.me</v>
      </c>
      <c r="H778" s="2" t="str">
        <f>VLOOKUP(C778,Customers!$A$1:$I$1001,7,FALSE)</f>
        <v>United States</v>
      </c>
      <c r="I778" t="str">
        <f>VLOOKUP(D778,Products!$A$1:$G$49,2,FALSE)</f>
        <v>Ara</v>
      </c>
      <c r="J778" t="str">
        <f>INDEX(Products!$A$1:$G$49, MATCH('Row Table'!$D778,Products!$A$1:$A$49,0),MATCH('Row Table'!J$1,Products!$A$1:$G$1,0))</f>
        <v>M</v>
      </c>
      <c r="K778">
        <f>INDEX(Products!$A$1:$G$49, MATCH('Row Table'!$D778,Products!$A$1:$A$49,0),MATCH('Row Table'!K$1,Products!$A$1:$G$1,0))</f>
        <v>0.5</v>
      </c>
      <c r="L778">
        <f>INDEX(Products!$A$1:$G$49, MATCH('Row Table'!$D778,Products!$A$1:$A$49,0),MATCH('Row Table'!L$1,Products!$A$1:$G$1,0))</f>
        <v>6.75</v>
      </c>
      <c r="M778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_xlfn.XLOOKUP(C779,Customers!$A$1:$A$1001,Customers!$C$1:$C$1001,,0)</f>
        <v>jedenll@e-recht24.de</v>
      </c>
      <c r="H779" s="2" t="str">
        <f>VLOOKUP(C779,Customers!$A$1:$I$1001,7,FALSE)</f>
        <v>United States</v>
      </c>
      <c r="I779" t="str">
        <f>VLOOKUP(D779,Products!$A$1:$G$49,2,FALSE)</f>
        <v>Ara</v>
      </c>
      <c r="J779" t="str">
        <f>INDEX(Products!$A$1:$G$49, MATCH('Row Table'!$D779,Products!$A$1:$A$49,0),MATCH('Row Table'!J$1,Products!$A$1:$G$1,0))</f>
        <v>L</v>
      </c>
      <c r="K779">
        <f>INDEX(Products!$A$1:$G$49, MATCH('Row Table'!$D779,Products!$A$1:$A$49,0),MATCH('Row Table'!K$1,Products!$A$1:$G$1,0))</f>
        <v>2.5</v>
      </c>
      <c r="L779">
        <f>INDEX(Products!$A$1:$G$49, MATCH('Row Table'!$D779,Products!$A$1:$A$49,0),MATCH('Row Table'!L$1,Products!$A$1:$G$1,0))</f>
        <v>29.784999999999997</v>
      </c>
      <c r="M779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_xlfn.XLOOKUP(C780,Customers!$A$1:$A$1001,Customers!$C$1:$C$1001,,0)</f>
        <v>cjewsterlu@moonfruit.com</v>
      </c>
      <c r="H780" s="2" t="str">
        <f>VLOOKUP(C780,Customers!$A$1:$I$1001,7,FALSE)</f>
        <v>United States</v>
      </c>
      <c r="I780" t="str">
        <f>VLOOKUP(D780,Products!$A$1:$G$49,2,FALSE)</f>
        <v>Lib</v>
      </c>
      <c r="J780" t="str">
        <f>INDEX(Products!$A$1:$G$49, MATCH('Row Table'!$D780,Products!$A$1:$A$49,0),MATCH('Row Table'!J$1,Products!$A$1:$G$1,0))</f>
        <v>L</v>
      </c>
      <c r="K780">
        <f>INDEX(Products!$A$1:$G$49, MATCH('Row Table'!$D780,Products!$A$1:$A$49,0),MATCH('Row Table'!K$1,Products!$A$1:$G$1,0))</f>
        <v>0.5</v>
      </c>
      <c r="L780">
        <f>INDEX(Products!$A$1:$G$49, MATCH('Row Table'!$D780,Products!$A$1:$A$49,0),MATCH('Row Table'!L$1,Products!$A$1:$G$1,0))</f>
        <v>9.51</v>
      </c>
      <c r="M780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_xlfn.XLOOKUP(C781,Customers!$A$1:$A$1001,Customers!$C$1:$C$1001,,0)</f>
        <v>usoutherdenln@hao123.com</v>
      </c>
      <c r="H781" s="2" t="str">
        <f>VLOOKUP(C781,Customers!$A$1:$I$1001,7,FALSE)</f>
        <v>United States</v>
      </c>
      <c r="I781" t="str">
        <f>VLOOKUP(D781,Products!$A$1:$G$49,2,FALSE)</f>
        <v>Lib</v>
      </c>
      <c r="J781" t="str">
        <f>INDEX(Products!$A$1:$G$49, MATCH('Row Table'!$D781,Products!$A$1:$A$49,0),MATCH('Row Table'!J$1,Products!$A$1:$G$1,0))</f>
        <v>D</v>
      </c>
      <c r="K781">
        <f>INDEX(Products!$A$1:$G$49, MATCH('Row Table'!$D781,Products!$A$1:$A$49,0),MATCH('Row Table'!K$1,Products!$A$1:$G$1,0))</f>
        <v>1</v>
      </c>
      <c r="L781">
        <f>INDEX(Products!$A$1:$G$49, MATCH('Row Table'!$D781,Products!$A$1:$A$49,0),MATCH('Row Table'!L$1,Products!$A$1:$G$1,0))</f>
        <v>12.95</v>
      </c>
      <c r="M781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_xlfn.XLOOKUP(C782,Customers!$A$1:$A$1001,Customers!$C$1:$C$1001,,0)</f>
        <v>0</v>
      </c>
      <c r="H782" s="2" t="str">
        <f>VLOOKUP(C782,Customers!$A$1:$I$1001,7,FALSE)</f>
        <v>United States</v>
      </c>
      <c r="I782" t="str">
        <f>VLOOKUP(D782,Products!$A$1:$G$49,2,FALSE)</f>
        <v>Exc</v>
      </c>
      <c r="J782" t="str">
        <f>INDEX(Products!$A$1:$G$49, MATCH('Row Table'!$D782,Products!$A$1:$A$49,0),MATCH('Row Table'!J$1,Products!$A$1:$G$1,0))</f>
        <v>M</v>
      </c>
      <c r="K782">
        <f>INDEX(Products!$A$1:$G$49, MATCH('Row Table'!$D782,Products!$A$1:$A$49,0),MATCH('Row Table'!K$1,Products!$A$1:$G$1,0))</f>
        <v>1</v>
      </c>
      <c r="L782">
        <f>INDEX(Products!$A$1:$G$49, MATCH('Row Table'!$D782,Products!$A$1:$A$49,0),MATCH('Row Table'!L$1,Products!$A$1:$G$1,0))</f>
        <v>13.75</v>
      </c>
      <c r="M782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_xlfn.XLOOKUP(C783,Customers!$A$1:$A$1001,Customers!$C$1:$C$1001,,0)</f>
        <v>lburtenshawlp@shinystat.com</v>
      </c>
      <c r="H783" s="2" t="str">
        <f>VLOOKUP(C783,Customers!$A$1:$I$1001,7,FALSE)</f>
        <v>United States</v>
      </c>
      <c r="I783" t="str">
        <f>VLOOKUP(D783,Products!$A$1:$G$49,2,FALSE)</f>
        <v>Lib</v>
      </c>
      <c r="J783" t="str">
        <f>INDEX(Products!$A$1:$G$49, MATCH('Row Table'!$D783,Products!$A$1:$A$49,0),MATCH('Row Table'!J$1,Products!$A$1:$G$1,0))</f>
        <v>L</v>
      </c>
      <c r="K783">
        <f>INDEX(Products!$A$1:$G$49, MATCH('Row Table'!$D783,Products!$A$1:$A$49,0),MATCH('Row Table'!K$1,Products!$A$1:$G$1,0))</f>
        <v>2.5</v>
      </c>
      <c r="L783">
        <f>INDEX(Products!$A$1:$G$49, MATCH('Row Table'!$D783,Products!$A$1:$A$49,0),MATCH('Row Table'!L$1,Products!$A$1:$G$1,0))</f>
        <v>36.454999999999998</v>
      </c>
      <c r="M783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_xlfn.XLOOKUP(C784,Customers!$A$1:$A$1001,Customers!$C$1:$C$1001,,0)</f>
        <v>agregorattilq@vistaprint.com</v>
      </c>
      <c r="H784" s="2" t="str">
        <f>VLOOKUP(C784,Customers!$A$1:$I$1001,7,FALSE)</f>
        <v>Ireland</v>
      </c>
      <c r="I784" t="str">
        <f>VLOOKUP(D784,Products!$A$1:$G$49,2,FALSE)</f>
        <v>Exc</v>
      </c>
      <c r="J784" t="str">
        <f>INDEX(Products!$A$1:$G$49, MATCH('Row Table'!$D784,Products!$A$1:$A$49,0),MATCH('Row Table'!J$1,Products!$A$1:$G$1,0))</f>
        <v>L</v>
      </c>
      <c r="K784">
        <f>INDEX(Products!$A$1:$G$49, MATCH('Row Table'!$D784,Products!$A$1:$A$49,0),MATCH('Row Table'!K$1,Products!$A$1:$G$1,0))</f>
        <v>0.2</v>
      </c>
      <c r="L784">
        <f>INDEX(Products!$A$1:$G$49, MATCH('Row Table'!$D784,Products!$A$1:$A$49,0),MATCH('Row Table'!L$1,Products!$A$1:$G$1,0))</f>
        <v>4.4550000000000001</v>
      </c>
      <c r="M784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_xlfn.XLOOKUP(C785,Customers!$A$1:$A$1001,Customers!$C$1:$C$1001,,0)</f>
        <v>ccrosterlr@gov.uk</v>
      </c>
      <c r="H785" s="2" t="str">
        <f>VLOOKUP(C785,Customers!$A$1:$I$1001,7,FALSE)</f>
        <v>United States</v>
      </c>
      <c r="I785" t="str">
        <f>VLOOKUP(D785,Products!$A$1:$G$49,2,FALSE)</f>
        <v>Lib</v>
      </c>
      <c r="J785" t="str">
        <f>INDEX(Products!$A$1:$G$49, MATCH('Row Table'!$D785,Products!$A$1:$A$49,0),MATCH('Row Table'!J$1,Products!$A$1:$G$1,0))</f>
        <v>M</v>
      </c>
      <c r="K785">
        <f>INDEX(Products!$A$1:$G$49, MATCH('Row Table'!$D785,Products!$A$1:$A$49,0),MATCH('Row Table'!K$1,Products!$A$1:$G$1,0))</f>
        <v>0.5</v>
      </c>
      <c r="L785">
        <f>INDEX(Products!$A$1:$G$49, MATCH('Row Table'!$D785,Products!$A$1:$A$49,0),MATCH('Row Table'!L$1,Products!$A$1:$G$1,0))</f>
        <v>8.73</v>
      </c>
      <c r="M78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_xlfn.XLOOKUP(C786,Customers!$A$1:$A$1001,Customers!$C$1:$C$1001,,0)</f>
        <v>gwhiteheadls@hp.com</v>
      </c>
      <c r="H786" s="2" t="str">
        <f>VLOOKUP(C786,Customers!$A$1:$I$1001,7,FALSE)</f>
        <v>United States</v>
      </c>
      <c r="I786" t="str">
        <f>VLOOKUP(D786,Products!$A$1:$G$49,2,FALSE)</f>
        <v>Lib</v>
      </c>
      <c r="J786" t="str">
        <f>INDEX(Products!$A$1:$G$49, MATCH('Row Table'!$D786,Products!$A$1:$A$49,0),MATCH('Row Table'!J$1,Products!$A$1:$G$1,0))</f>
        <v>L</v>
      </c>
      <c r="K786">
        <f>INDEX(Products!$A$1:$G$49, MATCH('Row Table'!$D786,Products!$A$1:$A$49,0),MATCH('Row Table'!K$1,Products!$A$1:$G$1,0))</f>
        <v>1</v>
      </c>
      <c r="L786">
        <f>INDEX(Products!$A$1:$G$49, MATCH('Row Table'!$D786,Products!$A$1:$A$49,0),MATCH('Row Table'!L$1,Products!$A$1:$G$1,0))</f>
        <v>15.85</v>
      </c>
      <c r="M786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_xlfn.XLOOKUP(C787,Customers!$A$1:$A$1001,Customers!$C$1:$C$1001,,0)</f>
        <v>hjodrellelt@samsung.com</v>
      </c>
      <c r="H787" s="2" t="str">
        <f>VLOOKUP(C787,Customers!$A$1:$I$1001,7,FALSE)</f>
        <v>United States</v>
      </c>
      <c r="I787" t="str">
        <f>VLOOKUP(D787,Products!$A$1:$G$49,2,FALSE)</f>
        <v>Ara</v>
      </c>
      <c r="J787" t="str">
        <f>INDEX(Products!$A$1:$G$49, MATCH('Row Table'!$D787,Products!$A$1:$A$49,0),MATCH('Row Table'!J$1,Products!$A$1:$G$1,0))</f>
        <v>D</v>
      </c>
      <c r="K787">
        <f>INDEX(Products!$A$1:$G$49, MATCH('Row Table'!$D787,Products!$A$1:$A$49,0),MATCH('Row Table'!K$1,Products!$A$1:$G$1,0))</f>
        <v>2.5</v>
      </c>
      <c r="L787">
        <f>INDEX(Products!$A$1:$G$49, MATCH('Row Table'!$D787,Products!$A$1:$A$49,0),MATCH('Row Table'!L$1,Products!$A$1:$G$1,0))</f>
        <v>22.884999999999998</v>
      </c>
      <c r="M787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_xlfn.XLOOKUP(C788,Customers!$A$1:$A$1001,Customers!$C$1:$C$1001,,0)</f>
        <v>cjewsterlu@moonfruit.com</v>
      </c>
      <c r="H788" s="2" t="str">
        <f>VLOOKUP(C788,Customers!$A$1:$I$1001,7,FALSE)</f>
        <v>United States</v>
      </c>
      <c r="I788" t="str">
        <f>VLOOKUP(D788,Products!$A$1:$G$49,2,FALSE)</f>
        <v>Exc</v>
      </c>
      <c r="J788" t="str">
        <f>INDEX(Products!$A$1:$G$49, MATCH('Row Table'!$D788,Products!$A$1:$A$49,0),MATCH('Row Table'!J$1,Products!$A$1:$G$1,0))</f>
        <v>D</v>
      </c>
      <c r="K788">
        <f>INDEX(Products!$A$1:$G$49, MATCH('Row Table'!$D788,Products!$A$1:$A$49,0),MATCH('Row Table'!K$1,Products!$A$1:$G$1,0))</f>
        <v>2.5</v>
      </c>
      <c r="L788">
        <f>INDEX(Products!$A$1:$G$49, MATCH('Row Table'!$D788,Products!$A$1:$A$49,0),MATCH('Row Table'!L$1,Products!$A$1:$G$1,0))</f>
        <v>27.945</v>
      </c>
      <c r="M788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_xlfn.XLOOKUP(C789,Customers!$A$1:$A$1001,Customers!$C$1:$C$1001,,0)</f>
        <v>0</v>
      </c>
      <c r="H789" s="2" t="str">
        <f>VLOOKUP(C789,Customers!$A$1:$I$1001,7,FALSE)</f>
        <v>United States</v>
      </c>
      <c r="I789" t="str">
        <f>VLOOKUP(D789,Products!$A$1:$G$49,2,FALSE)</f>
        <v>Exc</v>
      </c>
      <c r="J789" t="str">
        <f>INDEX(Products!$A$1:$G$49, MATCH('Row Table'!$D789,Products!$A$1:$A$49,0),MATCH('Row Table'!J$1,Products!$A$1:$G$1,0))</f>
        <v>M</v>
      </c>
      <c r="K789">
        <f>INDEX(Products!$A$1:$G$49, MATCH('Row Table'!$D789,Products!$A$1:$A$49,0),MATCH('Row Table'!K$1,Products!$A$1:$G$1,0))</f>
        <v>1</v>
      </c>
      <c r="L789">
        <f>INDEX(Products!$A$1:$G$49, MATCH('Row Table'!$D789,Products!$A$1:$A$49,0),MATCH('Row Table'!L$1,Products!$A$1:$G$1,0))</f>
        <v>13.75</v>
      </c>
      <c r="M789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_xlfn.XLOOKUP(C790,Customers!$A$1:$A$1001,Customers!$C$1:$C$1001,,0)</f>
        <v>knottramlw@odnoklassniki.ru</v>
      </c>
      <c r="H790" s="2" t="str">
        <f>VLOOKUP(C790,Customers!$A$1:$I$1001,7,FALSE)</f>
        <v>Ireland</v>
      </c>
      <c r="I790" t="str">
        <f>VLOOKUP(D790,Products!$A$1:$G$49,2,FALSE)</f>
        <v>Rob</v>
      </c>
      <c r="J790" t="str">
        <f>INDEX(Products!$A$1:$G$49, MATCH('Row Table'!$D790,Products!$A$1:$A$49,0),MATCH('Row Table'!J$1,Products!$A$1:$G$1,0))</f>
        <v>M</v>
      </c>
      <c r="K790">
        <f>INDEX(Products!$A$1:$G$49, MATCH('Row Table'!$D790,Products!$A$1:$A$49,0),MATCH('Row Table'!K$1,Products!$A$1:$G$1,0))</f>
        <v>2.5</v>
      </c>
      <c r="L790">
        <f>INDEX(Products!$A$1:$G$49, MATCH('Row Table'!$D790,Products!$A$1:$A$49,0),MATCH('Row Table'!L$1,Products!$A$1:$G$1,0))</f>
        <v>22.884999999999998</v>
      </c>
      <c r="M790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_xlfn.XLOOKUP(C791,Customers!$A$1:$A$1001,Customers!$C$1:$C$1001,,0)</f>
        <v>nbuneylx@jugem.jp</v>
      </c>
      <c r="H791" s="2" t="str">
        <f>VLOOKUP(C791,Customers!$A$1:$I$1001,7,FALSE)</f>
        <v>United States</v>
      </c>
      <c r="I791" t="str">
        <f>VLOOKUP(D791,Products!$A$1:$G$49,2,FALSE)</f>
        <v>Ara</v>
      </c>
      <c r="J791" t="str">
        <f>INDEX(Products!$A$1:$G$49, MATCH('Row Table'!$D791,Products!$A$1:$A$49,0),MATCH('Row Table'!J$1,Products!$A$1:$G$1,0))</f>
        <v>L</v>
      </c>
      <c r="K791">
        <f>INDEX(Products!$A$1:$G$49, MATCH('Row Table'!$D791,Products!$A$1:$A$49,0),MATCH('Row Table'!K$1,Products!$A$1:$G$1,0))</f>
        <v>1</v>
      </c>
      <c r="L791">
        <f>INDEX(Products!$A$1:$G$49, MATCH('Row Table'!$D791,Products!$A$1:$A$49,0),MATCH('Row Table'!L$1,Products!$A$1:$G$1,0))</f>
        <v>12.95</v>
      </c>
      <c r="M791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_xlfn.XLOOKUP(C792,Customers!$A$1:$A$1001,Customers!$C$1:$C$1001,,0)</f>
        <v>smcshealy@photobucket.com</v>
      </c>
      <c r="H792" s="2" t="str">
        <f>VLOOKUP(C792,Customers!$A$1:$I$1001,7,FALSE)</f>
        <v>United States</v>
      </c>
      <c r="I792" t="str">
        <f>VLOOKUP(D792,Products!$A$1:$G$49,2,FALSE)</f>
        <v>Ara</v>
      </c>
      <c r="J792" t="str">
        <f>INDEX(Products!$A$1:$G$49, MATCH('Row Table'!$D792,Products!$A$1:$A$49,0),MATCH('Row Table'!J$1,Products!$A$1:$G$1,0))</f>
        <v>L</v>
      </c>
      <c r="K792">
        <f>INDEX(Products!$A$1:$G$49, MATCH('Row Table'!$D792,Products!$A$1:$A$49,0),MATCH('Row Table'!K$1,Products!$A$1:$G$1,0))</f>
        <v>0.5</v>
      </c>
      <c r="L792">
        <f>INDEX(Products!$A$1:$G$49, MATCH('Row Table'!$D792,Products!$A$1:$A$49,0),MATCH('Row Table'!L$1,Products!$A$1:$G$1,0))</f>
        <v>7.77</v>
      </c>
      <c r="M792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_xlfn.XLOOKUP(C793,Customers!$A$1:$A$1001,Customers!$C$1:$C$1001,,0)</f>
        <v>khuddartlz@about.com</v>
      </c>
      <c r="H793" s="2" t="str">
        <f>VLOOKUP(C793,Customers!$A$1:$I$1001,7,FALSE)</f>
        <v>United States</v>
      </c>
      <c r="I793" t="str">
        <f>VLOOKUP(D793,Products!$A$1:$G$49,2,FALSE)</f>
        <v>Lib</v>
      </c>
      <c r="J793" t="str">
        <f>INDEX(Products!$A$1:$G$49, MATCH('Row Table'!$D793,Products!$A$1:$A$49,0),MATCH('Row Table'!J$1,Products!$A$1:$G$1,0))</f>
        <v>L</v>
      </c>
      <c r="K793">
        <f>INDEX(Products!$A$1:$G$49, MATCH('Row Table'!$D793,Products!$A$1:$A$49,0),MATCH('Row Table'!K$1,Products!$A$1:$G$1,0))</f>
        <v>0.2</v>
      </c>
      <c r="L793">
        <f>INDEX(Products!$A$1:$G$49, MATCH('Row Table'!$D793,Products!$A$1:$A$49,0),MATCH('Row Table'!L$1,Products!$A$1:$G$1,0))</f>
        <v>4.7549999999999999</v>
      </c>
      <c r="M793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_xlfn.XLOOKUP(C794,Customers!$A$1:$A$1001,Customers!$C$1:$C$1001,,0)</f>
        <v>jgippesm0@cloudflare.com</v>
      </c>
      <c r="H794" s="2" t="str">
        <f>VLOOKUP(C794,Customers!$A$1:$I$1001,7,FALSE)</f>
        <v>United Kingdom</v>
      </c>
      <c r="I794" t="str">
        <f>VLOOKUP(D794,Products!$A$1:$G$49,2,FALSE)</f>
        <v>Lib</v>
      </c>
      <c r="J794" t="str">
        <f>INDEX(Products!$A$1:$G$49, MATCH('Row Table'!$D794,Products!$A$1:$A$49,0),MATCH('Row Table'!J$1,Products!$A$1:$G$1,0))</f>
        <v>M</v>
      </c>
      <c r="K794">
        <f>INDEX(Products!$A$1:$G$49, MATCH('Row Table'!$D794,Products!$A$1:$A$49,0),MATCH('Row Table'!K$1,Products!$A$1:$G$1,0))</f>
        <v>0.5</v>
      </c>
      <c r="L794">
        <f>INDEX(Products!$A$1:$G$49, MATCH('Row Table'!$D794,Products!$A$1:$A$49,0),MATCH('Row Table'!L$1,Products!$A$1:$G$1,0))</f>
        <v>8.73</v>
      </c>
      <c r="M794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_xlfn.XLOOKUP(C795,Customers!$A$1:$A$1001,Customers!$C$1:$C$1001,,0)</f>
        <v>lwhittleseem1@e-recht24.de</v>
      </c>
      <c r="H795" s="2" t="str">
        <f>VLOOKUP(C795,Customers!$A$1:$I$1001,7,FALSE)</f>
        <v>United States</v>
      </c>
      <c r="I795" t="str">
        <f>VLOOKUP(D795,Products!$A$1:$G$49,2,FALSE)</f>
        <v>Rob</v>
      </c>
      <c r="J795" t="str">
        <f>INDEX(Products!$A$1:$G$49, MATCH('Row Table'!$D795,Products!$A$1:$A$49,0),MATCH('Row Table'!J$1,Products!$A$1:$G$1,0))</f>
        <v>L</v>
      </c>
      <c r="K795">
        <f>INDEX(Products!$A$1:$G$49, MATCH('Row Table'!$D795,Products!$A$1:$A$49,0),MATCH('Row Table'!K$1,Products!$A$1:$G$1,0))</f>
        <v>0.2</v>
      </c>
      <c r="L795">
        <f>INDEX(Products!$A$1:$G$49, MATCH('Row Table'!$D795,Products!$A$1:$A$49,0),MATCH('Row Table'!L$1,Products!$A$1:$G$1,0))</f>
        <v>3.5849999999999995</v>
      </c>
      <c r="M79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_xlfn.XLOOKUP(C796,Customers!$A$1:$A$1001,Customers!$C$1:$C$1001,,0)</f>
        <v>gtrengrovem2@elpais.com</v>
      </c>
      <c r="H796" s="2" t="str">
        <f>VLOOKUP(C796,Customers!$A$1:$I$1001,7,FALSE)</f>
        <v>United States</v>
      </c>
      <c r="I796" t="str">
        <f>VLOOKUP(D796,Products!$A$1:$G$49,2,FALSE)</f>
        <v>Ara</v>
      </c>
      <c r="J796" t="str">
        <f>INDEX(Products!$A$1:$G$49, MATCH('Row Table'!$D796,Products!$A$1:$A$49,0),MATCH('Row Table'!J$1,Products!$A$1:$G$1,0))</f>
        <v>L</v>
      </c>
      <c r="K796">
        <f>INDEX(Products!$A$1:$G$49, MATCH('Row Table'!$D796,Products!$A$1:$A$49,0),MATCH('Row Table'!K$1,Products!$A$1:$G$1,0))</f>
        <v>2.5</v>
      </c>
      <c r="L796">
        <f>INDEX(Products!$A$1:$G$49, MATCH('Row Table'!$D796,Products!$A$1:$A$49,0),MATCH('Row Table'!L$1,Products!$A$1:$G$1,0))</f>
        <v>29.784999999999997</v>
      </c>
      <c r="M796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_xlfn.XLOOKUP(C797,Customers!$A$1:$A$1001,Customers!$C$1:$C$1001,,0)</f>
        <v>wcalderom3@stumbleupon.com</v>
      </c>
      <c r="H797" s="2" t="str">
        <f>VLOOKUP(C797,Customers!$A$1:$I$1001,7,FALSE)</f>
        <v>United States</v>
      </c>
      <c r="I797" t="str">
        <f>VLOOKUP(D797,Products!$A$1:$G$49,2,FALSE)</f>
        <v>Rob</v>
      </c>
      <c r="J797" t="str">
        <f>INDEX(Products!$A$1:$G$49, MATCH('Row Table'!$D797,Products!$A$1:$A$49,0),MATCH('Row Table'!J$1,Products!$A$1:$G$1,0))</f>
        <v>L</v>
      </c>
      <c r="K797">
        <f>INDEX(Products!$A$1:$G$49, MATCH('Row Table'!$D797,Products!$A$1:$A$49,0),MATCH('Row Table'!K$1,Products!$A$1:$G$1,0))</f>
        <v>0.5</v>
      </c>
      <c r="L797">
        <f>INDEX(Products!$A$1:$G$49, MATCH('Row Table'!$D797,Products!$A$1:$A$49,0),MATCH('Row Table'!L$1,Products!$A$1:$G$1,0))</f>
        <v>7.169999999999999</v>
      </c>
      <c r="M797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_xlfn.XLOOKUP(C798,Customers!$A$1:$A$1001,Customers!$C$1:$C$1001,,0)</f>
        <v>0</v>
      </c>
      <c r="H798" s="2" t="str">
        <f>VLOOKUP(C798,Customers!$A$1:$I$1001,7,FALSE)</f>
        <v>United States</v>
      </c>
      <c r="I798" t="str">
        <f>VLOOKUP(D798,Products!$A$1:$G$49,2,FALSE)</f>
        <v>Lib</v>
      </c>
      <c r="J798" t="str">
        <f>INDEX(Products!$A$1:$G$49, MATCH('Row Table'!$D798,Products!$A$1:$A$49,0),MATCH('Row Table'!J$1,Products!$A$1:$G$1,0))</f>
        <v>L</v>
      </c>
      <c r="K798">
        <f>INDEX(Products!$A$1:$G$49, MATCH('Row Table'!$D798,Products!$A$1:$A$49,0),MATCH('Row Table'!K$1,Products!$A$1:$G$1,0))</f>
        <v>0.5</v>
      </c>
      <c r="L798">
        <f>INDEX(Products!$A$1:$G$49, MATCH('Row Table'!$D798,Products!$A$1:$A$49,0),MATCH('Row Table'!L$1,Products!$A$1:$G$1,0))</f>
        <v>9.51</v>
      </c>
      <c r="M798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_xlfn.XLOOKUP(C799,Customers!$A$1:$A$1001,Customers!$C$1:$C$1001,,0)</f>
        <v>jkennicottm5@yahoo.co.jp</v>
      </c>
      <c r="H799" s="2" t="str">
        <f>VLOOKUP(C799,Customers!$A$1:$I$1001,7,FALSE)</f>
        <v>United States</v>
      </c>
      <c r="I799" t="str">
        <f>VLOOKUP(D799,Products!$A$1:$G$49,2,FALSE)</f>
        <v>Ara</v>
      </c>
      <c r="J799" t="str">
        <f>INDEX(Products!$A$1:$G$49, MATCH('Row Table'!$D799,Products!$A$1:$A$49,0),MATCH('Row Table'!J$1,Products!$A$1:$G$1,0))</f>
        <v>L</v>
      </c>
      <c r="K799">
        <f>INDEX(Products!$A$1:$G$49, MATCH('Row Table'!$D799,Products!$A$1:$A$49,0),MATCH('Row Table'!K$1,Products!$A$1:$G$1,0))</f>
        <v>0.5</v>
      </c>
      <c r="L799">
        <f>INDEX(Products!$A$1:$G$49, MATCH('Row Table'!$D799,Products!$A$1:$A$49,0),MATCH('Row Table'!L$1,Products!$A$1:$G$1,0))</f>
        <v>7.77</v>
      </c>
      <c r="M799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_xlfn.XLOOKUP(C800,Customers!$A$1:$A$1001,Customers!$C$1:$C$1001,,0)</f>
        <v>gruggenm6@nymag.com</v>
      </c>
      <c r="H800" s="2" t="str">
        <f>VLOOKUP(C800,Customers!$A$1:$I$1001,7,FALSE)</f>
        <v>United States</v>
      </c>
      <c r="I800" t="str">
        <f>VLOOKUP(D800,Products!$A$1:$G$49,2,FALSE)</f>
        <v>Rob</v>
      </c>
      <c r="J800" t="str">
        <f>INDEX(Products!$A$1:$G$49, MATCH('Row Table'!$D800,Products!$A$1:$A$49,0),MATCH('Row Table'!J$1,Products!$A$1:$G$1,0))</f>
        <v>D</v>
      </c>
      <c r="K800">
        <f>INDEX(Products!$A$1:$G$49, MATCH('Row Table'!$D800,Products!$A$1:$A$49,0),MATCH('Row Table'!K$1,Products!$A$1:$G$1,0))</f>
        <v>0.2</v>
      </c>
      <c r="L800">
        <f>INDEX(Products!$A$1:$G$49, MATCH('Row Table'!$D800,Products!$A$1:$A$49,0),MATCH('Row Table'!L$1,Products!$A$1:$G$1,0))</f>
        <v>2.6849999999999996</v>
      </c>
      <c r="M800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_xlfn.XLOOKUP(C801,Customers!$A$1:$A$1001,Customers!$C$1:$C$1001,,0)</f>
        <v>0</v>
      </c>
      <c r="H801" s="2" t="str">
        <f>VLOOKUP(C801,Customers!$A$1:$I$1001,7,FALSE)</f>
        <v>United States</v>
      </c>
      <c r="I801" t="str">
        <f>VLOOKUP(D801,Products!$A$1:$G$49,2,FALSE)</f>
        <v>Exc</v>
      </c>
      <c r="J801" t="str">
        <f>INDEX(Products!$A$1:$G$49, MATCH('Row Table'!$D801,Products!$A$1:$A$49,0),MATCH('Row Table'!J$1,Products!$A$1:$G$1,0))</f>
        <v>D</v>
      </c>
      <c r="K801">
        <f>INDEX(Products!$A$1:$G$49, MATCH('Row Table'!$D801,Products!$A$1:$A$49,0),MATCH('Row Table'!K$1,Products!$A$1:$G$1,0))</f>
        <v>1</v>
      </c>
      <c r="L801">
        <f>INDEX(Products!$A$1:$G$49, MATCH('Row Table'!$D801,Products!$A$1:$A$49,0),MATCH('Row Table'!L$1,Products!$A$1:$G$1,0))</f>
        <v>12.15</v>
      </c>
      <c r="M801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_xlfn.XLOOKUP(C802,Customers!$A$1:$A$1001,Customers!$C$1:$C$1001,,0)</f>
        <v>mfrightm8@harvard.edu</v>
      </c>
      <c r="H802" s="2" t="str">
        <f>VLOOKUP(C802,Customers!$A$1:$I$1001,7,FALSE)</f>
        <v>Ireland</v>
      </c>
      <c r="I802" t="str">
        <f>VLOOKUP(D802,Products!$A$1:$G$49,2,FALSE)</f>
        <v>Rob</v>
      </c>
      <c r="J802" t="str">
        <f>INDEX(Products!$A$1:$G$49, MATCH('Row Table'!$D802,Products!$A$1:$A$49,0),MATCH('Row Table'!J$1,Products!$A$1:$G$1,0))</f>
        <v>D</v>
      </c>
      <c r="K802">
        <f>INDEX(Products!$A$1:$G$49, MATCH('Row Table'!$D802,Products!$A$1:$A$49,0),MATCH('Row Table'!K$1,Products!$A$1:$G$1,0))</f>
        <v>0.2</v>
      </c>
      <c r="L802">
        <f>INDEX(Products!$A$1:$G$49, MATCH('Row Table'!$D802,Products!$A$1:$A$49,0),MATCH('Row Table'!L$1,Products!$A$1:$G$1,0))</f>
        <v>2.6849999999999996</v>
      </c>
      <c r="M802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_xlfn.XLOOKUP(C803,Customers!$A$1:$A$1001,Customers!$C$1:$C$1001,,0)</f>
        <v>btartem9@aol.com</v>
      </c>
      <c r="H803" s="2" t="str">
        <f>VLOOKUP(C803,Customers!$A$1:$I$1001,7,FALSE)</f>
        <v>United States</v>
      </c>
      <c r="I803" t="str">
        <f>VLOOKUP(D803,Products!$A$1:$G$49,2,FALSE)</f>
        <v>Rob</v>
      </c>
      <c r="J803" t="str">
        <f>INDEX(Products!$A$1:$G$49, MATCH('Row Table'!$D803,Products!$A$1:$A$49,0),MATCH('Row Table'!J$1,Products!$A$1:$G$1,0))</f>
        <v>D</v>
      </c>
      <c r="K803">
        <f>INDEX(Products!$A$1:$G$49, MATCH('Row Table'!$D803,Products!$A$1:$A$49,0),MATCH('Row Table'!K$1,Products!$A$1:$G$1,0))</f>
        <v>2.5</v>
      </c>
      <c r="L803">
        <f>INDEX(Products!$A$1:$G$49, MATCH('Row Table'!$D803,Products!$A$1:$A$49,0),MATCH('Row Table'!L$1,Products!$A$1:$G$1,0))</f>
        <v>20.584999999999997</v>
      </c>
      <c r="M803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_xlfn.XLOOKUP(C804,Customers!$A$1:$A$1001,Customers!$C$1:$C$1001,,0)</f>
        <v>ckrzysztofiakma@skyrock.com</v>
      </c>
      <c r="H804" s="2" t="str">
        <f>VLOOKUP(C804,Customers!$A$1:$I$1001,7,FALSE)</f>
        <v>United States</v>
      </c>
      <c r="I804" t="str">
        <f>VLOOKUP(D804,Products!$A$1:$G$49,2,FALSE)</f>
        <v>Rob</v>
      </c>
      <c r="J804" t="str">
        <f>INDEX(Products!$A$1:$G$49, MATCH('Row Table'!$D804,Products!$A$1:$A$49,0),MATCH('Row Table'!J$1,Products!$A$1:$G$1,0))</f>
        <v>D</v>
      </c>
      <c r="K804">
        <f>INDEX(Products!$A$1:$G$49, MATCH('Row Table'!$D804,Products!$A$1:$A$49,0),MATCH('Row Table'!K$1,Products!$A$1:$G$1,0))</f>
        <v>0.2</v>
      </c>
      <c r="L804">
        <f>INDEX(Products!$A$1:$G$49, MATCH('Row Table'!$D804,Products!$A$1:$A$49,0),MATCH('Row Table'!L$1,Products!$A$1:$G$1,0))</f>
        <v>2.6849999999999996</v>
      </c>
      <c r="M804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_xlfn.XLOOKUP(C805,Customers!$A$1:$A$1001,Customers!$C$1:$C$1001,,0)</f>
        <v>dpenquetmb@diigo.com</v>
      </c>
      <c r="H805" s="2" t="str">
        <f>VLOOKUP(C805,Customers!$A$1:$I$1001,7,FALSE)</f>
        <v>United States</v>
      </c>
      <c r="I805" t="str">
        <f>VLOOKUP(D805,Products!$A$1:$G$49,2,FALSE)</f>
        <v>Exc</v>
      </c>
      <c r="J805" t="str">
        <f>INDEX(Products!$A$1:$G$49, MATCH('Row Table'!$D805,Products!$A$1:$A$49,0),MATCH('Row Table'!J$1,Products!$A$1:$G$1,0))</f>
        <v>M</v>
      </c>
      <c r="K805">
        <f>INDEX(Products!$A$1:$G$49, MATCH('Row Table'!$D805,Products!$A$1:$A$49,0),MATCH('Row Table'!K$1,Products!$A$1:$G$1,0))</f>
        <v>2.5</v>
      </c>
      <c r="L805">
        <f>INDEX(Products!$A$1:$G$49, MATCH('Row Table'!$D805,Products!$A$1:$A$49,0),MATCH('Row Table'!L$1,Products!$A$1:$G$1,0))</f>
        <v>31.624999999999996</v>
      </c>
      <c r="M80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_xlfn.XLOOKUP(C806,Customers!$A$1:$A$1001,Customers!$C$1:$C$1001,,0)</f>
        <v>0</v>
      </c>
      <c r="H806" s="2" t="str">
        <f>VLOOKUP(C806,Customers!$A$1:$I$1001,7,FALSE)</f>
        <v>United Kingdom</v>
      </c>
      <c r="I806" t="str">
        <f>VLOOKUP(D806,Products!$A$1:$G$49,2,FALSE)</f>
        <v>Rob</v>
      </c>
      <c r="J806" t="str">
        <f>INDEX(Products!$A$1:$G$49, MATCH('Row Table'!$D806,Products!$A$1:$A$49,0),MATCH('Row Table'!J$1,Products!$A$1:$G$1,0))</f>
        <v>L</v>
      </c>
      <c r="K806">
        <f>INDEX(Products!$A$1:$G$49, MATCH('Row Table'!$D806,Products!$A$1:$A$49,0),MATCH('Row Table'!K$1,Products!$A$1:$G$1,0))</f>
        <v>1</v>
      </c>
      <c r="L806">
        <f>INDEX(Products!$A$1:$G$49, MATCH('Row Table'!$D806,Products!$A$1:$A$49,0),MATCH('Row Table'!L$1,Products!$A$1:$G$1,0))</f>
        <v>11.95</v>
      </c>
      <c r="M806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_xlfn.XLOOKUP(C807,Customers!$A$1:$A$1001,Customers!$C$1:$C$1001,,0)</f>
        <v>0</v>
      </c>
      <c r="H807" s="2" t="str">
        <f>VLOOKUP(C807,Customers!$A$1:$I$1001,7,FALSE)</f>
        <v>United States</v>
      </c>
      <c r="I807" t="str">
        <f>VLOOKUP(D807,Products!$A$1:$G$49,2,FALSE)</f>
        <v>Rob</v>
      </c>
      <c r="J807" t="str">
        <f>INDEX(Products!$A$1:$G$49, MATCH('Row Table'!$D807,Products!$A$1:$A$49,0),MATCH('Row Table'!J$1,Products!$A$1:$G$1,0))</f>
        <v>M</v>
      </c>
      <c r="K807">
        <f>INDEX(Products!$A$1:$G$49, MATCH('Row Table'!$D807,Products!$A$1:$A$49,0),MATCH('Row Table'!K$1,Products!$A$1:$G$1,0))</f>
        <v>0.5</v>
      </c>
      <c r="L807">
        <f>INDEX(Products!$A$1:$G$49, MATCH('Row Table'!$D807,Products!$A$1:$A$49,0),MATCH('Row Table'!L$1,Products!$A$1:$G$1,0))</f>
        <v>5.97</v>
      </c>
      <c r="M807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_xlfn.XLOOKUP(C808,Customers!$A$1:$A$1001,Customers!$C$1:$C$1001,,0)</f>
        <v>0</v>
      </c>
      <c r="H808" s="2" t="str">
        <f>VLOOKUP(C808,Customers!$A$1:$I$1001,7,FALSE)</f>
        <v>United Kingdom</v>
      </c>
      <c r="I808" t="str">
        <f>VLOOKUP(D808,Products!$A$1:$G$49,2,FALSE)</f>
        <v>Lib</v>
      </c>
      <c r="J808" t="str">
        <f>INDEX(Products!$A$1:$G$49, MATCH('Row Table'!$D808,Products!$A$1:$A$49,0),MATCH('Row Table'!J$1,Products!$A$1:$G$1,0))</f>
        <v>D</v>
      </c>
      <c r="K808">
        <f>INDEX(Products!$A$1:$G$49, MATCH('Row Table'!$D808,Products!$A$1:$A$49,0),MATCH('Row Table'!K$1,Products!$A$1:$G$1,0))</f>
        <v>0.2</v>
      </c>
      <c r="L808">
        <f>INDEX(Products!$A$1:$G$49, MATCH('Row Table'!$D808,Products!$A$1:$A$49,0),MATCH('Row Table'!L$1,Products!$A$1:$G$1,0))</f>
        <v>3.8849999999999998</v>
      </c>
      <c r="M808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_xlfn.XLOOKUP(C809,Customers!$A$1:$A$1001,Customers!$C$1:$C$1001,,0)</f>
        <v>kferrettimf@huffingtonpost.com</v>
      </c>
      <c r="H809" s="2" t="str">
        <f>VLOOKUP(C809,Customers!$A$1:$I$1001,7,FALSE)</f>
        <v>Ireland</v>
      </c>
      <c r="I809" t="str">
        <f>VLOOKUP(D809,Products!$A$1:$G$49,2,FALSE)</f>
        <v>Lib</v>
      </c>
      <c r="J809" t="str">
        <f>INDEX(Products!$A$1:$G$49, MATCH('Row Table'!$D809,Products!$A$1:$A$49,0),MATCH('Row Table'!J$1,Products!$A$1:$G$1,0))</f>
        <v>D</v>
      </c>
      <c r="K809">
        <f>INDEX(Products!$A$1:$G$49, MATCH('Row Table'!$D809,Products!$A$1:$A$49,0),MATCH('Row Table'!K$1,Products!$A$1:$G$1,0))</f>
        <v>0.5</v>
      </c>
      <c r="L809">
        <f>INDEX(Products!$A$1:$G$49, MATCH('Row Table'!$D809,Products!$A$1:$A$49,0),MATCH('Row Table'!L$1,Products!$A$1:$G$1,0))</f>
        <v>7.77</v>
      </c>
      <c r="M809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_xlfn.XLOOKUP(C810,Customers!$A$1:$A$1001,Customers!$C$1:$C$1001,,0)</f>
        <v>0</v>
      </c>
      <c r="H810" s="2" t="str">
        <f>VLOOKUP(C810,Customers!$A$1:$I$1001,7,FALSE)</f>
        <v>United States</v>
      </c>
      <c r="I810" t="str">
        <f>VLOOKUP(D810,Products!$A$1:$G$49,2,FALSE)</f>
        <v>Rob</v>
      </c>
      <c r="J810" t="str">
        <f>INDEX(Products!$A$1:$G$49, MATCH('Row Table'!$D810,Products!$A$1:$A$49,0),MATCH('Row Table'!J$1,Products!$A$1:$G$1,0))</f>
        <v>L</v>
      </c>
      <c r="K810">
        <f>INDEX(Products!$A$1:$G$49, MATCH('Row Table'!$D810,Products!$A$1:$A$49,0),MATCH('Row Table'!K$1,Products!$A$1:$G$1,0))</f>
        <v>2.5</v>
      </c>
      <c r="L810">
        <f>INDEX(Products!$A$1:$G$49, MATCH('Row Table'!$D810,Products!$A$1:$A$49,0),MATCH('Row Table'!L$1,Products!$A$1:$G$1,0))</f>
        <v>27.484999999999996</v>
      </c>
      <c r="M810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_xlfn.XLOOKUP(C811,Customers!$A$1:$A$1001,Customers!$C$1:$C$1001,,0)</f>
        <v>0</v>
      </c>
      <c r="H811" s="2" t="str">
        <f>VLOOKUP(C811,Customers!$A$1:$I$1001,7,FALSE)</f>
        <v>United States</v>
      </c>
      <c r="I811" t="str">
        <f>VLOOKUP(D811,Products!$A$1:$G$49,2,FALSE)</f>
        <v>Rob</v>
      </c>
      <c r="J811" t="str">
        <f>INDEX(Products!$A$1:$G$49, MATCH('Row Table'!$D811,Products!$A$1:$A$49,0),MATCH('Row Table'!J$1,Products!$A$1:$G$1,0))</f>
        <v>D</v>
      </c>
      <c r="K811">
        <f>INDEX(Products!$A$1:$G$49, MATCH('Row Table'!$D811,Products!$A$1:$A$49,0),MATCH('Row Table'!K$1,Products!$A$1:$G$1,0))</f>
        <v>0.2</v>
      </c>
      <c r="L811">
        <f>INDEX(Products!$A$1:$G$49, MATCH('Row Table'!$D811,Products!$A$1:$A$49,0),MATCH('Row Table'!L$1,Products!$A$1:$G$1,0))</f>
        <v>2.6849999999999996</v>
      </c>
      <c r="M811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_xlfn.XLOOKUP(C812,Customers!$A$1:$A$1001,Customers!$C$1:$C$1001,,0)</f>
        <v>abalsdonemi@toplist.cz</v>
      </c>
      <c r="H812" s="2" t="str">
        <f>VLOOKUP(C812,Customers!$A$1:$I$1001,7,FALSE)</f>
        <v>United States</v>
      </c>
      <c r="I812" t="str">
        <f>VLOOKUP(D812,Products!$A$1:$G$49,2,FALSE)</f>
        <v>Lib</v>
      </c>
      <c r="J812" t="str">
        <f>INDEX(Products!$A$1:$G$49, MATCH('Row Table'!$D812,Products!$A$1:$A$49,0),MATCH('Row Table'!J$1,Products!$A$1:$G$1,0))</f>
        <v>L</v>
      </c>
      <c r="K812">
        <f>INDEX(Products!$A$1:$G$49, MATCH('Row Table'!$D812,Products!$A$1:$A$49,0),MATCH('Row Table'!K$1,Products!$A$1:$G$1,0))</f>
        <v>0.5</v>
      </c>
      <c r="L812">
        <f>INDEX(Products!$A$1:$G$49, MATCH('Row Table'!$D812,Products!$A$1:$A$49,0),MATCH('Row Table'!L$1,Products!$A$1:$G$1,0))</f>
        <v>9.51</v>
      </c>
      <c r="M812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_xlfn.XLOOKUP(C813,Customers!$A$1:$A$1001,Customers!$C$1:$C$1001,,0)</f>
        <v>bromeramj@list-manage.com</v>
      </c>
      <c r="H813" s="2" t="str">
        <f>VLOOKUP(C813,Customers!$A$1:$I$1001,7,FALSE)</f>
        <v>Ireland</v>
      </c>
      <c r="I813" t="str">
        <f>VLOOKUP(D813,Products!$A$1:$G$49,2,FALSE)</f>
        <v>Ara</v>
      </c>
      <c r="J813" t="str">
        <f>INDEX(Products!$A$1:$G$49, MATCH('Row Table'!$D813,Products!$A$1:$A$49,0),MATCH('Row Table'!J$1,Products!$A$1:$G$1,0))</f>
        <v>M</v>
      </c>
      <c r="K813">
        <f>INDEX(Products!$A$1:$G$49, MATCH('Row Table'!$D813,Products!$A$1:$A$49,0),MATCH('Row Table'!K$1,Products!$A$1:$G$1,0))</f>
        <v>1</v>
      </c>
      <c r="L813">
        <f>INDEX(Products!$A$1:$G$49, MATCH('Row Table'!$D813,Products!$A$1:$A$49,0),MATCH('Row Table'!L$1,Products!$A$1:$G$1,0))</f>
        <v>11.25</v>
      </c>
      <c r="M813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_xlfn.XLOOKUP(C814,Customers!$A$1:$A$1001,Customers!$C$1:$C$1001,,0)</f>
        <v>bromeramj@list-manage.com</v>
      </c>
      <c r="H814" s="2" t="str">
        <f>VLOOKUP(C814,Customers!$A$1:$I$1001,7,FALSE)</f>
        <v>Ireland</v>
      </c>
      <c r="I814" t="str">
        <f>VLOOKUP(D814,Products!$A$1:$G$49,2,FALSE)</f>
        <v>Lib</v>
      </c>
      <c r="J814" t="str">
        <f>INDEX(Products!$A$1:$G$49, MATCH('Row Table'!$D814,Products!$A$1:$A$49,0),MATCH('Row Table'!J$1,Products!$A$1:$G$1,0))</f>
        <v>D</v>
      </c>
      <c r="K814">
        <f>INDEX(Products!$A$1:$G$49, MATCH('Row Table'!$D814,Products!$A$1:$A$49,0),MATCH('Row Table'!K$1,Products!$A$1:$G$1,0))</f>
        <v>2.5</v>
      </c>
      <c r="L814">
        <f>INDEX(Products!$A$1:$G$49, MATCH('Row Table'!$D814,Products!$A$1:$A$49,0),MATCH('Row Table'!L$1,Products!$A$1:$G$1,0))</f>
        <v>29.784999999999997</v>
      </c>
      <c r="M814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_xlfn.XLOOKUP(C815,Customers!$A$1:$A$1001,Customers!$C$1:$C$1001,,0)</f>
        <v>cbrydeml@tuttocitta.it</v>
      </c>
      <c r="H815" s="2" t="str">
        <f>VLOOKUP(C815,Customers!$A$1:$I$1001,7,FALSE)</f>
        <v>United States</v>
      </c>
      <c r="I815" t="str">
        <f>VLOOKUP(D815,Products!$A$1:$G$49,2,FALSE)</f>
        <v>Exc</v>
      </c>
      <c r="J815" t="str">
        <f>INDEX(Products!$A$1:$G$49, MATCH('Row Table'!$D815,Products!$A$1:$A$49,0),MATCH('Row Table'!J$1,Products!$A$1:$G$1,0))</f>
        <v>M</v>
      </c>
      <c r="K815">
        <f>INDEX(Products!$A$1:$G$49, MATCH('Row Table'!$D815,Products!$A$1:$A$49,0),MATCH('Row Table'!K$1,Products!$A$1:$G$1,0))</f>
        <v>2.5</v>
      </c>
      <c r="L815">
        <f>INDEX(Products!$A$1:$G$49, MATCH('Row Table'!$D815,Products!$A$1:$A$49,0),MATCH('Row Table'!L$1,Products!$A$1:$G$1,0))</f>
        <v>31.624999999999996</v>
      </c>
      <c r="M81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_xlfn.XLOOKUP(C816,Customers!$A$1:$A$1001,Customers!$C$1:$C$1001,,0)</f>
        <v>senefermm@blog.com</v>
      </c>
      <c r="H816" s="2" t="str">
        <f>VLOOKUP(C816,Customers!$A$1:$I$1001,7,FALSE)</f>
        <v>United States</v>
      </c>
      <c r="I816" t="str">
        <f>VLOOKUP(D816,Products!$A$1:$G$49,2,FALSE)</f>
        <v>Exc</v>
      </c>
      <c r="J816" t="str">
        <f>INDEX(Products!$A$1:$G$49, MATCH('Row Table'!$D816,Products!$A$1:$A$49,0),MATCH('Row Table'!J$1,Products!$A$1:$G$1,0))</f>
        <v>L</v>
      </c>
      <c r="K816">
        <f>INDEX(Products!$A$1:$G$49, MATCH('Row Table'!$D816,Products!$A$1:$A$49,0),MATCH('Row Table'!K$1,Products!$A$1:$G$1,0))</f>
        <v>0.2</v>
      </c>
      <c r="L816">
        <f>INDEX(Products!$A$1:$G$49, MATCH('Row Table'!$D816,Products!$A$1:$A$49,0),MATCH('Row Table'!L$1,Products!$A$1:$G$1,0))</f>
        <v>4.4550000000000001</v>
      </c>
      <c r="M816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_xlfn.XLOOKUP(C817,Customers!$A$1:$A$1001,Customers!$C$1:$C$1001,,0)</f>
        <v>lhaggerstonemn@independent.co.uk</v>
      </c>
      <c r="H817" s="2" t="str">
        <f>VLOOKUP(C817,Customers!$A$1:$I$1001,7,FALSE)</f>
        <v>United States</v>
      </c>
      <c r="I817" t="str">
        <f>VLOOKUP(D817,Products!$A$1:$G$49,2,FALSE)</f>
        <v>Rob</v>
      </c>
      <c r="J817" t="str">
        <f>INDEX(Products!$A$1:$G$49, MATCH('Row Table'!$D817,Products!$A$1:$A$49,0),MATCH('Row Table'!J$1,Products!$A$1:$G$1,0))</f>
        <v>M</v>
      </c>
      <c r="K817">
        <f>INDEX(Products!$A$1:$G$49, MATCH('Row Table'!$D817,Products!$A$1:$A$49,0),MATCH('Row Table'!K$1,Products!$A$1:$G$1,0))</f>
        <v>0.5</v>
      </c>
      <c r="L817">
        <f>INDEX(Products!$A$1:$G$49, MATCH('Row Table'!$D817,Products!$A$1:$A$49,0),MATCH('Row Table'!L$1,Products!$A$1:$G$1,0))</f>
        <v>5.97</v>
      </c>
      <c r="M817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_xlfn.XLOOKUP(C818,Customers!$A$1:$A$1001,Customers!$C$1:$C$1001,,0)</f>
        <v>mgundrymo@omniture.com</v>
      </c>
      <c r="H818" s="2" t="str">
        <f>VLOOKUP(C818,Customers!$A$1:$I$1001,7,FALSE)</f>
        <v>Ireland</v>
      </c>
      <c r="I818" t="str">
        <f>VLOOKUP(D818,Products!$A$1:$G$49,2,FALSE)</f>
        <v>Lib</v>
      </c>
      <c r="J818" t="str">
        <f>INDEX(Products!$A$1:$G$49, MATCH('Row Table'!$D818,Products!$A$1:$A$49,0),MATCH('Row Table'!J$1,Products!$A$1:$G$1,0))</f>
        <v>L</v>
      </c>
      <c r="K818">
        <f>INDEX(Products!$A$1:$G$49, MATCH('Row Table'!$D818,Products!$A$1:$A$49,0),MATCH('Row Table'!K$1,Products!$A$1:$G$1,0))</f>
        <v>0.5</v>
      </c>
      <c r="L818">
        <f>INDEX(Products!$A$1:$G$49, MATCH('Row Table'!$D818,Products!$A$1:$A$49,0),MATCH('Row Table'!L$1,Products!$A$1:$G$1,0))</f>
        <v>9.51</v>
      </c>
      <c r="M818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_xlfn.XLOOKUP(C819,Customers!$A$1:$A$1001,Customers!$C$1:$C$1001,,0)</f>
        <v>bwellanmp@cafepress.com</v>
      </c>
      <c r="H819" s="2" t="str">
        <f>VLOOKUP(C819,Customers!$A$1:$I$1001,7,FALSE)</f>
        <v>United States</v>
      </c>
      <c r="I819" t="str">
        <f>VLOOKUP(D819,Products!$A$1:$G$49,2,FALSE)</f>
        <v>Lib</v>
      </c>
      <c r="J819" t="str">
        <f>INDEX(Products!$A$1:$G$49, MATCH('Row Table'!$D819,Products!$A$1:$A$49,0),MATCH('Row Table'!J$1,Products!$A$1:$G$1,0))</f>
        <v>D</v>
      </c>
      <c r="K819">
        <f>INDEX(Products!$A$1:$G$49, MATCH('Row Table'!$D819,Products!$A$1:$A$49,0),MATCH('Row Table'!K$1,Products!$A$1:$G$1,0))</f>
        <v>0.5</v>
      </c>
      <c r="L819">
        <f>INDEX(Products!$A$1:$G$49, MATCH('Row Table'!$D819,Products!$A$1:$A$49,0),MATCH('Row Table'!L$1,Products!$A$1:$G$1,0))</f>
        <v>7.77</v>
      </c>
      <c r="M819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_xlfn.XLOOKUP(C820,Customers!$A$1:$A$1001,Customers!$C$1:$C$1001,,0)</f>
        <v>0</v>
      </c>
      <c r="H820" s="2" t="str">
        <f>VLOOKUP(C820,Customers!$A$1:$I$1001,7,FALSE)</f>
        <v>United States</v>
      </c>
      <c r="I820" t="str">
        <f>VLOOKUP(D820,Products!$A$1:$G$49,2,FALSE)</f>
        <v>Lib</v>
      </c>
      <c r="J820" t="str">
        <f>INDEX(Products!$A$1:$G$49, MATCH('Row Table'!$D820,Products!$A$1:$A$49,0),MATCH('Row Table'!J$1,Products!$A$1:$G$1,0))</f>
        <v>L</v>
      </c>
      <c r="K820">
        <f>INDEX(Products!$A$1:$G$49, MATCH('Row Table'!$D820,Products!$A$1:$A$49,0),MATCH('Row Table'!K$1,Products!$A$1:$G$1,0))</f>
        <v>1</v>
      </c>
      <c r="L820">
        <f>INDEX(Products!$A$1:$G$49, MATCH('Row Table'!$D820,Products!$A$1:$A$49,0),MATCH('Row Table'!L$1,Products!$A$1:$G$1,0))</f>
        <v>15.85</v>
      </c>
      <c r="M820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_xlfn.XLOOKUP(C821,Customers!$A$1:$A$1001,Customers!$C$1:$C$1001,,0)</f>
        <v>catchesonmr@xinhuanet.com</v>
      </c>
      <c r="H821" s="2" t="str">
        <f>VLOOKUP(C821,Customers!$A$1:$I$1001,7,FALSE)</f>
        <v>United States</v>
      </c>
      <c r="I821" t="str">
        <f>VLOOKUP(D821,Products!$A$1:$G$49,2,FALSE)</f>
        <v>Lib</v>
      </c>
      <c r="J821" t="str">
        <f>INDEX(Products!$A$1:$G$49, MATCH('Row Table'!$D821,Products!$A$1:$A$49,0),MATCH('Row Table'!J$1,Products!$A$1:$G$1,0))</f>
        <v>L</v>
      </c>
      <c r="K821">
        <f>INDEX(Products!$A$1:$G$49, MATCH('Row Table'!$D821,Products!$A$1:$A$49,0),MATCH('Row Table'!K$1,Products!$A$1:$G$1,0))</f>
        <v>0.2</v>
      </c>
      <c r="L821">
        <f>INDEX(Products!$A$1:$G$49, MATCH('Row Table'!$D821,Products!$A$1:$A$49,0),MATCH('Row Table'!L$1,Products!$A$1:$G$1,0))</f>
        <v>4.7549999999999999</v>
      </c>
      <c r="M821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_xlfn.XLOOKUP(C822,Customers!$A$1:$A$1001,Customers!$C$1:$C$1001,,0)</f>
        <v>estentonms@google.it</v>
      </c>
      <c r="H822" s="2" t="str">
        <f>VLOOKUP(C822,Customers!$A$1:$I$1001,7,FALSE)</f>
        <v>United States</v>
      </c>
      <c r="I822" t="str">
        <f>VLOOKUP(D822,Products!$A$1:$G$49,2,FALSE)</f>
        <v>Exc</v>
      </c>
      <c r="J822" t="str">
        <f>INDEX(Products!$A$1:$G$49, MATCH('Row Table'!$D822,Products!$A$1:$A$49,0),MATCH('Row Table'!J$1,Products!$A$1:$G$1,0))</f>
        <v>M</v>
      </c>
      <c r="K822">
        <f>INDEX(Products!$A$1:$G$49, MATCH('Row Table'!$D822,Products!$A$1:$A$49,0),MATCH('Row Table'!K$1,Products!$A$1:$G$1,0))</f>
        <v>1</v>
      </c>
      <c r="L822">
        <f>INDEX(Products!$A$1:$G$49, MATCH('Row Table'!$D822,Products!$A$1:$A$49,0),MATCH('Row Table'!L$1,Products!$A$1:$G$1,0))</f>
        <v>13.75</v>
      </c>
      <c r="M822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_xlfn.XLOOKUP(C823,Customers!$A$1:$A$1001,Customers!$C$1:$C$1001,,0)</f>
        <v>etrippmt@wp.com</v>
      </c>
      <c r="H823" s="2" t="str">
        <f>VLOOKUP(C823,Customers!$A$1:$I$1001,7,FALSE)</f>
        <v>United States</v>
      </c>
      <c r="I823" t="str">
        <f>VLOOKUP(D823,Products!$A$1:$G$49,2,FALSE)</f>
        <v>Rob</v>
      </c>
      <c r="J823" t="str">
        <f>INDEX(Products!$A$1:$G$49, MATCH('Row Table'!$D823,Products!$A$1:$A$49,0),MATCH('Row Table'!J$1,Products!$A$1:$G$1,0))</f>
        <v>D</v>
      </c>
      <c r="K823">
        <f>INDEX(Products!$A$1:$G$49, MATCH('Row Table'!$D823,Products!$A$1:$A$49,0),MATCH('Row Table'!K$1,Products!$A$1:$G$1,0))</f>
        <v>0.5</v>
      </c>
      <c r="L823">
        <f>INDEX(Products!$A$1:$G$49, MATCH('Row Table'!$D823,Products!$A$1:$A$49,0),MATCH('Row Table'!L$1,Products!$A$1:$G$1,0))</f>
        <v>5.3699999999999992</v>
      </c>
      <c r="M823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_xlfn.XLOOKUP(C824,Customers!$A$1:$A$1001,Customers!$C$1:$C$1001,,0)</f>
        <v>lmacmanusmu@imdb.com</v>
      </c>
      <c r="H824" s="2" t="str">
        <f>VLOOKUP(C824,Customers!$A$1:$I$1001,7,FALSE)</f>
        <v>United States</v>
      </c>
      <c r="I824" t="str">
        <f>VLOOKUP(D824,Products!$A$1:$G$49,2,FALSE)</f>
        <v>Exc</v>
      </c>
      <c r="J824" t="str">
        <f>INDEX(Products!$A$1:$G$49, MATCH('Row Table'!$D824,Products!$A$1:$A$49,0),MATCH('Row Table'!J$1,Products!$A$1:$G$1,0))</f>
        <v>L</v>
      </c>
      <c r="K824">
        <f>INDEX(Products!$A$1:$G$49, MATCH('Row Table'!$D824,Products!$A$1:$A$49,0),MATCH('Row Table'!K$1,Products!$A$1:$G$1,0))</f>
        <v>2.5</v>
      </c>
      <c r="L824">
        <f>INDEX(Products!$A$1:$G$49, MATCH('Row Table'!$D824,Products!$A$1:$A$49,0),MATCH('Row Table'!L$1,Products!$A$1:$G$1,0))</f>
        <v>34.154999999999994</v>
      </c>
      <c r="M824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_xlfn.XLOOKUP(C825,Customers!$A$1:$A$1001,Customers!$C$1:$C$1001,,0)</f>
        <v>tbenediktovichmv@ebay.com</v>
      </c>
      <c r="H825" s="2" t="str">
        <f>VLOOKUP(C825,Customers!$A$1:$I$1001,7,FALSE)</f>
        <v>United States</v>
      </c>
      <c r="I825" t="str">
        <f>VLOOKUP(D825,Products!$A$1:$G$49,2,FALSE)</f>
        <v>Lib</v>
      </c>
      <c r="J825" t="str">
        <f>INDEX(Products!$A$1:$G$49, MATCH('Row Table'!$D825,Products!$A$1:$A$49,0),MATCH('Row Table'!J$1,Products!$A$1:$G$1,0))</f>
        <v>L</v>
      </c>
      <c r="K825">
        <f>INDEX(Products!$A$1:$G$49, MATCH('Row Table'!$D825,Products!$A$1:$A$49,0),MATCH('Row Table'!K$1,Products!$A$1:$G$1,0))</f>
        <v>1</v>
      </c>
      <c r="L825">
        <f>INDEX(Products!$A$1:$G$49, MATCH('Row Table'!$D825,Products!$A$1:$A$49,0),MATCH('Row Table'!L$1,Products!$A$1:$G$1,0))</f>
        <v>15.85</v>
      </c>
      <c r="M82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_xlfn.XLOOKUP(C826,Customers!$A$1:$A$1001,Customers!$C$1:$C$1001,,0)</f>
        <v>cbournermw@chronoengine.com</v>
      </c>
      <c r="H826" s="2" t="str">
        <f>VLOOKUP(C826,Customers!$A$1:$I$1001,7,FALSE)</f>
        <v>United States</v>
      </c>
      <c r="I826" t="str">
        <f>VLOOKUP(D826,Products!$A$1:$G$49,2,FALSE)</f>
        <v>Ara</v>
      </c>
      <c r="J826" t="str">
        <f>INDEX(Products!$A$1:$G$49, MATCH('Row Table'!$D826,Products!$A$1:$A$49,0),MATCH('Row Table'!J$1,Products!$A$1:$G$1,0))</f>
        <v>M</v>
      </c>
      <c r="K826">
        <f>INDEX(Products!$A$1:$G$49, MATCH('Row Table'!$D826,Products!$A$1:$A$49,0),MATCH('Row Table'!K$1,Products!$A$1:$G$1,0))</f>
        <v>0.2</v>
      </c>
      <c r="L826">
        <f>INDEX(Products!$A$1:$G$49, MATCH('Row Table'!$D826,Products!$A$1:$A$49,0),MATCH('Row Table'!L$1,Products!$A$1:$G$1,0))</f>
        <v>3.375</v>
      </c>
      <c r="M826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_xlfn.XLOOKUP(C827,Customers!$A$1:$A$1001,Customers!$C$1:$C$1001,,0)</f>
        <v>oskermen3@hatena.ne.jp</v>
      </c>
      <c r="H827" s="2" t="str">
        <f>VLOOKUP(C827,Customers!$A$1:$I$1001,7,FALSE)</f>
        <v>United States</v>
      </c>
      <c r="I827" t="str">
        <f>VLOOKUP(D827,Products!$A$1:$G$49,2,FALSE)</f>
        <v>Ara</v>
      </c>
      <c r="J827" t="str">
        <f>INDEX(Products!$A$1:$G$49, MATCH('Row Table'!$D827,Products!$A$1:$A$49,0),MATCH('Row Table'!J$1,Products!$A$1:$G$1,0))</f>
        <v>D</v>
      </c>
      <c r="K827">
        <f>INDEX(Products!$A$1:$G$49, MATCH('Row Table'!$D827,Products!$A$1:$A$49,0),MATCH('Row Table'!K$1,Products!$A$1:$G$1,0))</f>
        <v>1</v>
      </c>
      <c r="L827">
        <f>INDEX(Products!$A$1:$G$49, MATCH('Row Table'!$D827,Products!$A$1:$A$49,0),MATCH('Row Table'!L$1,Products!$A$1:$G$1,0))</f>
        <v>9.9499999999999993</v>
      </c>
      <c r="M827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_xlfn.XLOOKUP(C828,Customers!$A$1:$A$1001,Customers!$C$1:$C$1001,,0)</f>
        <v>kheddanmy@icq.com</v>
      </c>
      <c r="H828" s="2" t="str">
        <f>VLOOKUP(C828,Customers!$A$1:$I$1001,7,FALSE)</f>
        <v>United States</v>
      </c>
      <c r="I828" t="str">
        <f>VLOOKUP(D828,Products!$A$1:$G$49,2,FALSE)</f>
        <v>Exc</v>
      </c>
      <c r="J828" t="str">
        <f>INDEX(Products!$A$1:$G$49, MATCH('Row Table'!$D828,Products!$A$1:$A$49,0),MATCH('Row Table'!J$1,Products!$A$1:$G$1,0))</f>
        <v>M</v>
      </c>
      <c r="K828">
        <f>INDEX(Products!$A$1:$G$49, MATCH('Row Table'!$D828,Products!$A$1:$A$49,0),MATCH('Row Table'!K$1,Products!$A$1:$G$1,0))</f>
        <v>0.5</v>
      </c>
      <c r="L828">
        <f>INDEX(Products!$A$1:$G$49, MATCH('Row Table'!$D828,Products!$A$1:$A$49,0),MATCH('Row Table'!L$1,Products!$A$1:$G$1,0))</f>
        <v>8.25</v>
      </c>
      <c r="M828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_xlfn.XLOOKUP(C829,Customers!$A$1:$A$1001,Customers!$C$1:$C$1001,,0)</f>
        <v>ichartersmz@abc.net.au</v>
      </c>
      <c r="H829" s="2" t="str">
        <f>VLOOKUP(C829,Customers!$A$1:$I$1001,7,FALSE)</f>
        <v>United States</v>
      </c>
      <c r="I829" t="str">
        <f>VLOOKUP(D829,Products!$A$1:$G$49,2,FALSE)</f>
        <v>Exc</v>
      </c>
      <c r="J829" t="str">
        <f>INDEX(Products!$A$1:$G$49, MATCH('Row Table'!$D829,Products!$A$1:$A$49,0),MATCH('Row Table'!J$1,Products!$A$1:$G$1,0))</f>
        <v>M</v>
      </c>
      <c r="K829">
        <f>INDEX(Products!$A$1:$G$49, MATCH('Row Table'!$D829,Products!$A$1:$A$49,0),MATCH('Row Table'!K$1,Products!$A$1:$G$1,0))</f>
        <v>0.2</v>
      </c>
      <c r="L829">
        <f>INDEX(Products!$A$1:$G$49, MATCH('Row Table'!$D829,Products!$A$1:$A$49,0),MATCH('Row Table'!L$1,Products!$A$1:$G$1,0))</f>
        <v>4.125</v>
      </c>
      <c r="M829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_xlfn.XLOOKUP(C830,Customers!$A$1:$A$1001,Customers!$C$1:$C$1001,,0)</f>
        <v>aroubertn0@tmall.com</v>
      </c>
      <c r="H830" s="2" t="str">
        <f>VLOOKUP(C830,Customers!$A$1:$I$1001,7,FALSE)</f>
        <v>United States</v>
      </c>
      <c r="I830" t="str">
        <f>VLOOKUP(D830,Products!$A$1:$G$49,2,FALSE)</f>
        <v>Ara</v>
      </c>
      <c r="J830" t="str">
        <f>INDEX(Products!$A$1:$G$49, MATCH('Row Table'!$D830,Products!$A$1:$A$49,0),MATCH('Row Table'!J$1,Products!$A$1:$G$1,0))</f>
        <v>D</v>
      </c>
      <c r="K830">
        <f>INDEX(Products!$A$1:$G$49, MATCH('Row Table'!$D830,Products!$A$1:$A$49,0),MATCH('Row Table'!K$1,Products!$A$1:$G$1,0))</f>
        <v>2.5</v>
      </c>
      <c r="L830">
        <f>INDEX(Products!$A$1:$G$49, MATCH('Row Table'!$D830,Products!$A$1:$A$49,0),MATCH('Row Table'!L$1,Products!$A$1:$G$1,0))</f>
        <v>22.884999999999998</v>
      </c>
      <c r="M830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_xlfn.XLOOKUP(C831,Customers!$A$1:$A$1001,Customers!$C$1:$C$1001,,0)</f>
        <v>hmairsn1@so-net.ne.jp</v>
      </c>
      <c r="H831" s="2" t="str">
        <f>VLOOKUP(C831,Customers!$A$1:$I$1001,7,FALSE)</f>
        <v>United States</v>
      </c>
      <c r="I831" t="str">
        <f>VLOOKUP(D831,Products!$A$1:$G$49,2,FALSE)</f>
        <v>Ara</v>
      </c>
      <c r="J831" t="str">
        <f>INDEX(Products!$A$1:$G$49, MATCH('Row Table'!$D831,Products!$A$1:$A$49,0),MATCH('Row Table'!J$1,Products!$A$1:$G$1,0))</f>
        <v>D</v>
      </c>
      <c r="K831">
        <f>INDEX(Products!$A$1:$G$49, MATCH('Row Table'!$D831,Products!$A$1:$A$49,0),MATCH('Row Table'!K$1,Products!$A$1:$G$1,0))</f>
        <v>0.2</v>
      </c>
      <c r="L831">
        <f>INDEX(Products!$A$1:$G$49, MATCH('Row Table'!$D831,Products!$A$1:$A$49,0),MATCH('Row Table'!L$1,Products!$A$1:$G$1,0))</f>
        <v>2.9849999999999999</v>
      </c>
      <c r="M831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_xlfn.XLOOKUP(C832,Customers!$A$1:$A$1001,Customers!$C$1:$C$1001,,0)</f>
        <v>hrainforthn2@blog.com</v>
      </c>
      <c r="H832" s="2" t="str">
        <f>VLOOKUP(C832,Customers!$A$1:$I$1001,7,FALSE)</f>
        <v>United States</v>
      </c>
      <c r="I832" t="str">
        <f>VLOOKUP(D832,Products!$A$1:$G$49,2,FALSE)</f>
        <v>Exc</v>
      </c>
      <c r="J832" t="str">
        <f>INDEX(Products!$A$1:$G$49, MATCH('Row Table'!$D832,Products!$A$1:$A$49,0),MATCH('Row Table'!J$1,Products!$A$1:$G$1,0))</f>
        <v>M</v>
      </c>
      <c r="K832">
        <f>INDEX(Products!$A$1:$G$49, MATCH('Row Table'!$D832,Products!$A$1:$A$49,0),MATCH('Row Table'!K$1,Products!$A$1:$G$1,0))</f>
        <v>1</v>
      </c>
      <c r="L832">
        <f>INDEX(Products!$A$1:$G$49, MATCH('Row Table'!$D832,Products!$A$1:$A$49,0),MATCH('Row Table'!L$1,Products!$A$1:$G$1,0))</f>
        <v>13.75</v>
      </c>
      <c r="M832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_xlfn.XLOOKUP(C833,Customers!$A$1:$A$1001,Customers!$C$1:$C$1001,,0)</f>
        <v>hrainforthn2@blog.com</v>
      </c>
      <c r="H833" s="2" t="str">
        <f>VLOOKUP(C833,Customers!$A$1:$I$1001,7,FALSE)</f>
        <v>United States</v>
      </c>
      <c r="I833" t="str">
        <f>VLOOKUP(D833,Products!$A$1:$G$49,2,FALSE)</f>
        <v>Ara</v>
      </c>
      <c r="J833" t="str">
        <f>INDEX(Products!$A$1:$G$49, MATCH('Row Table'!$D833,Products!$A$1:$A$49,0),MATCH('Row Table'!J$1,Products!$A$1:$G$1,0))</f>
        <v>D</v>
      </c>
      <c r="K833">
        <f>INDEX(Products!$A$1:$G$49, MATCH('Row Table'!$D833,Products!$A$1:$A$49,0),MATCH('Row Table'!K$1,Products!$A$1:$G$1,0))</f>
        <v>0.2</v>
      </c>
      <c r="L833">
        <f>INDEX(Products!$A$1:$G$49, MATCH('Row Table'!$D833,Products!$A$1:$A$49,0),MATCH('Row Table'!L$1,Products!$A$1:$G$1,0))</f>
        <v>2.9849999999999999</v>
      </c>
      <c r="M833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_xlfn.XLOOKUP(C834,Customers!$A$1:$A$1001,Customers!$C$1:$C$1001,,0)</f>
        <v>ijespern4@theglobeandmail.com</v>
      </c>
      <c r="H834" s="2" t="str">
        <f>VLOOKUP(C834,Customers!$A$1:$I$1001,7,FALSE)</f>
        <v>United States</v>
      </c>
      <c r="I834" t="str">
        <f>VLOOKUP(D834,Products!$A$1:$G$49,2,FALSE)</f>
        <v>Rob</v>
      </c>
      <c r="J834" t="str">
        <f>INDEX(Products!$A$1:$G$49, MATCH('Row Table'!$D834,Products!$A$1:$A$49,0),MATCH('Row Table'!J$1,Products!$A$1:$G$1,0))</f>
        <v>M</v>
      </c>
      <c r="K834">
        <f>INDEX(Products!$A$1:$G$49, MATCH('Row Table'!$D834,Products!$A$1:$A$49,0),MATCH('Row Table'!K$1,Products!$A$1:$G$1,0))</f>
        <v>1</v>
      </c>
      <c r="L834">
        <f>INDEX(Products!$A$1:$G$49, MATCH('Row Table'!$D834,Products!$A$1:$A$49,0),MATCH('Row Table'!L$1,Products!$A$1:$G$1,0))</f>
        <v>9.9499999999999993</v>
      </c>
      <c r="M834">
        <f t="shared" ref="M834:M897" si="13">L834*E834</f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_xlfn.XLOOKUP(C835,Customers!$A$1:$A$1001,Customers!$C$1:$C$1001,,0)</f>
        <v>ldwerryhousen5@gravatar.com</v>
      </c>
      <c r="H835" s="2" t="str">
        <f>VLOOKUP(C835,Customers!$A$1:$I$1001,7,FALSE)</f>
        <v>United States</v>
      </c>
      <c r="I835" t="str">
        <f>VLOOKUP(D835,Products!$A$1:$G$49,2,FALSE)</f>
        <v>Rob</v>
      </c>
      <c r="J835" t="str">
        <f>INDEX(Products!$A$1:$G$49, MATCH('Row Table'!$D835,Products!$A$1:$A$49,0),MATCH('Row Table'!J$1,Products!$A$1:$G$1,0))</f>
        <v>D</v>
      </c>
      <c r="K835">
        <f>INDEX(Products!$A$1:$G$49, MATCH('Row Table'!$D835,Products!$A$1:$A$49,0),MATCH('Row Table'!K$1,Products!$A$1:$G$1,0))</f>
        <v>2.5</v>
      </c>
      <c r="L835">
        <f>INDEX(Products!$A$1:$G$49, MATCH('Row Table'!$D835,Products!$A$1:$A$49,0),MATCH('Row Table'!L$1,Products!$A$1:$G$1,0))</f>
        <v>20.584999999999997</v>
      </c>
      <c r="M835">
        <f t="shared" si="13"/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_xlfn.XLOOKUP(C836,Customers!$A$1:$A$1001,Customers!$C$1:$C$1001,,0)</f>
        <v>nbroomern6@examiner.com</v>
      </c>
      <c r="H836" s="2" t="str">
        <f>VLOOKUP(C836,Customers!$A$1:$I$1001,7,FALSE)</f>
        <v>United States</v>
      </c>
      <c r="I836" t="str">
        <f>VLOOKUP(D836,Products!$A$1:$G$49,2,FALSE)</f>
        <v>Ara</v>
      </c>
      <c r="J836" t="str">
        <f>INDEX(Products!$A$1:$G$49, MATCH('Row Table'!$D836,Products!$A$1:$A$49,0),MATCH('Row Table'!J$1,Products!$A$1:$G$1,0))</f>
        <v>D</v>
      </c>
      <c r="K836">
        <f>INDEX(Products!$A$1:$G$49, MATCH('Row Table'!$D836,Products!$A$1:$A$49,0),MATCH('Row Table'!K$1,Products!$A$1:$G$1,0))</f>
        <v>2.5</v>
      </c>
      <c r="L836">
        <f>INDEX(Products!$A$1:$G$49, MATCH('Row Table'!$D836,Products!$A$1:$A$49,0),MATCH('Row Table'!L$1,Products!$A$1:$G$1,0))</f>
        <v>22.884999999999998</v>
      </c>
      <c r="M836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_xlfn.XLOOKUP(C837,Customers!$A$1:$A$1001,Customers!$C$1:$C$1001,,0)</f>
        <v>kthoumassonn7@bloglovin.com</v>
      </c>
      <c r="H837" s="2" t="str">
        <f>VLOOKUP(C837,Customers!$A$1:$I$1001,7,FALSE)</f>
        <v>United States</v>
      </c>
      <c r="I837" t="str">
        <f>VLOOKUP(D837,Products!$A$1:$G$49,2,FALSE)</f>
        <v>Exc</v>
      </c>
      <c r="J837" t="str">
        <f>INDEX(Products!$A$1:$G$49, MATCH('Row Table'!$D837,Products!$A$1:$A$49,0),MATCH('Row Table'!J$1,Products!$A$1:$G$1,0))</f>
        <v>L</v>
      </c>
      <c r="K837">
        <f>INDEX(Products!$A$1:$G$49, MATCH('Row Table'!$D837,Products!$A$1:$A$49,0),MATCH('Row Table'!K$1,Products!$A$1:$G$1,0))</f>
        <v>0.5</v>
      </c>
      <c r="L837">
        <f>INDEX(Products!$A$1:$G$49, MATCH('Row Table'!$D837,Products!$A$1:$A$49,0),MATCH('Row Table'!L$1,Products!$A$1:$G$1,0))</f>
        <v>8.91</v>
      </c>
      <c r="M837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_xlfn.XLOOKUP(C838,Customers!$A$1:$A$1001,Customers!$C$1:$C$1001,,0)</f>
        <v>fhabberghamn8@discovery.com</v>
      </c>
      <c r="H838" s="2" t="str">
        <f>VLOOKUP(C838,Customers!$A$1:$I$1001,7,FALSE)</f>
        <v>United States</v>
      </c>
      <c r="I838" t="str">
        <f>VLOOKUP(D838,Products!$A$1:$G$49,2,FALSE)</f>
        <v>Ara</v>
      </c>
      <c r="J838" t="str">
        <f>INDEX(Products!$A$1:$G$49, MATCH('Row Table'!$D838,Products!$A$1:$A$49,0),MATCH('Row Table'!J$1,Products!$A$1:$G$1,0))</f>
        <v>D</v>
      </c>
      <c r="K838">
        <f>INDEX(Products!$A$1:$G$49, MATCH('Row Table'!$D838,Products!$A$1:$A$49,0),MATCH('Row Table'!K$1,Products!$A$1:$G$1,0))</f>
        <v>0.2</v>
      </c>
      <c r="L838">
        <f>INDEX(Products!$A$1:$G$49, MATCH('Row Table'!$D838,Products!$A$1:$A$49,0),MATCH('Row Table'!L$1,Products!$A$1:$G$1,0))</f>
        <v>2.9849999999999999</v>
      </c>
      <c r="M838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_xlfn.XLOOKUP(C839,Customers!$A$1:$A$1001,Customers!$C$1:$C$1001,,0)</f>
        <v>0</v>
      </c>
      <c r="H839" s="2" t="str">
        <f>VLOOKUP(C839,Customers!$A$1:$I$1001,7,FALSE)</f>
        <v>United States</v>
      </c>
      <c r="I839" t="str">
        <f>VLOOKUP(D839,Products!$A$1:$G$49,2,FALSE)</f>
        <v>Lib</v>
      </c>
      <c r="J839" t="str">
        <f>INDEX(Products!$A$1:$G$49, MATCH('Row Table'!$D839,Products!$A$1:$A$49,0),MATCH('Row Table'!J$1,Products!$A$1:$G$1,0))</f>
        <v>M</v>
      </c>
      <c r="K839">
        <f>INDEX(Products!$A$1:$G$49, MATCH('Row Table'!$D839,Products!$A$1:$A$49,0),MATCH('Row Table'!K$1,Products!$A$1:$G$1,0))</f>
        <v>2.5</v>
      </c>
      <c r="L839">
        <f>INDEX(Products!$A$1:$G$49, MATCH('Row Table'!$D839,Products!$A$1:$A$49,0),MATCH('Row Table'!L$1,Products!$A$1:$G$1,0))</f>
        <v>33.464999999999996</v>
      </c>
      <c r="M839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_xlfn.XLOOKUP(C840,Customers!$A$1:$A$1001,Customers!$C$1:$C$1001,,0)</f>
        <v>ravrashinna@tamu.edu</v>
      </c>
      <c r="H840" s="2" t="str">
        <f>VLOOKUP(C840,Customers!$A$1:$I$1001,7,FALSE)</f>
        <v>United States</v>
      </c>
      <c r="I840" t="str">
        <f>VLOOKUP(D840,Products!$A$1:$G$49,2,FALSE)</f>
        <v>Ara</v>
      </c>
      <c r="J840" t="str">
        <f>INDEX(Products!$A$1:$G$49, MATCH('Row Table'!$D840,Products!$A$1:$A$49,0),MATCH('Row Table'!J$1,Products!$A$1:$G$1,0))</f>
        <v>D</v>
      </c>
      <c r="K840">
        <f>INDEX(Products!$A$1:$G$49, MATCH('Row Table'!$D840,Products!$A$1:$A$49,0),MATCH('Row Table'!K$1,Products!$A$1:$G$1,0))</f>
        <v>2.5</v>
      </c>
      <c r="L840">
        <f>INDEX(Products!$A$1:$G$49, MATCH('Row Table'!$D840,Products!$A$1:$A$49,0),MATCH('Row Table'!L$1,Products!$A$1:$G$1,0))</f>
        <v>22.884999999999998</v>
      </c>
      <c r="M840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_xlfn.XLOOKUP(C841,Customers!$A$1:$A$1001,Customers!$C$1:$C$1001,,0)</f>
        <v>mdoidgenb@etsy.com</v>
      </c>
      <c r="H841" s="2" t="str">
        <f>VLOOKUP(C841,Customers!$A$1:$I$1001,7,FALSE)</f>
        <v>United States</v>
      </c>
      <c r="I841" t="str">
        <f>VLOOKUP(D841,Products!$A$1:$G$49,2,FALSE)</f>
        <v>Exc</v>
      </c>
      <c r="J841" t="str">
        <f>INDEX(Products!$A$1:$G$49, MATCH('Row Table'!$D841,Products!$A$1:$A$49,0),MATCH('Row Table'!J$1,Products!$A$1:$G$1,0))</f>
        <v>M</v>
      </c>
      <c r="K841">
        <f>INDEX(Products!$A$1:$G$49, MATCH('Row Table'!$D841,Products!$A$1:$A$49,0),MATCH('Row Table'!K$1,Products!$A$1:$G$1,0))</f>
        <v>0.5</v>
      </c>
      <c r="L841">
        <f>INDEX(Products!$A$1:$G$49, MATCH('Row Table'!$D841,Products!$A$1:$A$49,0),MATCH('Row Table'!L$1,Products!$A$1:$G$1,0))</f>
        <v>8.25</v>
      </c>
      <c r="M841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_xlfn.XLOOKUP(C842,Customers!$A$1:$A$1001,Customers!$C$1:$C$1001,,0)</f>
        <v>jedinboronc@reverbnation.com</v>
      </c>
      <c r="H842" s="2" t="str">
        <f>VLOOKUP(C842,Customers!$A$1:$I$1001,7,FALSE)</f>
        <v>United States</v>
      </c>
      <c r="I842" t="str">
        <f>VLOOKUP(D842,Products!$A$1:$G$49,2,FALSE)</f>
        <v>Rob</v>
      </c>
      <c r="J842" t="str">
        <f>INDEX(Products!$A$1:$G$49, MATCH('Row Table'!$D842,Products!$A$1:$A$49,0),MATCH('Row Table'!J$1,Products!$A$1:$G$1,0))</f>
        <v>L</v>
      </c>
      <c r="K842">
        <f>INDEX(Products!$A$1:$G$49, MATCH('Row Table'!$D842,Products!$A$1:$A$49,0),MATCH('Row Table'!K$1,Products!$A$1:$G$1,0))</f>
        <v>0.5</v>
      </c>
      <c r="L842">
        <f>INDEX(Products!$A$1:$G$49, MATCH('Row Table'!$D842,Products!$A$1:$A$49,0),MATCH('Row Table'!L$1,Products!$A$1:$G$1,0))</f>
        <v>7.169999999999999</v>
      </c>
      <c r="M842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_xlfn.XLOOKUP(C843,Customers!$A$1:$A$1001,Customers!$C$1:$C$1001,,0)</f>
        <v>ttewelsonnd@cdbaby.com</v>
      </c>
      <c r="H843" s="2" t="str">
        <f>VLOOKUP(C843,Customers!$A$1:$I$1001,7,FALSE)</f>
        <v>United States</v>
      </c>
      <c r="I843" t="str">
        <f>VLOOKUP(D843,Products!$A$1:$G$49,2,FALSE)</f>
        <v>Lib</v>
      </c>
      <c r="J843" t="str">
        <f>INDEX(Products!$A$1:$G$49, MATCH('Row Table'!$D843,Products!$A$1:$A$49,0),MATCH('Row Table'!J$1,Products!$A$1:$G$1,0))</f>
        <v>M</v>
      </c>
      <c r="K843">
        <f>INDEX(Products!$A$1:$G$49, MATCH('Row Table'!$D843,Products!$A$1:$A$49,0),MATCH('Row Table'!K$1,Products!$A$1:$G$1,0))</f>
        <v>0.2</v>
      </c>
      <c r="L843">
        <f>INDEX(Products!$A$1:$G$49, MATCH('Row Table'!$D843,Products!$A$1:$A$49,0),MATCH('Row Table'!L$1,Products!$A$1:$G$1,0))</f>
        <v>4.3650000000000002</v>
      </c>
      <c r="M843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_xlfn.XLOOKUP(C844,Customers!$A$1:$A$1001,Customers!$C$1:$C$1001,,0)</f>
        <v>oskermen3@hatena.ne.jp</v>
      </c>
      <c r="H844" s="2" t="str">
        <f>VLOOKUP(C844,Customers!$A$1:$I$1001,7,FALSE)</f>
        <v>United States</v>
      </c>
      <c r="I844" t="str">
        <f>VLOOKUP(D844,Products!$A$1:$G$49,2,FALSE)</f>
        <v>Exc</v>
      </c>
      <c r="J844" t="str">
        <f>INDEX(Products!$A$1:$G$49, MATCH('Row Table'!$D844,Products!$A$1:$A$49,0),MATCH('Row Table'!J$1,Products!$A$1:$G$1,0))</f>
        <v>M</v>
      </c>
      <c r="K844">
        <f>INDEX(Products!$A$1:$G$49, MATCH('Row Table'!$D844,Products!$A$1:$A$49,0),MATCH('Row Table'!K$1,Products!$A$1:$G$1,0))</f>
        <v>0.2</v>
      </c>
      <c r="L844">
        <f>INDEX(Products!$A$1:$G$49, MATCH('Row Table'!$D844,Products!$A$1:$A$49,0),MATCH('Row Table'!L$1,Products!$A$1:$G$1,0))</f>
        <v>4.125</v>
      </c>
      <c r="M844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_xlfn.XLOOKUP(C845,Customers!$A$1:$A$1001,Customers!$C$1:$C$1001,,0)</f>
        <v>ddrewittnf@mapquest.com</v>
      </c>
      <c r="H845" s="2" t="str">
        <f>VLOOKUP(C845,Customers!$A$1:$I$1001,7,FALSE)</f>
        <v>United States</v>
      </c>
      <c r="I845" t="str">
        <f>VLOOKUP(D845,Products!$A$1:$G$49,2,FALSE)</f>
        <v>Exc</v>
      </c>
      <c r="J845" t="str">
        <f>INDEX(Products!$A$1:$G$49, MATCH('Row Table'!$D845,Products!$A$1:$A$49,0),MATCH('Row Table'!J$1,Products!$A$1:$G$1,0))</f>
        <v>M</v>
      </c>
      <c r="K845">
        <f>INDEX(Products!$A$1:$G$49, MATCH('Row Table'!$D845,Products!$A$1:$A$49,0),MATCH('Row Table'!K$1,Products!$A$1:$G$1,0))</f>
        <v>0.2</v>
      </c>
      <c r="L845">
        <f>INDEX(Products!$A$1:$G$49, MATCH('Row Table'!$D845,Products!$A$1:$A$49,0),MATCH('Row Table'!L$1,Products!$A$1:$G$1,0))</f>
        <v>4.125</v>
      </c>
      <c r="M84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_xlfn.XLOOKUP(C846,Customers!$A$1:$A$1001,Customers!$C$1:$C$1001,,0)</f>
        <v>agladhillng@stanford.edu</v>
      </c>
      <c r="H846" s="2" t="str">
        <f>VLOOKUP(C846,Customers!$A$1:$I$1001,7,FALSE)</f>
        <v>United States</v>
      </c>
      <c r="I846" t="str">
        <f>VLOOKUP(D846,Products!$A$1:$G$49,2,FALSE)</f>
        <v>Ara</v>
      </c>
      <c r="J846" t="str">
        <f>INDEX(Products!$A$1:$G$49, MATCH('Row Table'!$D846,Products!$A$1:$A$49,0),MATCH('Row Table'!J$1,Products!$A$1:$G$1,0))</f>
        <v>D</v>
      </c>
      <c r="K846">
        <f>INDEX(Products!$A$1:$G$49, MATCH('Row Table'!$D846,Products!$A$1:$A$49,0),MATCH('Row Table'!K$1,Products!$A$1:$G$1,0))</f>
        <v>0.5</v>
      </c>
      <c r="L846">
        <f>INDEX(Products!$A$1:$G$49, MATCH('Row Table'!$D846,Products!$A$1:$A$49,0),MATCH('Row Table'!L$1,Products!$A$1:$G$1,0))</f>
        <v>5.97</v>
      </c>
      <c r="M846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_xlfn.XLOOKUP(C847,Customers!$A$1:$A$1001,Customers!$C$1:$C$1001,,0)</f>
        <v>mlorineznh@whitehouse.gov</v>
      </c>
      <c r="H847" s="2" t="str">
        <f>VLOOKUP(C847,Customers!$A$1:$I$1001,7,FALSE)</f>
        <v>United States</v>
      </c>
      <c r="I847" t="str">
        <f>VLOOKUP(D847,Products!$A$1:$G$49,2,FALSE)</f>
        <v>Exc</v>
      </c>
      <c r="J847" t="str">
        <f>INDEX(Products!$A$1:$G$49, MATCH('Row Table'!$D847,Products!$A$1:$A$49,0),MATCH('Row Table'!J$1,Products!$A$1:$G$1,0))</f>
        <v>D</v>
      </c>
      <c r="K847">
        <f>INDEX(Products!$A$1:$G$49, MATCH('Row Table'!$D847,Products!$A$1:$A$49,0),MATCH('Row Table'!K$1,Products!$A$1:$G$1,0))</f>
        <v>2.5</v>
      </c>
      <c r="L847">
        <f>INDEX(Products!$A$1:$G$49, MATCH('Row Table'!$D847,Products!$A$1:$A$49,0),MATCH('Row Table'!L$1,Products!$A$1:$G$1,0))</f>
        <v>27.945</v>
      </c>
      <c r="M847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_xlfn.XLOOKUP(C848,Customers!$A$1:$A$1001,Customers!$C$1:$C$1001,,0)</f>
        <v>0</v>
      </c>
      <c r="H848" s="2" t="str">
        <f>VLOOKUP(C848,Customers!$A$1:$I$1001,7,FALSE)</f>
        <v>United States</v>
      </c>
      <c r="I848" t="str">
        <f>VLOOKUP(D848,Products!$A$1:$G$49,2,FALSE)</f>
        <v>Ara</v>
      </c>
      <c r="J848" t="str">
        <f>INDEX(Products!$A$1:$G$49, MATCH('Row Table'!$D848,Products!$A$1:$A$49,0),MATCH('Row Table'!J$1,Products!$A$1:$G$1,0))</f>
        <v>M</v>
      </c>
      <c r="K848">
        <f>INDEX(Products!$A$1:$G$49, MATCH('Row Table'!$D848,Products!$A$1:$A$49,0),MATCH('Row Table'!K$1,Products!$A$1:$G$1,0))</f>
        <v>2.5</v>
      </c>
      <c r="L848">
        <f>INDEX(Products!$A$1:$G$49, MATCH('Row Table'!$D848,Products!$A$1:$A$49,0),MATCH('Row Table'!L$1,Products!$A$1:$G$1,0))</f>
        <v>25.874999999999996</v>
      </c>
      <c r="M848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_xlfn.XLOOKUP(C849,Customers!$A$1:$A$1001,Customers!$C$1:$C$1001,,0)</f>
        <v>mvannj@wikipedia.org</v>
      </c>
      <c r="H849" s="2" t="str">
        <f>VLOOKUP(C849,Customers!$A$1:$I$1001,7,FALSE)</f>
        <v>United States</v>
      </c>
      <c r="I849" t="str">
        <f>VLOOKUP(D849,Products!$A$1:$G$49,2,FALSE)</f>
        <v>Ara</v>
      </c>
      <c r="J849" t="str">
        <f>INDEX(Products!$A$1:$G$49, MATCH('Row Table'!$D849,Products!$A$1:$A$49,0),MATCH('Row Table'!J$1,Products!$A$1:$G$1,0))</f>
        <v>D</v>
      </c>
      <c r="K849">
        <f>INDEX(Products!$A$1:$G$49, MATCH('Row Table'!$D849,Products!$A$1:$A$49,0),MATCH('Row Table'!K$1,Products!$A$1:$G$1,0))</f>
        <v>0.2</v>
      </c>
      <c r="L849">
        <f>INDEX(Products!$A$1:$G$49, MATCH('Row Table'!$D849,Products!$A$1:$A$49,0),MATCH('Row Table'!L$1,Products!$A$1:$G$1,0))</f>
        <v>2.9849999999999999</v>
      </c>
      <c r="M849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_xlfn.XLOOKUP(C850,Customers!$A$1:$A$1001,Customers!$C$1:$C$1001,,0)</f>
        <v>0</v>
      </c>
      <c r="H850" s="2" t="str">
        <f>VLOOKUP(C850,Customers!$A$1:$I$1001,7,FALSE)</f>
        <v>United States</v>
      </c>
      <c r="I850" t="str">
        <f>VLOOKUP(D850,Products!$A$1:$G$49,2,FALSE)</f>
        <v>Exc</v>
      </c>
      <c r="J850" t="str">
        <f>INDEX(Products!$A$1:$G$49, MATCH('Row Table'!$D850,Products!$A$1:$A$49,0),MATCH('Row Table'!J$1,Products!$A$1:$G$1,0))</f>
        <v>L</v>
      </c>
      <c r="K850">
        <f>INDEX(Products!$A$1:$G$49, MATCH('Row Table'!$D850,Products!$A$1:$A$49,0),MATCH('Row Table'!K$1,Products!$A$1:$G$1,0))</f>
        <v>0.5</v>
      </c>
      <c r="L850">
        <f>INDEX(Products!$A$1:$G$49, MATCH('Row Table'!$D850,Products!$A$1:$A$49,0),MATCH('Row Table'!L$1,Products!$A$1:$G$1,0))</f>
        <v>8.91</v>
      </c>
      <c r="M850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_xlfn.XLOOKUP(C851,Customers!$A$1:$A$1001,Customers!$C$1:$C$1001,,0)</f>
        <v>jethelstonnl@creativecommons.org</v>
      </c>
      <c r="H851" s="2" t="str">
        <f>VLOOKUP(C851,Customers!$A$1:$I$1001,7,FALSE)</f>
        <v>United States</v>
      </c>
      <c r="I851" t="str">
        <f>VLOOKUP(D851,Products!$A$1:$G$49,2,FALSE)</f>
        <v>Ara</v>
      </c>
      <c r="J851" t="str">
        <f>INDEX(Products!$A$1:$G$49, MATCH('Row Table'!$D851,Products!$A$1:$A$49,0),MATCH('Row Table'!J$1,Products!$A$1:$G$1,0))</f>
        <v>L</v>
      </c>
      <c r="K851">
        <f>INDEX(Products!$A$1:$G$49, MATCH('Row Table'!$D851,Products!$A$1:$A$49,0),MATCH('Row Table'!K$1,Products!$A$1:$G$1,0))</f>
        <v>0.2</v>
      </c>
      <c r="L851">
        <f>INDEX(Products!$A$1:$G$49, MATCH('Row Table'!$D851,Products!$A$1:$A$49,0),MATCH('Row Table'!L$1,Products!$A$1:$G$1,0))</f>
        <v>3.8849999999999998</v>
      </c>
      <c r="M851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_xlfn.XLOOKUP(C852,Customers!$A$1:$A$1001,Customers!$C$1:$C$1001,,0)</f>
        <v>jethelstonnl@creativecommons.org</v>
      </c>
      <c r="H852" s="2" t="str">
        <f>VLOOKUP(C852,Customers!$A$1:$I$1001,7,FALSE)</f>
        <v>United States</v>
      </c>
      <c r="I852" t="str">
        <f>VLOOKUP(D852,Products!$A$1:$G$49,2,FALSE)</f>
        <v>Ara</v>
      </c>
      <c r="J852" t="str">
        <f>INDEX(Products!$A$1:$G$49, MATCH('Row Table'!$D852,Products!$A$1:$A$49,0),MATCH('Row Table'!J$1,Products!$A$1:$G$1,0))</f>
        <v>M</v>
      </c>
      <c r="K852">
        <f>INDEX(Products!$A$1:$G$49, MATCH('Row Table'!$D852,Products!$A$1:$A$49,0),MATCH('Row Table'!K$1,Products!$A$1:$G$1,0))</f>
        <v>0.2</v>
      </c>
      <c r="L852">
        <f>INDEX(Products!$A$1:$G$49, MATCH('Row Table'!$D852,Products!$A$1:$A$49,0),MATCH('Row Table'!L$1,Products!$A$1:$G$1,0))</f>
        <v>3.375</v>
      </c>
      <c r="M852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_xlfn.XLOOKUP(C853,Customers!$A$1:$A$1001,Customers!$C$1:$C$1001,,0)</f>
        <v>peberznn@woothemes.com</v>
      </c>
      <c r="H853" s="2" t="str">
        <f>VLOOKUP(C853,Customers!$A$1:$I$1001,7,FALSE)</f>
        <v>United States</v>
      </c>
      <c r="I853" t="str">
        <f>VLOOKUP(D853,Products!$A$1:$G$49,2,FALSE)</f>
        <v>Lib</v>
      </c>
      <c r="J853" t="str">
        <f>INDEX(Products!$A$1:$G$49, MATCH('Row Table'!$D853,Products!$A$1:$A$49,0),MATCH('Row Table'!J$1,Products!$A$1:$G$1,0))</f>
        <v>D</v>
      </c>
      <c r="K853">
        <f>INDEX(Products!$A$1:$G$49, MATCH('Row Table'!$D853,Products!$A$1:$A$49,0),MATCH('Row Table'!K$1,Products!$A$1:$G$1,0))</f>
        <v>0.5</v>
      </c>
      <c r="L853">
        <f>INDEX(Products!$A$1:$G$49, MATCH('Row Table'!$D853,Products!$A$1:$A$49,0),MATCH('Row Table'!L$1,Products!$A$1:$G$1,0))</f>
        <v>7.77</v>
      </c>
      <c r="M853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_xlfn.XLOOKUP(C854,Customers!$A$1:$A$1001,Customers!$C$1:$C$1001,,0)</f>
        <v>bgaishno@altervista.org</v>
      </c>
      <c r="H854" s="2" t="str">
        <f>VLOOKUP(C854,Customers!$A$1:$I$1001,7,FALSE)</f>
        <v>United States</v>
      </c>
      <c r="I854" t="str">
        <f>VLOOKUP(D854,Products!$A$1:$G$49,2,FALSE)</f>
        <v>Lib</v>
      </c>
      <c r="J854" t="str">
        <f>INDEX(Products!$A$1:$G$49, MATCH('Row Table'!$D854,Products!$A$1:$A$49,0),MATCH('Row Table'!J$1,Products!$A$1:$G$1,0))</f>
        <v>D</v>
      </c>
      <c r="K854">
        <f>INDEX(Products!$A$1:$G$49, MATCH('Row Table'!$D854,Products!$A$1:$A$49,0),MATCH('Row Table'!K$1,Products!$A$1:$G$1,0))</f>
        <v>2.5</v>
      </c>
      <c r="L854">
        <f>INDEX(Products!$A$1:$G$49, MATCH('Row Table'!$D854,Products!$A$1:$A$49,0),MATCH('Row Table'!L$1,Products!$A$1:$G$1,0))</f>
        <v>29.784999999999997</v>
      </c>
      <c r="M854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_xlfn.XLOOKUP(C855,Customers!$A$1:$A$1001,Customers!$C$1:$C$1001,,0)</f>
        <v>ldantonnp@miitbeian.gov.cn</v>
      </c>
      <c r="H855" s="2" t="str">
        <f>VLOOKUP(C855,Customers!$A$1:$I$1001,7,FALSE)</f>
        <v>United States</v>
      </c>
      <c r="I855" t="str">
        <f>VLOOKUP(D855,Products!$A$1:$G$49,2,FALSE)</f>
        <v>Ara</v>
      </c>
      <c r="J855" t="str">
        <f>INDEX(Products!$A$1:$G$49, MATCH('Row Table'!$D855,Products!$A$1:$A$49,0),MATCH('Row Table'!J$1,Products!$A$1:$G$1,0))</f>
        <v>D</v>
      </c>
      <c r="K855">
        <f>INDEX(Products!$A$1:$G$49, MATCH('Row Table'!$D855,Products!$A$1:$A$49,0),MATCH('Row Table'!K$1,Products!$A$1:$G$1,0))</f>
        <v>1</v>
      </c>
      <c r="L855">
        <f>INDEX(Products!$A$1:$G$49, MATCH('Row Table'!$D855,Products!$A$1:$A$49,0),MATCH('Row Table'!L$1,Products!$A$1:$G$1,0))</f>
        <v>9.9499999999999993</v>
      </c>
      <c r="M85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_xlfn.XLOOKUP(C856,Customers!$A$1:$A$1001,Customers!$C$1:$C$1001,,0)</f>
        <v>smorrallnq@answers.com</v>
      </c>
      <c r="H856" s="2" t="str">
        <f>VLOOKUP(C856,Customers!$A$1:$I$1001,7,FALSE)</f>
        <v>United States</v>
      </c>
      <c r="I856" t="str">
        <f>VLOOKUP(D856,Products!$A$1:$G$49,2,FALSE)</f>
        <v>Rob</v>
      </c>
      <c r="J856" t="str">
        <f>INDEX(Products!$A$1:$G$49, MATCH('Row Table'!$D856,Products!$A$1:$A$49,0),MATCH('Row Table'!J$1,Products!$A$1:$G$1,0))</f>
        <v>L</v>
      </c>
      <c r="K856">
        <f>INDEX(Products!$A$1:$G$49, MATCH('Row Table'!$D856,Products!$A$1:$A$49,0),MATCH('Row Table'!K$1,Products!$A$1:$G$1,0))</f>
        <v>0.5</v>
      </c>
      <c r="L856">
        <f>INDEX(Products!$A$1:$G$49, MATCH('Row Table'!$D856,Products!$A$1:$A$49,0),MATCH('Row Table'!L$1,Products!$A$1:$G$1,0))</f>
        <v>7.169999999999999</v>
      </c>
      <c r="M856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_xlfn.XLOOKUP(C857,Customers!$A$1:$A$1001,Customers!$C$1:$C$1001,,0)</f>
        <v>dcrownshawnr@photobucket.com</v>
      </c>
      <c r="H857" s="2" t="str">
        <f>VLOOKUP(C857,Customers!$A$1:$I$1001,7,FALSE)</f>
        <v>United States</v>
      </c>
      <c r="I857" t="str">
        <f>VLOOKUP(D857,Products!$A$1:$G$49,2,FALSE)</f>
        <v>Lib</v>
      </c>
      <c r="J857" t="str">
        <f>INDEX(Products!$A$1:$G$49, MATCH('Row Table'!$D857,Products!$A$1:$A$49,0),MATCH('Row Table'!J$1,Products!$A$1:$G$1,0))</f>
        <v>D</v>
      </c>
      <c r="K857">
        <f>INDEX(Products!$A$1:$G$49, MATCH('Row Table'!$D857,Products!$A$1:$A$49,0),MATCH('Row Table'!K$1,Products!$A$1:$G$1,0))</f>
        <v>2.5</v>
      </c>
      <c r="L857">
        <f>INDEX(Products!$A$1:$G$49, MATCH('Row Table'!$D857,Products!$A$1:$A$49,0),MATCH('Row Table'!L$1,Products!$A$1:$G$1,0))</f>
        <v>29.784999999999997</v>
      </c>
      <c r="M857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_xlfn.XLOOKUP(C858,Customers!$A$1:$A$1001,Customers!$C$1:$C$1001,,0)</f>
        <v>oskermen3@hatena.ne.jp</v>
      </c>
      <c r="H858" s="2" t="str">
        <f>VLOOKUP(C858,Customers!$A$1:$I$1001,7,FALSE)</f>
        <v>United States</v>
      </c>
      <c r="I858" t="str">
        <f>VLOOKUP(D858,Products!$A$1:$G$49,2,FALSE)</f>
        <v>Lib</v>
      </c>
      <c r="J858" t="str">
        <f>INDEX(Products!$A$1:$G$49, MATCH('Row Table'!$D858,Products!$A$1:$A$49,0),MATCH('Row Table'!J$1,Products!$A$1:$G$1,0))</f>
        <v>M</v>
      </c>
      <c r="K858">
        <f>INDEX(Products!$A$1:$G$49, MATCH('Row Table'!$D858,Products!$A$1:$A$49,0),MATCH('Row Table'!K$1,Products!$A$1:$G$1,0))</f>
        <v>0.2</v>
      </c>
      <c r="L858">
        <f>INDEX(Products!$A$1:$G$49, MATCH('Row Table'!$D858,Products!$A$1:$A$49,0),MATCH('Row Table'!L$1,Products!$A$1:$G$1,0))</f>
        <v>4.3650000000000002</v>
      </c>
      <c r="M858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_xlfn.XLOOKUP(C859,Customers!$A$1:$A$1001,Customers!$C$1:$C$1001,,0)</f>
        <v>jreddochnt@sun.com</v>
      </c>
      <c r="H859" s="2" t="str">
        <f>VLOOKUP(C859,Customers!$A$1:$I$1001,7,FALSE)</f>
        <v>United States</v>
      </c>
      <c r="I859" t="str">
        <f>VLOOKUP(D859,Products!$A$1:$G$49,2,FALSE)</f>
        <v>Rob</v>
      </c>
      <c r="J859" t="str">
        <f>INDEX(Products!$A$1:$G$49, MATCH('Row Table'!$D859,Products!$A$1:$A$49,0),MATCH('Row Table'!J$1,Products!$A$1:$G$1,0))</f>
        <v>L</v>
      </c>
      <c r="K859">
        <f>INDEX(Products!$A$1:$G$49, MATCH('Row Table'!$D859,Products!$A$1:$A$49,0),MATCH('Row Table'!K$1,Products!$A$1:$G$1,0))</f>
        <v>2.5</v>
      </c>
      <c r="L859">
        <f>INDEX(Products!$A$1:$G$49, MATCH('Row Table'!$D859,Products!$A$1:$A$49,0),MATCH('Row Table'!L$1,Products!$A$1:$G$1,0))</f>
        <v>27.484999999999996</v>
      </c>
      <c r="M859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_xlfn.XLOOKUP(C860,Customers!$A$1:$A$1001,Customers!$C$1:$C$1001,,0)</f>
        <v>stitleynu@whitehouse.gov</v>
      </c>
      <c r="H860" s="2" t="str">
        <f>VLOOKUP(C860,Customers!$A$1:$I$1001,7,FALSE)</f>
        <v>United States</v>
      </c>
      <c r="I860" t="str">
        <f>VLOOKUP(D860,Products!$A$1:$G$49,2,FALSE)</f>
        <v>Lib</v>
      </c>
      <c r="J860" t="str">
        <f>INDEX(Products!$A$1:$G$49, MATCH('Row Table'!$D860,Products!$A$1:$A$49,0),MATCH('Row Table'!J$1,Products!$A$1:$G$1,0))</f>
        <v>M</v>
      </c>
      <c r="K860">
        <f>INDEX(Products!$A$1:$G$49, MATCH('Row Table'!$D860,Products!$A$1:$A$49,0),MATCH('Row Table'!K$1,Products!$A$1:$G$1,0))</f>
        <v>0.5</v>
      </c>
      <c r="L860">
        <f>INDEX(Products!$A$1:$G$49, MATCH('Row Table'!$D860,Products!$A$1:$A$49,0),MATCH('Row Table'!L$1,Products!$A$1:$G$1,0))</f>
        <v>8.73</v>
      </c>
      <c r="M860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_xlfn.XLOOKUP(C861,Customers!$A$1:$A$1001,Customers!$C$1:$C$1001,,0)</f>
        <v>rsimaonv@simplemachines.org</v>
      </c>
      <c r="H861" s="2" t="str">
        <f>VLOOKUP(C861,Customers!$A$1:$I$1001,7,FALSE)</f>
        <v>United States</v>
      </c>
      <c r="I861" t="str">
        <f>VLOOKUP(D861,Products!$A$1:$G$49,2,FALSE)</f>
        <v>Ara</v>
      </c>
      <c r="J861" t="str">
        <f>INDEX(Products!$A$1:$G$49, MATCH('Row Table'!$D861,Products!$A$1:$A$49,0),MATCH('Row Table'!J$1,Products!$A$1:$G$1,0))</f>
        <v>L</v>
      </c>
      <c r="K861">
        <f>INDEX(Products!$A$1:$G$49, MATCH('Row Table'!$D861,Products!$A$1:$A$49,0),MATCH('Row Table'!K$1,Products!$A$1:$G$1,0))</f>
        <v>2.5</v>
      </c>
      <c r="L861">
        <f>INDEX(Products!$A$1:$G$49, MATCH('Row Table'!$D861,Products!$A$1:$A$49,0),MATCH('Row Table'!L$1,Products!$A$1:$G$1,0))</f>
        <v>29.784999999999997</v>
      </c>
      <c r="M861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_xlfn.XLOOKUP(C862,Customers!$A$1:$A$1001,Customers!$C$1:$C$1001,,0)</f>
        <v>0</v>
      </c>
      <c r="H862" s="2" t="str">
        <f>VLOOKUP(C862,Customers!$A$1:$I$1001,7,FALSE)</f>
        <v>United States</v>
      </c>
      <c r="I862" t="str">
        <f>VLOOKUP(D862,Products!$A$1:$G$49,2,FALSE)</f>
        <v>Ara</v>
      </c>
      <c r="J862" t="str">
        <f>INDEX(Products!$A$1:$G$49, MATCH('Row Table'!$D862,Products!$A$1:$A$49,0),MATCH('Row Table'!J$1,Products!$A$1:$G$1,0))</f>
        <v>M</v>
      </c>
      <c r="K862">
        <f>INDEX(Products!$A$1:$G$49, MATCH('Row Table'!$D862,Products!$A$1:$A$49,0),MATCH('Row Table'!K$1,Products!$A$1:$G$1,0))</f>
        <v>2.5</v>
      </c>
      <c r="L862">
        <f>INDEX(Products!$A$1:$G$49, MATCH('Row Table'!$D862,Products!$A$1:$A$49,0),MATCH('Row Table'!L$1,Products!$A$1:$G$1,0))</f>
        <v>25.874999999999996</v>
      </c>
      <c r="M862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_xlfn.XLOOKUP(C863,Customers!$A$1:$A$1001,Customers!$C$1:$C$1001,,0)</f>
        <v>nchisholmnx@example.com</v>
      </c>
      <c r="H863" s="2" t="str">
        <f>VLOOKUP(C863,Customers!$A$1:$I$1001,7,FALSE)</f>
        <v>United States</v>
      </c>
      <c r="I863" t="str">
        <f>VLOOKUP(D863,Products!$A$1:$G$49,2,FALSE)</f>
        <v>Lib</v>
      </c>
      <c r="J863" t="str">
        <f>INDEX(Products!$A$1:$G$49, MATCH('Row Table'!$D863,Products!$A$1:$A$49,0),MATCH('Row Table'!J$1,Products!$A$1:$G$1,0))</f>
        <v>D</v>
      </c>
      <c r="K863">
        <f>INDEX(Products!$A$1:$G$49, MATCH('Row Table'!$D863,Products!$A$1:$A$49,0),MATCH('Row Table'!K$1,Products!$A$1:$G$1,0))</f>
        <v>1</v>
      </c>
      <c r="L863">
        <f>INDEX(Products!$A$1:$G$49, MATCH('Row Table'!$D863,Products!$A$1:$A$49,0),MATCH('Row Table'!L$1,Products!$A$1:$G$1,0))</f>
        <v>12.95</v>
      </c>
      <c r="M863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_xlfn.XLOOKUP(C864,Customers!$A$1:$A$1001,Customers!$C$1:$C$1001,,0)</f>
        <v>goatsny@live.com</v>
      </c>
      <c r="H864" s="2" t="str">
        <f>VLOOKUP(C864,Customers!$A$1:$I$1001,7,FALSE)</f>
        <v>United States</v>
      </c>
      <c r="I864" t="str">
        <f>VLOOKUP(D864,Products!$A$1:$G$49,2,FALSE)</f>
        <v>Rob</v>
      </c>
      <c r="J864" t="str">
        <f>INDEX(Products!$A$1:$G$49, MATCH('Row Table'!$D864,Products!$A$1:$A$49,0),MATCH('Row Table'!J$1,Products!$A$1:$G$1,0))</f>
        <v>M</v>
      </c>
      <c r="K864">
        <f>INDEX(Products!$A$1:$G$49, MATCH('Row Table'!$D864,Products!$A$1:$A$49,0),MATCH('Row Table'!K$1,Products!$A$1:$G$1,0))</f>
        <v>1</v>
      </c>
      <c r="L864">
        <f>INDEX(Products!$A$1:$G$49, MATCH('Row Table'!$D864,Products!$A$1:$A$49,0),MATCH('Row Table'!L$1,Products!$A$1:$G$1,0))</f>
        <v>9.9499999999999993</v>
      </c>
      <c r="M864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_xlfn.XLOOKUP(C865,Customers!$A$1:$A$1001,Customers!$C$1:$C$1001,,0)</f>
        <v>mbirkinnz@java.com</v>
      </c>
      <c r="H865" s="2" t="str">
        <f>VLOOKUP(C865,Customers!$A$1:$I$1001,7,FALSE)</f>
        <v>United States</v>
      </c>
      <c r="I865" t="str">
        <f>VLOOKUP(D865,Products!$A$1:$G$49,2,FALSE)</f>
        <v>Lib</v>
      </c>
      <c r="J865" t="str">
        <f>INDEX(Products!$A$1:$G$49, MATCH('Row Table'!$D865,Products!$A$1:$A$49,0),MATCH('Row Table'!J$1,Products!$A$1:$G$1,0))</f>
        <v>M</v>
      </c>
      <c r="K865">
        <f>INDEX(Products!$A$1:$G$49, MATCH('Row Table'!$D865,Products!$A$1:$A$49,0),MATCH('Row Table'!K$1,Products!$A$1:$G$1,0))</f>
        <v>1</v>
      </c>
      <c r="L865">
        <f>INDEX(Products!$A$1:$G$49, MATCH('Row Table'!$D865,Products!$A$1:$A$49,0),MATCH('Row Table'!L$1,Products!$A$1:$G$1,0))</f>
        <v>14.55</v>
      </c>
      <c r="M86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_xlfn.XLOOKUP(C866,Customers!$A$1:$A$1001,Customers!$C$1:$C$1001,,0)</f>
        <v>rpysono0@constantcontact.com</v>
      </c>
      <c r="H866" s="2" t="str">
        <f>VLOOKUP(C866,Customers!$A$1:$I$1001,7,FALSE)</f>
        <v>Ireland</v>
      </c>
      <c r="I866" t="str">
        <f>VLOOKUP(D866,Products!$A$1:$G$49,2,FALSE)</f>
        <v>Rob</v>
      </c>
      <c r="J866" t="str">
        <f>INDEX(Products!$A$1:$G$49, MATCH('Row Table'!$D866,Products!$A$1:$A$49,0),MATCH('Row Table'!J$1,Products!$A$1:$G$1,0))</f>
        <v>L</v>
      </c>
      <c r="K866">
        <f>INDEX(Products!$A$1:$G$49, MATCH('Row Table'!$D866,Products!$A$1:$A$49,0),MATCH('Row Table'!K$1,Products!$A$1:$G$1,0))</f>
        <v>0.2</v>
      </c>
      <c r="L866">
        <f>INDEX(Products!$A$1:$G$49, MATCH('Row Table'!$D866,Products!$A$1:$A$49,0),MATCH('Row Table'!L$1,Products!$A$1:$G$1,0))</f>
        <v>3.5849999999999995</v>
      </c>
      <c r="M866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_xlfn.XLOOKUP(C867,Customers!$A$1:$A$1001,Customers!$C$1:$C$1001,,0)</f>
        <v>mmacconnechieo9@reuters.com</v>
      </c>
      <c r="H867" s="2" t="str">
        <f>VLOOKUP(C867,Customers!$A$1:$I$1001,7,FALSE)</f>
        <v>United States</v>
      </c>
      <c r="I867" t="str">
        <f>VLOOKUP(D867,Products!$A$1:$G$49,2,FALSE)</f>
        <v>Ara</v>
      </c>
      <c r="J867" t="str">
        <f>INDEX(Products!$A$1:$G$49, MATCH('Row Table'!$D867,Products!$A$1:$A$49,0),MATCH('Row Table'!J$1,Products!$A$1:$G$1,0))</f>
        <v>M</v>
      </c>
      <c r="K867">
        <f>INDEX(Products!$A$1:$G$49, MATCH('Row Table'!$D867,Products!$A$1:$A$49,0),MATCH('Row Table'!K$1,Products!$A$1:$G$1,0))</f>
        <v>0.5</v>
      </c>
      <c r="L867">
        <f>INDEX(Products!$A$1:$G$49, MATCH('Row Table'!$D867,Products!$A$1:$A$49,0),MATCH('Row Table'!L$1,Products!$A$1:$G$1,0))</f>
        <v>6.75</v>
      </c>
      <c r="M867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_xlfn.XLOOKUP(C868,Customers!$A$1:$A$1001,Customers!$C$1:$C$1001,,0)</f>
        <v>rtreachero2@usa.gov</v>
      </c>
      <c r="H868" s="2" t="str">
        <f>VLOOKUP(C868,Customers!$A$1:$I$1001,7,FALSE)</f>
        <v>Ireland</v>
      </c>
      <c r="I868" t="str">
        <f>VLOOKUP(D868,Products!$A$1:$G$49,2,FALSE)</f>
        <v>Ara</v>
      </c>
      <c r="J868" t="str">
        <f>INDEX(Products!$A$1:$G$49, MATCH('Row Table'!$D868,Products!$A$1:$A$49,0),MATCH('Row Table'!J$1,Products!$A$1:$G$1,0))</f>
        <v>D</v>
      </c>
      <c r="K868">
        <f>INDEX(Products!$A$1:$G$49, MATCH('Row Table'!$D868,Products!$A$1:$A$49,0),MATCH('Row Table'!K$1,Products!$A$1:$G$1,0))</f>
        <v>0.5</v>
      </c>
      <c r="L868">
        <f>INDEX(Products!$A$1:$G$49, MATCH('Row Table'!$D868,Products!$A$1:$A$49,0),MATCH('Row Table'!L$1,Products!$A$1:$G$1,0))</f>
        <v>5.97</v>
      </c>
      <c r="M868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_xlfn.XLOOKUP(C869,Customers!$A$1:$A$1001,Customers!$C$1:$C$1001,,0)</f>
        <v>bfattorinio3@quantcast.com</v>
      </c>
      <c r="H869" s="2" t="str">
        <f>VLOOKUP(C869,Customers!$A$1:$I$1001,7,FALSE)</f>
        <v>Ireland</v>
      </c>
      <c r="I869" t="str">
        <f>VLOOKUP(D869,Products!$A$1:$G$49,2,FALSE)</f>
        <v>Ara</v>
      </c>
      <c r="J869" t="str">
        <f>INDEX(Products!$A$1:$G$49, MATCH('Row Table'!$D869,Products!$A$1:$A$49,0),MATCH('Row Table'!J$1,Products!$A$1:$G$1,0))</f>
        <v>L</v>
      </c>
      <c r="K869">
        <f>INDEX(Products!$A$1:$G$49, MATCH('Row Table'!$D869,Products!$A$1:$A$49,0),MATCH('Row Table'!K$1,Products!$A$1:$G$1,0))</f>
        <v>2.5</v>
      </c>
      <c r="L869">
        <f>INDEX(Products!$A$1:$G$49, MATCH('Row Table'!$D869,Products!$A$1:$A$49,0),MATCH('Row Table'!L$1,Products!$A$1:$G$1,0))</f>
        <v>29.784999999999997</v>
      </c>
      <c r="M869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_xlfn.XLOOKUP(C870,Customers!$A$1:$A$1001,Customers!$C$1:$C$1001,,0)</f>
        <v>mpalleskeo4@nyu.edu</v>
      </c>
      <c r="H870" s="2" t="str">
        <f>VLOOKUP(C870,Customers!$A$1:$I$1001,7,FALSE)</f>
        <v>United States</v>
      </c>
      <c r="I870" t="str">
        <f>VLOOKUP(D870,Products!$A$1:$G$49,2,FALSE)</f>
        <v>Exc</v>
      </c>
      <c r="J870" t="str">
        <f>INDEX(Products!$A$1:$G$49, MATCH('Row Table'!$D870,Products!$A$1:$A$49,0),MATCH('Row Table'!J$1,Products!$A$1:$G$1,0))</f>
        <v>M</v>
      </c>
      <c r="K870">
        <f>INDEX(Products!$A$1:$G$49, MATCH('Row Table'!$D870,Products!$A$1:$A$49,0),MATCH('Row Table'!K$1,Products!$A$1:$G$1,0))</f>
        <v>0.5</v>
      </c>
      <c r="L870">
        <f>INDEX(Products!$A$1:$G$49, MATCH('Row Table'!$D870,Products!$A$1:$A$49,0),MATCH('Row Table'!L$1,Products!$A$1:$G$1,0))</f>
        <v>8.25</v>
      </c>
      <c r="M870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_xlfn.XLOOKUP(C871,Customers!$A$1:$A$1001,Customers!$C$1:$C$1001,,0)</f>
        <v>0</v>
      </c>
      <c r="H871" s="2" t="str">
        <f>VLOOKUP(C871,Customers!$A$1:$I$1001,7,FALSE)</f>
        <v>United States</v>
      </c>
      <c r="I871" t="str">
        <f>VLOOKUP(D871,Products!$A$1:$G$49,2,FALSE)</f>
        <v>Rob</v>
      </c>
      <c r="J871" t="str">
        <f>INDEX(Products!$A$1:$G$49, MATCH('Row Table'!$D871,Products!$A$1:$A$49,0),MATCH('Row Table'!J$1,Products!$A$1:$G$1,0))</f>
        <v>M</v>
      </c>
      <c r="K871">
        <f>INDEX(Products!$A$1:$G$49, MATCH('Row Table'!$D871,Products!$A$1:$A$49,0),MATCH('Row Table'!K$1,Products!$A$1:$G$1,0))</f>
        <v>0.5</v>
      </c>
      <c r="L871">
        <f>INDEX(Products!$A$1:$G$49, MATCH('Row Table'!$D871,Products!$A$1:$A$49,0),MATCH('Row Table'!L$1,Products!$A$1:$G$1,0))</f>
        <v>5.97</v>
      </c>
      <c r="M871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_xlfn.XLOOKUP(C872,Customers!$A$1:$A$1001,Customers!$C$1:$C$1001,,0)</f>
        <v>fantcliffeo6@amazon.co.jp</v>
      </c>
      <c r="H872" s="2" t="str">
        <f>VLOOKUP(C872,Customers!$A$1:$I$1001,7,FALSE)</f>
        <v>Ireland</v>
      </c>
      <c r="I872" t="str">
        <f>VLOOKUP(D872,Products!$A$1:$G$49,2,FALSE)</f>
        <v>Exc</v>
      </c>
      <c r="J872" t="str">
        <f>INDEX(Products!$A$1:$G$49, MATCH('Row Table'!$D872,Products!$A$1:$A$49,0),MATCH('Row Table'!J$1,Products!$A$1:$G$1,0))</f>
        <v>D</v>
      </c>
      <c r="K872">
        <f>INDEX(Products!$A$1:$G$49, MATCH('Row Table'!$D872,Products!$A$1:$A$49,0),MATCH('Row Table'!K$1,Products!$A$1:$G$1,0))</f>
        <v>0.5</v>
      </c>
      <c r="L872">
        <f>INDEX(Products!$A$1:$G$49, MATCH('Row Table'!$D872,Products!$A$1:$A$49,0),MATCH('Row Table'!L$1,Products!$A$1:$G$1,0))</f>
        <v>7.29</v>
      </c>
      <c r="M872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_xlfn.XLOOKUP(C873,Customers!$A$1:$A$1001,Customers!$C$1:$C$1001,,0)</f>
        <v>pmatignono7@harvard.edu</v>
      </c>
      <c r="H873" s="2" t="str">
        <f>VLOOKUP(C873,Customers!$A$1:$I$1001,7,FALSE)</f>
        <v>United Kingdom</v>
      </c>
      <c r="I873" t="str">
        <f>VLOOKUP(D873,Products!$A$1:$G$49,2,FALSE)</f>
        <v>Exc</v>
      </c>
      <c r="J873" t="str">
        <f>INDEX(Products!$A$1:$G$49, MATCH('Row Table'!$D873,Products!$A$1:$A$49,0),MATCH('Row Table'!J$1,Products!$A$1:$G$1,0))</f>
        <v>L</v>
      </c>
      <c r="K873">
        <f>INDEX(Products!$A$1:$G$49, MATCH('Row Table'!$D873,Products!$A$1:$A$49,0),MATCH('Row Table'!K$1,Products!$A$1:$G$1,0))</f>
        <v>1</v>
      </c>
      <c r="L873">
        <f>INDEX(Products!$A$1:$G$49, MATCH('Row Table'!$D873,Products!$A$1:$A$49,0),MATCH('Row Table'!L$1,Products!$A$1:$G$1,0))</f>
        <v>14.85</v>
      </c>
      <c r="M873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_xlfn.XLOOKUP(C874,Customers!$A$1:$A$1001,Customers!$C$1:$C$1001,,0)</f>
        <v>cweondo8@theglobeandmail.com</v>
      </c>
      <c r="H874" s="2" t="str">
        <f>VLOOKUP(C874,Customers!$A$1:$I$1001,7,FALSE)</f>
        <v>United States</v>
      </c>
      <c r="I874" t="str">
        <f>VLOOKUP(D874,Products!$A$1:$G$49,2,FALSE)</f>
        <v>Ara</v>
      </c>
      <c r="J874" t="str">
        <f>INDEX(Products!$A$1:$G$49, MATCH('Row Table'!$D874,Products!$A$1:$A$49,0),MATCH('Row Table'!J$1,Products!$A$1:$G$1,0))</f>
        <v>M</v>
      </c>
      <c r="K874">
        <f>INDEX(Products!$A$1:$G$49, MATCH('Row Table'!$D874,Products!$A$1:$A$49,0),MATCH('Row Table'!K$1,Products!$A$1:$G$1,0))</f>
        <v>1</v>
      </c>
      <c r="L874">
        <f>INDEX(Products!$A$1:$G$49, MATCH('Row Table'!$D874,Products!$A$1:$A$49,0),MATCH('Row Table'!L$1,Products!$A$1:$G$1,0))</f>
        <v>11.25</v>
      </c>
      <c r="M874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_xlfn.XLOOKUP(C875,Customers!$A$1:$A$1001,Customers!$C$1:$C$1001,,0)</f>
        <v>mmacconnechieo9@reuters.com</v>
      </c>
      <c r="H875" s="2" t="str">
        <f>VLOOKUP(C875,Customers!$A$1:$I$1001,7,FALSE)</f>
        <v>United States</v>
      </c>
      <c r="I875" t="str">
        <f>VLOOKUP(D875,Products!$A$1:$G$49,2,FALSE)</f>
        <v>Rob</v>
      </c>
      <c r="J875" t="str">
        <f>INDEX(Products!$A$1:$G$49, MATCH('Row Table'!$D875,Products!$A$1:$A$49,0),MATCH('Row Table'!J$1,Products!$A$1:$G$1,0))</f>
        <v>M</v>
      </c>
      <c r="K875">
        <f>INDEX(Products!$A$1:$G$49, MATCH('Row Table'!$D875,Products!$A$1:$A$49,0),MATCH('Row Table'!K$1,Products!$A$1:$G$1,0))</f>
        <v>0.2</v>
      </c>
      <c r="L875">
        <f>INDEX(Products!$A$1:$G$49, MATCH('Row Table'!$D875,Products!$A$1:$A$49,0),MATCH('Row Table'!L$1,Products!$A$1:$G$1,0))</f>
        <v>2.9849999999999999</v>
      </c>
      <c r="M87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_xlfn.XLOOKUP(C876,Customers!$A$1:$A$1001,Customers!$C$1:$C$1001,,0)</f>
        <v>jskentelberyoa@paypal.com</v>
      </c>
      <c r="H876" s="2" t="str">
        <f>VLOOKUP(C876,Customers!$A$1:$I$1001,7,FALSE)</f>
        <v>United States</v>
      </c>
      <c r="I876" t="str">
        <f>VLOOKUP(D876,Products!$A$1:$G$49,2,FALSE)</f>
        <v>Ara</v>
      </c>
      <c r="J876" t="str">
        <f>INDEX(Products!$A$1:$G$49, MATCH('Row Table'!$D876,Products!$A$1:$A$49,0),MATCH('Row Table'!J$1,Products!$A$1:$G$1,0))</f>
        <v>L</v>
      </c>
      <c r="K876">
        <f>INDEX(Products!$A$1:$G$49, MATCH('Row Table'!$D876,Products!$A$1:$A$49,0),MATCH('Row Table'!K$1,Products!$A$1:$G$1,0))</f>
        <v>1</v>
      </c>
      <c r="L876">
        <f>INDEX(Products!$A$1:$G$49, MATCH('Row Table'!$D876,Products!$A$1:$A$49,0),MATCH('Row Table'!L$1,Products!$A$1:$G$1,0))</f>
        <v>12.95</v>
      </c>
      <c r="M876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_xlfn.XLOOKUP(C877,Customers!$A$1:$A$1001,Customers!$C$1:$C$1001,,0)</f>
        <v>ocomberob@goo.gl</v>
      </c>
      <c r="H877" s="2" t="str">
        <f>VLOOKUP(C877,Customers!$A$1:$I$1001,7,FALSE)</f>
        <v>Ireland</v>
      </c>
      <c r="I877" t="str">
        <f>VLOOKUP(D877,Products!$A$1:$G$49,2,FALSE)</f>
        <v>Lib</v>
      </c>
      <c r="J877" t="str">
        <f>INDEX(Products!$A$1:$G$49, MATCH('Row Table'!$D877,Products!$A$1:$A$49,0),MATCH('Row Table'!J$1,Products!$A$1:$G$1,0))</f>
        <v>M</v>
      </c>
      <c r="K877">
        <f>INDEX(Products!$A$1:$G$49, MATCH('Row Table'!$D877,Products!$A$1:$A$49,0),MATCH('Row Table'!K$1,Products!$A$1:$G$1,0))</f>
        <v>0.5</v>
      </c>
      <c r="L877">
        <f>INDEX(Products!$A$1:$G$49, MATCH('Row Table'!$D877,Products!$A$1:$A$49,0),MATCH('Row Table'!L$1,Products!$A$1:$G$1,0))</f>
        <v>8.73</v>
      </c>
      <c r="M877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_xlfn.XLOOKUP(C878,Customers!$A$1:$A$1001,Customers!$C$1:$C$1001,,0)</f>
        <v>ocomberob@goo.gl</v>
      </c>
      <c r="H878" s="2" t="str">
        <f>VLOOKUP(C878,Customers!$A$1:$I$1001,7,FALSE)</f>
        <v>Ireland</v>
      </c>
      <c r="I878" t="str">
        <f>VLOOKUP(D878,Products!$A$1:$G$49,2,FALSE)</f>
        <v>Ara</v>
      </c>
      <c r="J878" t="str">
        <f>INDEX(Products!$A$1:$G$49, MATCH('Row Table'!$D878,Products!$A$1:$A$49,0),MATCH('Row Table'!J$1,Products!$A$1:$G$1,0))</f>
        <v>L</v>
      </c>
      <c r="K878">
        <f>INDEX(Products!$A$1:$G$49, MATCH('Row Table'!$D878,Products!$A$1:$A$49,0),MATCH('Row Table'!K$1,Products!$A$1:$G$1,0))</f>
        <v>0.5</v>
      </c>
      <c r="L878">
        <f>INDEX(Products!$A$1:$G$49, MATCH('Row Table'!$D878,Products!$A$1:$A$49,0),MATCH('Row Table'!L$1,Products!$A$1:$G$1,0))</f>
        <v>7.77</v>
      </c>
      <c r="M878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_xlfn.XLOOKUP(C879,Customers!$A$1:$A$1001,Customers!$C$1:$C$1001,,0)</f>
        <v>ztramelod@netlog.com</v>
      </c>
      <c r="H879" s="2" t="str">
        <f>VLOOKUP(C879,Customers!$A$1:$I$1001,7,FALSE)</f>
        <v>United States</v>
      </c>
      <c r="I879" t="str">
        <f>VLOOKUP(D879,Products!$A$1:$G$49,2,FALSE)</f>
        <v>Lib</v>
      </c>
      <c r="J879" t="str">
        <f>INDEX(Products!$A$1:$G$49, MATCH('Row Table'!$D879,Products!$A$1:$A$49,0),MATCH('Row Table'!J$1,Products!$A$1:$G$1,0))</f>
        <v>L</v>
      </c>
      <c r="K879">
        <f>INDEX(Products!$A$1:$G$49, MATCH('Row Table'!$D879,Products!$A$1:$A$49,0),MATCH('Row Table'!K$1,Products!$A$1:$G$1,0))</f>
        <v>0.5</v>
      </c>
      <c r="L879">
        <f>INDEX(Products!$A$1:$G$49, MATCH('Row Table'!$D879,Products!$A$1:$A$49,0),MATCH('Row Table'!L$1,Products!$A$1:$G$1,0))</f>
        <v>9.51</v>
      </c>
      <c r="M879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_xlfn.XLOOKUP(C880,Customers!$A$1:$A$1001,Customers!$C$1:$C$1001,,0)</f>
        <v>0</v>
      </c>
      <c r="H880" s="2" t="str">
        <f>VLOOKUP(C880,Customers!$A$1:$I$1001,7,FALSE)</f>
        <v>United States</v>
      </c>
      <c r="I880" t="str">
        <f>VLOOKUP(D880,Products!$A$1:$G$49,2,FALSE)</f>
        <v>Rob</v>
      </c>
      <c r="J880" t="str">
        <f>INDEX(Products!$A$1:$G$49, MATCH('Row Table'!$D880,Products!$A$1:$A$49,0),MATCH('Row Table'!J$1,Products!$A$1:$G$1,0))</f>
        <v>L</v>
      </c>
      <c r="K880">
        <f>INDEX(Products!$A$1:$G$49, MATCH('Row Table'!$D880,Products!$A$1:$A$49,0),MATCH('Row Table'!K$1,Products!$A$1:$G$1,0))</f>
        <v>2.5</v>
      </c>
      <c r="L880">
        <f>INDEX(Products!$A$1:$G$49, MATCH('Row Table'!$D880,Products!$A$1:$A$49,0),MATCH('Row Table'!L$1,Products!$A$1:$G$1,0))</f>
        <v>27.484999999999996</v>
      </c>
      <c r="M880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_xlfn.XLOOKUP(C881,Customers!$A$1:$A$1001,Customers!$C$1:$C$1001,,0)</f>
        <v>0</v>
      </c>
      <c r="H881" s="2" t="str">
        <f>VLOOKUP(C881,Customers!$A$1:$I$1001,7,FALSE)</f>
        <v>United States</v>
      </c>
      <c r="I881" t="str">
        <f>VLOOKUP(D881,Products!$A$1:$G$49,2,FALSE)</f>
        <v>Exc</v>
      </c>
      <c r="J881" t="str">
        <f>INDEX(Products!$A$1:$G$49, MATCH('Row Table'!$D881,Products!$A$1:$A$49,0),MATCH('Row Table'!J$1,Products!$A$1:$G$1,0))</f>
        <v>D</v>
      </c>
      <c r="K881">
        <f>INDEX(Products!$A$1:$G$49, MATCH('Row Table'!$D881,Products!$A$1:$A$49,0),MATCH('Row Table'!K$1,Products!$A$1:$G$1,0))</f>
        <v>0.2</v>
      </c>
      <c r="L881">
        <f>INDEX(Products!$A$1:$G$49, MATCH('Row Table'!$D881,Products!$A$1:$A$49,0),MATCH('Row Table'!L$1,Products!$A$1:$G$1,0))</f>
        <v>3.645</v>
      </c>
      <c r="M881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_xlfn.XLOOKUP(C882,Customers!$A$1:$A$1001,Customers!$C$1:$C$1001,,0)</f>
        <v>chatfullog@ebay.com</v>
      </c>
      <c r="H882" s="2" t="str">
        <f>VLOOKUP(C882,Customers!$A$1:$I$1001,7,FALSE)</f>
        <v>United States</v>
      </c>
      <c r="I882" t="str">
        <f>VLOOKUP(D882,Products!$A$1:$G$49,2,FALSE)</f>
        <v>Rob</v>
      </c>
      <c r="J882" t="str">
        <f>INDEX(Products!$A$1:$G$49, MATCH('Row Table'!$D882,Products!$A$1:$A$49,0),MATCH('Row Table'!J$1,Products!$A$1:$G$1,0))</f>
        <v>L</v>
      </c>
      <c r="K882">
        <f>INDEX(Products!$A$1:$G$49, MATCH('Row Table'!$D882,Products!$A$1:$A$49,0),MATCH('Row Table'!K$1,Products!$A$1:$G$1,0))</f>
        <v>0.2</v>
      </c>
      <c r="L882">
        <f>INDEX(Products!$A$1:$G$49, MATCH('Row Table'!$D882,Products!$A$1:$A$49,0),MATCH('Row Table'!L$1,Products!$A$1:$G$1,0))</f>
        <v>3.5849999999999995</v>
      </c>
      <c r="M882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_xlfn.XLOOKUP(C883,Customers!$A$1:$A$1001,Customers!$C$1:$C$1001,,0)</f>
        <v>0</v>
      </c>
      <c r="H883" s="2" t="str">
        <f>VLOOKUP(C883,Customers!$A$1:$I$1001,7,FALSE)</f>
        <v>United States</v>
      </c>
      <c r="I883" t="str">
        <f>VLOOKUP(D883,Products!$A$1:$G$49,2,FALSE)</f>
        <v>Ara</v>
      </c>
      <c r="J883" t="str">
        <f>INDEX(Products!$A$1:$G$49, MATCH('Row Table'!$D883,Products!$A$1:$A$49,0),MATCH('Row Table'!J$1,Products!$A$1:$G$1,0))</f>
        <v>L</v>
      </c>
      <c r="K883">
        <f>INDEX(Products!$A$1:$G$49, MATCH('Row Table'!$D883,Products!$A$1:$A$49,0),MATCH('Row Table'!K$1,Products!$A$1:$G$1,0))</f>
        <v>0.2</v>
      </c>
      <c r="L883">
        <f>INDEX(Products!$A$1:$G$49, MATCH('Row Table'!$D883,Products!$A$1:$A$49,0),MATCH('Row Table'!L$1,Products!$A$1:$G$1,0))</f>
        <v>3.8849999999999998</v>
      </c>
      <c r="M883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_xlfn.XLOOKUP(C884,Customers!$A$1:$A$1001,Customers!$C$1:$C$1001,,0)</f>
        <v>kmarrisonoq@dropbox.com</v>
      </c>
      <c r="H884" s="2" t="str">
        <f>VLOOKUP(C884,Customers!$A$1:$I$1001,7,FALSE)</f>
        <v>United States</v>
      </c>
      <c r="I884" t="str">
        <f>VLOOKUP(D884,Products!$A$1:$G$49,2,FALSE)</f>
        <v>Ara</v>
      </c>
      <c r="J884" t="str">
        <f>INDEX(Products!$A$1:$G$49, MATCH('Row Table'!$D884,Products!$A$1:$A$49,0),MATCH('Row Table'!J$1,Products!$A$1:$G$1,0))</f>
        <v>D</v>
      </c>
      <c r="K884">
        <f>INDEX(Products!$A$1:$G$49, MATCH('Row Table'!$D884,Products!$A$1:$A$49,0),MATCH('Row Table'!K$1,Products!$A$1:$G$1,0))</f>
        <v>2.5</v>
      </c>
      <c r="L884">
        <f>INDEX(Products!$A$1:$G$49, MATCH('Row Table'!$D884,Products!$A$1:$A$49,0),MATCH('Row Table'!L$1,Products!$A$1:$G$1,0))</f>
        <v>22.884999999999998</v>
      </c>
      <c r="M884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_xlfn.XLOOKUP(C885,Customers!$A$1:$A$1001,Customers!$C$1:$C$1001,,0)</f>
        <v>lagnolooj@pinterest.com</v>
      </c>
      <c r="H885" s="2" t="str">
        <f>VLOOKUP(C885,Customers!$A$1:$I$1001,7,FALSE)</f>
        <v>United States</v>
      </c>
      <c r="I885" t="str">
        <f>VLOOKUP(D885,Products!$A$1:$G$49,2,FALSE)</f>
        <v>Ara</v>
      </c>
      <c r="J885" t="str">
        <f>INDEX(Products!$A$1:$G$49, MATCH('Row Table'!$D885,Products!$A$1:$A$49,0),MATCH('Row Table'!J$1,Products!$A$1:$G$1,0))</f>
        <v>M</v>
      </c>
      <c r="K885">
        <f>INDEX(Products!$A$1:$G$49, MATCH('Row Table'!$D885,Products!$A$1:$A$49,0),MATCH('Row Table'!K$1,Products!$A$1:$G$1,0))</f>
        <v>2.5</v>
      </c>
      <c r="L885">
        <f>INDEX(Products!$A$1:$G$49, MATCH('Row Table'!$D885,Products!$A$1:$A$49,0),MATCH('Row Table'!L$1,Products!$A$1:$G$1,0))</f>
        <v>25.874999999999996</v>
      </c>
      <c r="M88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_xlfn.XLOOKUP(C886,Customers!$A$1:$A$1001,Customers!$C$1:$C$1001,,0)</f>
        <v>dkiddyok@fda.gov</v>
      </c>
      <c r="H886" s="2" t="str">
        <f>VLOOKUP(C886,Customers!$A$1:$I$1001,7,FALSE)</f>
        <v>United States</v>
      </c>
      <c r="I886" t="str">
        <f>VLOOKUP(D886,Products!$A$1:$G$49,2,FALSE)</f>
        <v>Rob</v>
      </c>
      <c r="J886" t="str">
        <f>INDEX(Products!$A$1:$G$49, MATCH('Row Table'!$D886,Products!$A$1:$A$49,0),MATCH('Row Table'!J$1,Products!$A$1:$G$1,0))</f>
        <v>D</v>
      </c>
      <c r="K886">
        <f>INDEX(Products!$A$1:$G$49, MATCH('Row Table'!$D886,Products!$A$1:$A$49,0),MATCH('Row Table'!K$1,Products!$A$1:$G$1,0))</f>
        <v>0.5</v>
      </c>
      <c r="L886">
        <f>INDEX(Products!$A$1:$G$49, MATCH('Row Table'!$D886,Products!$A$1:$A$49,0),MATCH('Row Table'!L$1,Products!$A$1:$G$1,0))</f>
        <v>5.3699999999999992</v>
      </c>
      <c r="M886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_xlfn.XLOOKUP(C887,Customers!$A$1:$A$1001,Customers!$C$1:$C$1001,,0)</f>
        <v>hpetroulisol@state.tx.us</v>
      </c>
      <c r="H887" s="2" t="str">
        <f>VLOOKUP(C887,Customers!$A$1:$I$1001,7,FALSE)</f>
        <v>Ireland</v>
      </c>
      <c r="I887" t="str">
        <f>VLOOKUP(D887,Products!$A$1:$G$49,2,FALSE)</f>
        <v>Rob</v>
      </c>
      <c r="J887" t="str">
        <f>INDEX(Products!$A$1:$G$49, MATCH('Row Table'!$D887,Products!$A$1:$A$49,0),MATCH('Row Table'!J$1,Products!$A$1:$G$1,0))</f>
        <v>D</v>
      </c>
      <c r="K887">
        <f>INDEX(Products!$A$1:$G$49, MATCH('Row Table'!$D887,Products!$A$1:$A$49,0),MATCH('Row Table'!K$1,Products!$A$1:$G$1,0))</f>
        <v>2.5</v>
      </c>
      <c r="L887">
        <f>INDEX(Products!$A$1:$G$49, MATCH('Row Table'!$D887,Products!$A$1:$A$49,0),MATCH('Row Table'!L$1,Products!$A$1:$G$1,0))</f>
        <v>20.584999999999997</v>
      </c>
      <c r="M887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_xlfn.XLOOKUP(C888,Customers!$A$1:$A$1001,Customers!$C$1:$C$1001,,0)</f>
        <v>mschollom@taobao.com</v>
      </c>
      <c r="H888" s="2" t="str">
        <f>VLOOKUP(C888,Customers!$A$1:$I$1001,7,FALSE)</f>
        <v>United States</v>
      </c>
      <c r="I888" t="str">
        <f>VLOOKUP(D888,Products!$A$1:$G$49,2,FALSE)</f>
        <v>Lib</v>
      </c>
      <c r="J888" t="str">
        <f>INDEX(Products!$A$1:$G$49, MATCH('Row Table'!$D888,Products!$A$1:$A$49,0),MATCH('Row Table'!J$1,Products!$A$1:$G$1,0))</f>
        <v>M</v>
      </c>
      <c r="K888">
        <f>INDEX(Products!$A$1:$G$49, MATCH('Row Table'!$D888,Products!$A$1:$A$49,0),MATCH('Row Table'!K$1,Products!$A$1:$G$1,0))</f>
        <v>0.5</v>
      </c>
      <c r="L888">
        <f>INDEX(Products!$A$1:$G$49, MATCH('Row Table'!$D888,Products!$A$1:$A$49,0),MATCH('Row Table'!L$1,Products!$A$1:$G$1,0))</f>
        <v>8.73</v>
      </c>
      <c r="M888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_xlfn.XLOOKUP(C889,Customers!$A$1:$A$1001,Customers!$C$1:$C$1001,,0)</f>
        <v>kfersonon@g.co</v>
      </c>
      <c r="H889" s="2" t="str">
        <f>VLOOKUP(C889,Customers!$A$1:$I$1001,7,FALSE)</f>
        <v>United States</v>
      </c>
      <c r="I889" t="str">
        <f>VLOOKUP(D889,Products!$A$1:$G$49,2,FALSE)</f>
        <v>Exc</v>
      </c>
      <c r="J889" t="str">
        <f>INDEX(Products!$A$1:$G$49, MATCH('Row Table'!$D889,Products!$A$1:$A$49,0),MATCH('Row Table'!J$1,Products!$A$1:$G$1,0))</f>
        <v>L</v>
      </c>
      <c r="K889">
        <f>INDEX(Products!$A$1:$G$49, MATCH('Row Table'!$D889,Products!$A$1:$A$49,0),MATCH('Row Table'!K$1,Products!$A$1:$G$1,0))</f>
        <v>0.2</v>
      </c>
      <c r="L889">
        <f>INDEX(Products!$A$1:$G$49, MATCH('Row Table'!$D889,Products!$A$1:$A$49,0),MATCH('Row Table'!L$1,Products!$A$1:$G$1,0))</f>
        <v>4.4550000000000001</v>
      </c>
      <c r="M889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_xlfn.XLOOKUP(C890,Customers!$A$1:$A$1001,Customers!$C$1:$C$1001,,0)</f>
        <v>bkellowayoo@omniture.com</v>
      </c>
      <c r="H890" s="2" t="str">
        <f>VLOOKUP(C890,Customers!$A$1:$I$1001,7,FALSE)</f>
        <v>United States</v>
      </c>
      <c r="I890" t="str">
        <f>VLOOKUP(D890,Products!$A$1:$G$49,2,FALSE)</f>
        <v>Ara</v>
      </c>
      <c r="J890" t="str">
        <f>INDEX(Products!$A$1:$G$49, MATCH('Row Table'!$D890,Products!$A$1:$A$49,0),MATCH('Row Table'!J$1,Products!$A$1:$G$1,0))</f>
        <v>L</v>
      </c>
      <c r="K890">
        <f>INDEX(Products!$A$1:$G$49, MATCH('Row Table'!$D890,Products!$A$1:$A$49,0),MATCH('Row Table'!K$1,Products!$A$1:$G$1,0))</f>
        <v>0.2</v>
      </c>
      <c r="L890">
        <f>INDEX(Products!$A$1:$G$49, MATCH('Row Table'!$D890,Products!$A$1:$A$49,0),MATCH('Row Table'!L$1,Products!$A$1:$G$1,0))</f>
        <v>3.8849999999999998</v>
      </c>
      <c r="M890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_xlfn.XLOOKUP(C891,Customers!$A$1:$A$1001,Customers!$C$1:$C$1001,,0)</f>
        <v>soliffeop@yellowbook.com</v>
      </c>
      <c r="H891" s="2" t="str">
        <f>VLOOKUP(C891,Customers!$A$1:$I$1001,7,FALSE)</f>
        <v>United States</v>
      </c>
      <c r="I891" t="str">
        <f>VLOOKUP(D891,Products!$A$1:$G$49,2,FALSE)</f>
        <v>Rob</v>
      </c>
      <c r="J891" t="str">
        <f>INDEX(Products!$A$1:$G$49, MATCH('Row Table'!$D891,Products!$A$1:$A$49,0),MATCH('Row Table'!J$1,Products!$A$1:$G$1,0))</f>
        <v>D</v>
      </c>
      <c r="K891">
        <f>INDEX(Products!$A$1:$G$49, MATCH('Row Table'!$D891,Products!$A$1:$A$49,0),MATCH('Row Table'!K$1,Products!$A$1:$G$1,0))</f>
        <v>0.2</v>
      </c>
      <c r="L891">
        <f>INDEX(Products!$A$1:$G$49, MATCH('Row Table'!$D891,Products!$A$1:$A$49,0),MATCH('Row Table'!L$1,Products!$A$1:$G$1,0))</f>
        <v>2.6849999999999996</v>
      </c>
      <c r="M891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_xlfn.XLOOKUP(C892,Customers!$A$1:$A$1001,Customers!$C$1:$C$1001,,0)</f>
        <v>kmarrisonoq@dropbox.com</v>
      </c>
      <c r="H892" s="2" t="str">
        <f>VLOOKUP(C892,Customers!$A$1:$I$1001,7,FALSE)</f>
        <v>United States</v>
      </c>
      <c r="I892" t="str">
        <f>VLOOKUP(D892,Products!$A$1:$G$49,2,FALSE)</f>
        <v>Rob</v>
      </c>
      <c r="J892" t="str">
        <f>INDEX(Products!$A$1:$G$49, MATCH('Row Table'!$D892,Products!$A$1:$A$49,0),MATCH('Row Table'!J$1,Products!$A$1:$G$1,0))</f>
        <v>D</v>
      </c>
      <c r="K892">
        <f>INDEX(Products!$A$1:$G$49, MATCH('Row Table'!$D892,Products!$A$1:$A$49,0),MATCH('Row Table'!K$1,Products!$A$1:$G$1,0))</f>
        <v>2.5</v>
      </c>
      <c r="L892">
        <f>INDEX(Products!$A$1:$G$49, MATCH('Row Table'!$D892,Products!$A$1:$A$49,0),MATCH('Row Table'!L$1,Products!$A$1:$G$1,0))</f>
        <v>20.584999999999997</v>
      </c>
      <c r="M892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_xlfn.XLOOKUP(C893,Customers!$A$1:$A$1001,Customers!$C$1:$C$1001,,0)</f>
        <v>cdolohuntyor@dailymail.co.uk</v>
      </c>
      <c r="H893" s="2" t="str">
        <f>VLOOKUP(C893,Customers!$A$1:$I$1001,7,FALSE)</f>
        <v>United States</v>
      </c>
      <c r="I893" t="str">
        <f>VLOOKUP(D893,Products!$A$1:$G$49,2,FALSE)</f>
        <v>Ara</v>
      </c>
      <c r="J893" t="str">
        <f>INDEX(Products!$A$1:$G$49, MATCH('Row Table'!$D893,Products!$A$1:$A$49,0),MATCH('Row Table'!J$1,Products!$A$1:$G$1,0))</f>
        <v>D</v>
      </c>
      <c r="K893">
        <f>INDEX(Products!$A$1:$G$49, MATCH('Row Table'!$D893,Products!$A$1:$A$49,0),MATCH('Row Table'!K$1,Products!$A$1:$G$1,0))</f>
        <v>2.5</v>
      </c>
      <c r="L893">
        <f>INDEX(Products!$A$1:$G$49, MATCH('Row Table'!$D893,Products!$A$1:$A$49,0),MATCH('Row Table'!L$1,Products!$A$1:$G$1,0))</f>
        <v>22.884999999999998</v>
      </c>
      <c r="M893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_xlfn.XLOOKUP(C894,Customers!$A$1:$A$1001,Customers!$C$1:$C$1001,,0)</f>
        <v>pvasilenkoos@addtoany.com</v>
      </c>
      <c r="H894" s="2" t="str">
        <f>VLOOKUP(C894,Customers!$A$1:$I$1001,7,FALSE)</f>
        <v>United Kingdom</v>
      </c>
      <c r="I894" t="str">
        <f>VLOOKUP(D894,Products!$A$1:$G$49,2,FALSE)</f>
        <v>Exc</v>
      </c>
      <c r="J894" t="str">
        <f>INDEX(Products!$A$1:$G$49, MATCH('Row Table'!$D894,Products!$A$1:$A$49,0),MATCH('Row Table'!J$1,Products!$A$1:$G$1,0))</f>
        <v>M</v>
      </c>
      <c r="K894">
        <f>INDEX(Products!$A$1:$G$49, MATCH('Row Table'!$D894,Products!$A$1:$A$49,0),MATCH('Row Table'!K$1,Products!$A$1:$G$1,0))</f>
        <v>0.2</v>
      </c>
      <c r="L894">
        <f>INDEX(Products!$A$1:$G$49, MATCH('Row Table'!$D894,Products!$A$1:$A$49,0),MATCH('Row Table'!L$1,Products!$A$1:$G$1,0))</f>
        <v>4.125</v>
      </c>
      <c r="M894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_xlfn.XLOOKUP(C895,Customers!$A$1:$A$1001,Customers!$C$1:$C$1001,,0)</f>
        <v>rschankelborgot@ameblo.jp</v>
      </c>
      <c r="H895" s="2" t="str">
        <f>VLOOKUP(C895,Customers!$A$1:$I$1001,7,FALSE)</f>
        <v>United States</v>
      </c>
      <c r="I895" t="str">
        <f>VLOOKUP(D895,Products!$A$1:$G$49,2,FALSE)</f>
        <v>Lib</v>
      </c>
      <c r="J895" t="str">
        <f>INDEX(Products!$A$1:$G$49, MATCH('Row Table'!$D895,Products!$A$1:$A$49,0),MATCH('Row Table'!J$1,Products!$A$1:$G$1,0))</f>
        <v>L</v>
      </c>
      <c r="K895">
        <f>INDEX(Products!$A$1:$G$49, MATCH('Row Table'!$D895,Products!$A$1:$A$49,0),MATCH('Row Table'!K$1,Products!$A$1:$G$1,0))</f>
        <v>0.5</v>
      </c>
      <c r="L895">
        <f>INDEX(Products!$A$1:$G$49, MATCH('Row Table'!$D895,Products!$A$1:$A$49,0),MATCH('Row Table'!L$1,Products!$A$1:$G$1,0))</f>
        <v>9.51</v>
      </c>
      <c r="M89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_xlfn.XLOOKUP(C896,Customers!$A$1:$A$1001,Customers!$C$1:$C$1001,,0)</f>
        <v>0</v>
      </c>
      <c r="H896" s="2" t="str">
        <f>VLOOKUP(C896,Customers!$A$1:$I$1001,7,FALSE)</f>
        <v>Ireland</v>
      </c>
      <c r="I896" t="str">
        <f>VLOOKUP(D896,Products!$A$1:$G$49,2,FALSE)</f>
        <v>Rob</v>
      </c>
      <c r="J896" t="str">
        <f>INDEX(Products!$A$1:$G$49, MATCH('Row Table'!$D896,Products!$A$1:$A$49,0),MATCH('Row Table'!J$1,Products!$A$1:$G$1,0))</f>
        <v>D</v>
      </c>
      <c r="K896">
        <f>INDEX(Products!$A$1:$G$49, MATCH('Row Table'!$D896,Products!$A$1:$A$49,0),MATCH('Row Table'!K$1,Products!$A$1:$G$1,0))</f>
        <v>2.5</v>
      </c>
      <c r="L896">
        <f>INDEX(Products!$A$1:$G$49, MATCH('Row Table'!$D896,Products!$A$1:$A$49,0),MATCH('Row Table'!L$1,Products!$A$1:$G$1,0))</f>
        <v>20.584999999999997</v>
      </c>
      <c r="M896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_xlfn.XLOOKUP(C897,Customers!$A$1:$A$1001,Customers!$C$1:$C$1001,,0)</f>
        <v>0</v>
      </c>
      <c r="H897" s="2" t="str">
        <f>VLOOKUP(C897,Customers!$A$1:$I$1001,7,FALSE)</f>
        <v>United States</v>
      </c>
      <c r="I897" t="str">
        <f>VLOOKUP(D897,Products!$A$1:$G$49,2,FALSE)</f>
        <v>Exc</v>
      </c>
      <c r="J897" t="str">
        <f>INDEX(Products!$A$1:$G$49, MATCH('Row Table'!$D897,Products!$A$1:$A$49,0),MATCH('Row Table'!J$1,Products!$A$1:$G$1,0))</f>
        <v>M</v>
      </c>
      <c r="K897">
        <f>INDEX(Products!$A$1:$G$49, MATCH('Row Table'!$D897,Products!$A$1:$A$49,0),MATCH('Row Table'!K$1,Products!$A$1:$G$1,0))</f>
        <v>2.5</v>
      </c>
      <c r="L897">
        <f>INDEX(Products!$A$1:$G$49, MATCH('Row Table'!$D897,Products!$A$1:$A$49,0),MATCH('Row Table'!L$1,Products!$A$1:$G$1,0))</f>
        <v>31.624999999999996</v>
      </c>
      <c r="M897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_xlfn.XLOOKUP(C898,Customers!$A$1:$A$1001,Customers!$C$1:$C$1001,,0)</f>
        <v>bcargenow@geocities.jp</v>
      </c>
      <c r="H898" s="2" t="str">
        <f>VLOOKUP(C898,Customers!$A$1:$I$1001,7,FALSE)</f>
        <v>United States</v>
      </c>
      <c r="I898" t="str">
        <f>VLOOKUP(D898,Products!$A$1:$G$49,2,FALSE)</f>
        <v>Rob</v>
      </c>
      <c r="J898" t="str">
        <f>INDEX(Products!$A$1:$G$49, MATCH('Row Table'!$D898,Products!$A$1:$A$49,0),MATCH('Row Table'!J$1,Products!$A$1:$G$1,0))</f>
        <v>D</v>
      </c>
      <c r="K898">
        <f>INDEX(Products!$A$1:$G$49, MATCH('Row Table'!$D898,Products!$A$1:$A$49,0),MATCH('Row Table'!K$1,Products!$A$1:$G$1,0))</f>
        <v>0.5</v>
      </c>
      <c r="L898">
        <f>INDEX(Products!$A$1:$G$49, MATCH('Row Table'!$D898,Products!$A$1:$A$49,0),MATCH('Row Table'!L$1,Products!$A$1:$G$1,0))</f>
        <v>5.3699999999999992</v>
      </c>
      <c r="M898">
        <f t="shared" ref="M898:M961" si="14">L898*E898</f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_xlfn.XLOOKUP(C899,Customers!$A$1:$A$1001,Customers!$C$1:$C$1001,,0)</f>
        <v>rsticklerox@printfriendly.com</v>
      </c>
      <c r="H899" s="2" t="str">
        <f>VLOOKUP(C899,Customers!$A$1:$I$1001,7,FALSE)</f>
        <v>United Kingdom</v>
      </c>
      <c r="I899" t="str">
        <f>VLOOKUP(D899,Products!$A$1:$G$49,2,FALSE)</f>
        <v>Exc</v>
      </c>
      <c r="J899" t="str">
        <f>INDEX(Products!$A$1:$G$49, MATCH('Row Table'!$D899,Products!$A$1:$A$49,0),MATCH('Row Table'!J$1,Products!$A$1:$G$1,0))</f>
        <v>D</v>
      </c>
      <c r="K899">
        <f>INDEX(Products!$A$1:$G$49, MATCH('Row Table'!$D899,Products!$A$1:$A$49,0),MATCH('Row Table'!K$1,Products!$A$1:$G$1,0))</f>
        <v>1</v>
      </c>
      <c r="L899">
        <f>INDEX(Products!$A$1:$G$49, MATCH('Row Table'!$D899,Products!$A$1:$A$49,0),MATCH('Row Table'!L$1,Products!$A$1:$G$1,0))</f>
        <v>12.15</v>
      </c>
      <c r="M899">
        <f t="shared" si="14"/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_xlfn.XLOOKUP(C900,Customers!$A$1:$A$1001,Customers!$C$1:$C$1001,,0)</f>
        <v>0</v>
      </c>
      <c r="H900" s="2" t="str">
        <f>VLOOKUP(C900,Customers!$A$1:$I$1001,7,FALSE)</f>
        <v>United States</v>
      </c>
      <c r="I900" t="str">
        <f>VLOOKUP(D900,Products!$A$1:$G$49,2,FALSE)</f>
        <v>Rob</v>
      </c>
      <c r="J900" t="str">
        <f>INDEX(Products!$A$1:$G$49, MATCH('Row Table'!$D900,Products!$A$1:$A$49,0),MATCH('Row Table'!J$1,Products!$A$1:$G$1,0))</f>
        <v>L</v>
      </c>
      <c r="K900">
        <f>INDEX(Products!$A$1:$G$49, MATCH('Row Table'!$D900,Products!$A$1:$A$49,0),MATCH('Row Table'!K$1,Products!$A$1:$G$1,0))</f>
        <v>0.5</v>
      </c>
      <c r="L900">
        <f>INDEX(Products!$A$1:$G$49, MATCH('Row Table'!$D900,Products!$A$1:$A$49,0),MATCH('Row Table'!L$1,Products!$A$1:$G$1,0))</f>
        <v>7.169999999999999</v>
      </c>
      <c r="M900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_xlfn.XLOOKUP(C901,Customers!$A$1:$A$1001,Customers!$C$1:$C$1001,,0)</f>
        <v>0</v>
      </c>
      <c r="H901" s="2" t="str">
        <f>VLOOKUP(C901,Customers!$A$1:$I$1001,7,FALSE)</f>
        <v>United States</v>
      </c>
      <c r="I901" t="str">
        <f>VLOOKUP(D901,Products!$A$1:$G$49,2,FALSE)</f>
        <v>Lib</v>
      </c>
      <c r="J901" t="str">
        <f>INDEX(Products!$A$1:$G$49, MATCH('Row Table'!$D901,Products!$A$1:$A$49,0),MATCH('Row Table'!J$1,Products!$A$1:$G$1,0))</f>
        <v>M</v>
      </c>
      <c r="K901">
        <f>INDEX(Products!$A$1:$G$49, MATCH('Row Table'!$D901,Products!$A$1:$A$49,0),MATCH('Row Table'!K$1,Products!$A$1:$G$1,0))</f>
        <v>1</v>
      </c>
      <c r="L901">
        <f>INDEX(Products!$A$1:$G$49, MATCH('Row Table'!$D901,Products!$A$1:$A$49,0),MATCH('Row Table'!L$1,Products!$A$1:$G$1,0))</f>
        <v>14.55</v>
      </c>
      <c r="M901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_xlfn.XLOOKUP(C902,Customers!$A$1:$A$1001,Customers!$C$1:$C$1001,,0)</f>
        <v>0</v>
      </c>
      <c r="H902" s="2" t="str">
        <f>VLOOKUP(C902,Customers!$A$1:$I$1001,7,FALSE)</f>
        <v>Ireland</v>
      </c>
      <c r="I902" t="str">
        <f>VLOOKUP(D902,Products!$A$1:$G$49,2,FALSE)</f>
        <v>Lib</v>
      </c>
      <c r="J902" t="str">
        <f>INDEX(Products!$A$1:$G$49, MATCH('Row Table'!$D902,Products!$A$1:$A$49,0),MATCH('Row Table'!J$1,Products!$A$1:$G$1,0))</f>
        <v>L</v>
      </c>
      <c r="K902">
        <f>INDEX(Products!$A$1:$G$49, MATCH('Row Table'!$D902,Products!$A$1:$A$49,0),MATCH('Row Table'!K$1,Products!$A$1:$G$1,0))</f>
        <v>1</v>
      </c>
      <c r="L902">
        <f>INDEX(Products!$A$1:$G$49, MATCH('Row Table'!$D902,Products!$A$1:$A$49,0),MATCH('Row Table'!L$1,Products!$A$1:$G$1,0))</f>
        <v>15.85</v>
      </c>
      <c r="M902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_xlfn.XLOOKUP(C903,Customers!$A$1:$A$1001,Customers!$C$1:$C$1001,,0)</f>
        <v>djevonp1@ibm.com</v>
      </c>
      <c r="H903" s="2" t="str">
        <f>VLOOKUP(C903,Customers!$A$1:$I$1001,7,FALSE)</f>
        <v>United States</v>
      </c>
      <c r="I903" t="str">
        <f>VLOOKUP(D903,Products!$A$1:$G$49,2,FALSE)</f>
        <v>Rob</v>
      </c>
      <c r="J903" t="str">
        <f>INDEX(Products!$A$1:$G$49, MATCH('Row Table'!$D903,Products!$A$1:$A$49,0),MATCH('Row Table'!J$1,Products!$A$1:$G$1,0))</f>
        <v>L</v>
      </c>
      <c r="K903">
        <f>INDEX(Products!$A$1:$G$49, MATCH('Row Table'!$D903,Products!$A$1:$A$49,0),MATCH('Row Table'!K$1,Products!$A$1:$G$1,0))</f>
        <v>0.2</v>
      </c>
      <c r="L903">
        <f>INDEX(Products!$A$1:$G$49, MATCH('Row Table'!$D903,Products!$A$1:$A$49,0),MATCH('Row Table'!L$1,Products!$A$1:$G$1,0))</f>
        <v>3.5849999999999995</v>
      </c>
      <c r="M903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_xlfn.XLOOKUP(C904,Customers!$A$1:$A$1001,Customers!$C$1:$C$1001,,0)</f>
        <v>hrannerp2@omniture.com</v>
      </c>
      <c r="H904" s="2" t="str">
        <f>VLOOKUP(C904,Customers!$A$1:$I$1001,7,FALSE)</f>
        <v>United States</v>
      </c>
      <c r="I904" t="str">
        <f>VLOOKUP(D904,Products!$A$1:$G$49,2,FALSE)</f>
        <v>Exc</v>
      </c>
      <c r="J904" t="str">
        <f>INDEX(Products!$A$1:$G$49, MATCH('Row Table'!$D904,Products!$A$1:$A$49,0),MATCH('Row Table'!J$1,Products!$A$1:$G$1,0))</f>
        <v>M</v>
      </c>
      <c r="K904">
        <f>INDEX(Products!$A$1:$G$49, MATCH('Row Table'!$D904,Products!$A$1:$A$49,0),MATCH('Row Table'!K$1,Products!$A$1:$G$1,0))</f>
        <v>2.5</v>
      </c>
      <c r="L904">
        <f>INDEX(Products!$A$1:$G$49, MATCH('Row Table'!$D904,Products!$A$1:$A$49,0),MATCH('Row Table'!L$1,Products!$A$1:$G$1,0))</f>
        <v>31.624999999999996</v>
      </c>
      <c r="M904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_xlfn.XLOOKUP(C905,Customers!$A$1:$A$1001,Customers!$C$1:$C$1001,,0)</f>
        <v>bimriep3@addtoany.com</v>
      </c>
      <c r="H905" s="2" t="str">
        <f>VLOOKUP(C905,Customers!$A$1:$I$1001,7,FALSE)</f>
        <v>United States</v>
      </c>
      <c r="I905" t="str">
        <f>VLOOKUP(D905,Products!$A$1:$G$49,2,FALSE)</f>
        <v>Lib</v>
      </c>
      <c r="J905" t="str">
        <f>INDEX(Products!$A$1:$G$49, MATCH('Row Table'!$D905,Products!$A$1:$A$49,0),MATCH('Row Table'!J$1,Products!$A$1:$G$1,0))</f>
        <v>M</v>
      </c>
      <c r="K905">
        <f>INDEX(Products!$A$1:$G$49, MATCH('Row Table'!$D905,Products!$A$1:$A$49,0),MATCH('Row Table'!K$1,Products!$A$1:$G$1,0))</f>
        <v>0.5</v>
      </c>
      <c r="L905">
        <f>INDEX(Products!$A$1:$G$49, MATCH('Row Table'!$D905,Products!$A$1:$A$49,0),MATCH('Row Table'!L$1,Products!$A$1:$G$1,0))</f>
        <v>8.73</v>
      </c>
      <c r="M90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_xlfn.XLOOKUP(C906,Customers!$A$1:$A$1001,Customers!$C$1:$C$1001,,0)</f>
        <v>dsopperp4@eventbrite.com</v>
      </c>
      <c r="H906" s="2" t="str">
        <f>VLOOKUP(C906,Customers!$A$1:$I$1001,7,FALSE)</f>
        <v>United States</v>
      </c>
      <c r="I906" t="str">
        <f>VLOOKUP(D906,Products!$A$1:$G$49,2,FALSE)</f>
        <v>Ara</v>
      </c>
      <c r="J906" t="str">
        <f>INDEX(Products!$A$1:$G$49, MATCH('Row Table'!$D906,Products!$A$1:$A$49,0),MATCH('Row Table'!J$1,Products!$A$1:$G$1,0))</f>
        <v>L</v>
      </c>
      <c r="K906">
        <f>INDEX(Products!$A$1:$G$49, MATCH('Row Table'!$D906,Products!$A$1:$A$49,0),MATCH('Row Table'!K$1,Products!$A$1:$G$1,0))</f>
        <v>2.5</v>
      </c>
      <c r="L906">
        <f>INDEX(Products!$A$1:$G$49, MATCH('Row Table'!$D906,Products!$A$1:$A$49,0),MATCH('Row Table'!L$1,Products!$A$1:$G$1,0))</f>
        <v>29.784999999999997</v>
      </c>
      <c r="M906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_xlfn.XLOOKUP(C907,Customers!$A$1:$A$1001,Customers!$C$1:$C$1001,,0)</f>
        <v>0</v>
      </c>
      <c r="H907" s="2" t="str">
        <f>VLOOKUP(C907,Customers!$A$1:$I$1001,7,FALSE)</f>
        <v>United States</v>
      </c>
      <c r="I907" t="str">
        <f>VLOOKUP(D907,Products!$A$1:$G$49,2,FALSE)</f>
        <v>Ara</v>
      </c>
      <c r="J907" t="str">
        <f>INDEX(Products!$A$1:$G$49, MATCH('Row Table'!$D907,Products!$A$1:$A$49,0),MATCH('Row Table'!J$1,Products!$A$1:$G$1,0))</f>
        <v>M</v>
      </c>
      <c r="K907">
        <f>INDEX(Products!$A$1:$G$49, MATCH('Row Table'!$D907,Products!$A$1:$A$49,0),MATCH('Row Table'!K$1,Products!$A$1:$G$1,0))</f>
        <v>0.5</v>
      </c>
      <c r="L907">
        <f>INDEX(Products!$A$1:$G$49, MATCH('Row Table'!$D907,Products!$A$1:$A$49,0),MATCH('Row Table'!L$1,Products!$A$1:$G$1,0))</f>
        <v>6.75</v>
      </c>
      <c r="M907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_xlfn.XLOOKUP(C908,Customers!$A$1:$A$1001,Customers!$C$1:$C$1001,,0)</f>
        <v>lledgleyp6@de.vu</v>
      </c>
      <c r="H908" s="2" t="str">
        <f>VLOOKUP(C908,Customers!$A$1:$I$1001,7,FALSE)</f>
        <v>United States</v>
      </c>
      <c r="I908" t="str">
        <f>VLOOKUP(D908,Products!$A$1:$G$49,2,FALSE)</f>
        <v>Ara</v>
      </c>
      <c r="J908" t="str">
        <f>INDEX(Products!$A$1:$G$49, MATCH('Row Table'!$D908,Products!$A$1:$A$49,0),MATCH('Row Table'!J$1,Products!$A$1:$G$1,0))</f>
        <v>M</v>
      </c>
      <c r="K908">
        <f>INDEX(Products!$A$1:$G$49, MATCH('Row Table'!$D908,Products!$A$1:$A$49,0),MATCH('Row Table'!K$1,Products!$A$1:$G$1,0))</f>
        <v>0.5</v>
      </c>
      <c r="L908">
        <f>INDEX(Products!$A$1:$G$49, MATCH('Row Table'!$D908,Products!$A$1:$A$49,0),MATCH('Row Table'!L$1,Products!$A$1:$G$1,0))</f>
        <v>6.75</v>
      </c>
      <c r="M908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_xlfn.XLOOKUP(C909,Customers!$A$1:$A$1001,Customers!$C$1:$C$1001,,0)</f>
        <v>tmenaryp7@phoca.cz</v>
      </c>
      <c r="H909" s="2" t="str">
        <f>VLOOKUP(C909,Customers!$A$1:$I$1001,7,FALSE)</f>
        <v>United States</v>
      </c>
      <c r="I909" t="str">
        <f>VLOOKUP(D909,Products!$A$1:$G$49,2,FALSE)</f>
        <v>Lib</v>
      </c>
      <c r="J909" t="str">
        <f>INDEX(Products!$A$1:$G$49, MATCH('Row Table'!$D909,Products!$A$1:$A$49,0),MATCH('Row Table'!J$1,Products!$A$1:$G$1,0))</f>
        <v>D</v>
      </c>
      <c r="K909">
        <f>INDEX(Products!$A$1:$G$49, MATCH('Row Table'!$D909,Products!$A$1:$A$49,0),MATCH('Row Table'!K$1,Products!$A$1:$G$1,0))</f>
        <v>1</v>
      </c>
      <c r="L909">
        <f>INDEX(Products!$A$1:$G$49, MATCH('Row Table'!$D909,Products!$A$1:$A$49,0),MATCH('Row Table'!L$1,Products!$A$1:$G$1,0))</f>
        <v>12.95</v>
      </c>
      <c r="M909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_xlfn.XLOOKUP(C910,Customers!$A$1:$A$1001,Customers!$C$1:$C$1001,,0)</f>
        <v>gciccottip8@so-net.ne.jp</v>
      </c>
      <c r="H910" s="2" t="str">
        <f>VLOOKUP(C910,Customers!$A$1:$I$1001,7,FALSE)</f>
        <v>United States</v>
      </c>
      <c r="I910" t="str">
        <f>VLOOKUP(D910,Products!$A$1:$G$49,2,FALSE)</f>
        <v>Rob</v>
      </c>
      <c r="J910" t="str">
        <f>INDEX(Products!$A$1:$G$49, MATCH('Row Table'!$D910,Products!$A$1:$A$49,0),MATCH('Row Table'!J$1,Products!$A$1:$G$1,0))</f>
        <v>L</v>
      </c>
      <c r="K910">
        <f>INDEX(Products!$A$1:$G$49, MATCH('Row Table'!$D910,Products!$A$1:$A$49,0),MATCH('Row Table'!K$1,Products!$A$1:$G$1,0))</f>
        <v>1</v>
      </c>
      <c r="L910">
        <f>INDEX(Products!$A$1:$G$49, MATCH('Row Table'!$D910,Products!$A$1:$A$49,0),MATCH('Row Table'!L$1,Products!$A$1:$G$1,0))</f>
        <v>11.95</v>
      </c>
      <c r="M910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_xlfn.XLOOKUP(C911,Customers!$A$1:$A$1001,Customers!$C$1:$C$1001,,0)</f>
        <v>0</v>
      </c>
      <c r="H911" s="2" t="str">
        <f>VLOOKUP(C911,Customers!$A$1:$I$1001,7,FALSE)</f>
        <v>United States</v>
      </c>
      <c r="I911" t="str">
        <f>VLOOKUP(D911,Products!$A$1:$G$49,2,FALSE)</f>
        <v>Rob</v>
      </c>
      <c r="J911" t="str">
        <f>INDEX(Products!$A$1:$G$49, MATCH('Row Table'!$D911,Products!$A$1:$A$49,0),MATCH('Row Table'!J$1,Products!$A$1:$G$1,0))</f>
        <v>L</v>
      </c>
      <c r="K911">
        <f>INDEX(Products!$A$1:$G$49, MATCH('Row Table'!$D911,Products!$A$1:$A$49,0),MATCH('Row Table'!K$1,Products!$A$1:$G$1,0))</f>
        <v>0.2</v>
      </c>
      <c r="L911">
        <f>INDEX(Products!$A$1:$G$49, MATCH('Row Table'!$D911,Products!$A$1:$A$49,0),MATCH('Row Table'!L$1,Products!$A$1:$G$1,0))</f>
        <v>3.5849999999999995</v>
      </c>
      <c r="M911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_xlfn.XLOOKUP(C912,Customers!$A$1:$A$1001,Customers!$C$1:$C$1001,,0)</f>
        <v>wjallinpa@pcworld.com</v>
      </c>
      <c r="H912" s="2" t="str">
        <f>VLOOKUP(C912,Customers!$A$1:$I$1001,7,FALSE)</f>
        <v>United States</v>
      </c>
      <c r="I912" t="str">
        <f>VLOOKUP(D912,Products!$A$1:$G$49,2,FALSE)</f>
        <v>Ara</v>
      </c>
      <c r="J912" t="str">
        <f>INDEX(Products!$A$1:$G$49, MATCH('Row Table'!$D912,Products!$A$1:$A$49,0),MATCH('Row Table'!J$1,Products!$A$1:$G$1,0))</f>
        <v>D</v>
      </c>
      <c r="K912">
        <f>INDEX(Products!$A$1:$G$49, MATCH('Row Table'!$D912,Products!$A$1:$A$49,0),MATCH('Row Table'!K$1,Products!$A$1:$G$1,0))</f>
        <v>2.5</v>
      </c>
      <c r="L912">
        <f>INDEX(Products!$A$1:$G$49, MATCH('Row Table'!$D912,Products!$A$1:$A$49,0),MATCH('Row Table'!L$1,Products!$A$1:$G$1,0))</f>
        <v>22.884999999999998</v>
      </c>
      <c r="M912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_xlfn.XLOOKUP(C913,Customers!$A$1:$A$1001,Customers!$C$1:$C$1001,,0)</f>
        <v>mbogeypb@thetimes.co.uk</v>
      </c>
      <c r="H913" s="2" t="str">
        <f>VLOOKUP(C913,Customers!$A$1:$I$1001,7,FALSE)</f>
        <v>United States</v>
      </c>
      <c r="I913" t="str">
        <f>VLOOKUP(D913,Products!$A$1:$G$49,2,FALSE)</f>
        <v>Ara</v>
      </c>
      <c r="J913" t="str">
        <f>INDEX(Products!$A$1:$G$49, MATCH('Row Table'!$D913,Products!$A$1:$A$49,0),MATCH('Row Table'!J$1,Products!$A$1:$G$1,0))</f>
        <v>M</v>
      </c>
      <c r="K913">
        <f>INDEX(Products!$A$1:$G$49, MATCH('Row Table'!$D913,Products!$A$1:$A$49,0),MATCH('Row Table'!K$1,Products!$A$1:$G$1,0))</f>
        <v>1</v>
      </c>
      <c r="L913">
        <f>INDEX(Products!$A$1:$G$49, MATCH('Row Table'!$D913,Products!$A$1:$A$49,0),MATCH('Row Table'!L$1,Products!$A$1:$G$1,0))</f>
        <v>11.25</v>
      </c>
      <c r="M913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_xlfn.XLOOKUP(C914,Customers!$A$1:$A$1001,Customers!$C$1:$C$1001,,0)</f>
        <v>0</v>
      </c>
      <c r="H914" s="2" t="str">
        <f>VLOOKUP(C914,Customers!$A$1:$I$1001,7,FALSE)</f>
        <v>United States</v>
      </c>
      <c r="I914" t="str">
        <f>VLOOKUP(D914,Products!$A$1:$G$49,2,FALSE)</f>
        <v>Rob</v>
      </c>
      <c r="J914" t="str">
        <f>INDEX(Products!$A$1:$G$49, MATCH('Row Table'!$D914,Products!$A$1:$A$49,0),MATCH('Row Table'!J$1,Products!$A$1:$G$1,0))</f>
        <v>M</v>
      </c>
      <c r="K914">
        <f>INDEX(Products!$A$1:$G$49, MATCH('Row Table'!$D914,Products!$A$1:$A$49,0),MATCH('Row Table'!K$1,Products!$A$1:$G$1,0))</f>
        <v>2.5</v>
      </c>
      <c r="L914">
        <f>INDEX(Products!$A$1:$G$49, MATCH('Row Table'!$D914,Products!$A$1:$A$49,0),MATCH('Row Table'!L$1,Products!$A$1:$G$1,0))</f>
        <v>22.884999999999998</v>
      </c>
      <c r="M914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_xlfn.XLOOKUP(C915,Customers!$A$1:$A$1001,Customers!$C$1:$C$1001,,0)</f>
        <v>mcobbledickpd@ucsd.edu</v>
      </c>
      <c r="H915" s="2" t="str">
        <f>VLOOKUP(C915,Customers!$A$1:$I$1001,7,FALSE)</f>
        <v>United States</v>
      </c>
      <c r="I915" t="str">
        <f>VLOOKUP(D915,Products!$A$1:$G$49,2,FALSE)</f>
        <v>Ara</v>
      </c>
      <c r="J915" t="str">
        <f>INDEX(Products!$A$1:$G$49, MATCH('Row Table'!$D915,Products!$A$1:$A$49,0),MATCH('Row Table'!J$1,Products!$A$1:$G$1,0))</f>
        <v>M</v>
      </c>
      <c r="K915">
        <f>INDEX(Products!$A$1:$G$49, MATCH('Row Table'!$D915,Products!$A$1:$A$49,0),MATCH('Row Table'!K$1,Products!$A$1:$G$1,0))</f>
        <v>0.5</v>
      </c>
      <c r="L915">
        <f>INDEX(Products!$A$1:$G$49, MATCH('Row Table'!$D915,Products!$A$1:$A$49,0),MATCH('Row Table'!L$1,Products!$A$1:$G$1,0))</f>
        <v>6.75</v>
      </c>
      <c r="M91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_xlfn.XLOOKUP(C916,Customers!$A$1:$A$1001,Customers!$C$1:$C$1001,,0)</f>
        <v>alewrype@whitehouse.gov</v>
      </c>
      <c r="H916" s="2" t="str">
        <f>VLOOKUP(C916,Customers!$A$1:$I$1001,7,FALSE)</f>
        <v>United States</v>
      </c>
      <c r="I916" t="str">
        <f>VLOOKUP(D916,Products!$A$1:$G$49,2,FALSE)</f>
        <v>Ara</v>
      </c>
      <c r="J916" t="str">
        <f>INDEX(Products!$A$1:$G$49, MATCH('Row Table'!$D916,Products!$A$1:$A$49,0),MATCH('Row Table'!J$1,Products!$A$1:$G$1,0))</f>
        <v>M</v>
      </c>
      <c r="K916">
        <f>INDEX(Products!$A$1:$G$49, MATCH('Row Table'!$D916,Products!$A$1:$A$49,0),MATCH('Row Table'!K$1,Products!$A$1:$G$1,0))</f>
        <v>1</v>
      </c>
      <c r="L916">
        <f>INDEX(Products!$A$1:$G$49, MATCH('Row Table'!$D916,Products!$A$1:$A$49,0),MATCH('Row Table'!L$1,Products!$A$1:$G$1,0))</f>
        <v>11.25</v>
      </c>
      <c r="M916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_xlfn.XLOOKUP(C917,Customers!$A$1:$A$1001,Customers!$C$1:$C$1001,,0)</f>
        <v>ihesselpf@ox.ac.uk</v>
      </c>
      <c r="H917" s="2" t="str">
        <f>VLOOKUP(C917,Customers!$A$1:$I$1001,7,FALSE)</f>
        <v>United States</v>
      </c>
      <c r="I917" t="str">
        <f>VLOOKUP(D917,Products!$A$1:$G$49,2,FALSE)</f>
        <v>Exc</v>
      </c>
      <c r="J917" t="str">
        <f>INDEX(Products!$A$1:$G$49, MATCH('Row Table'!$D917,Products!$A$1:$A$49,0),MATCH('Row Table'!J$1,Products!$A$1:$G$1,0))</f>
        <v>D</v>
      </c>
      <c r="K917">
        <f>INDEX(Products!$A$1:$G$49, MATCH('Row Table'!$D917,Products!$A$1:$A$49,0),MATCH('Row Table'!K$1,Products!$A$1:$G$1,0))</f>
        <v>2.5</v>
      </c>
      <c r="L917">
        <f>INDEX(Products!$A$1:$G$49, MATCH('Row Table'!$D917,Products!$A$1:$A$49,0),MATCH('Row Table'!L$1,Products!$A$1:$G$1,0))</f>
        <v>27.945</v>
      </c>
      <c r="M917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_xlfn.XLOOKUP(C918,Customers!$A$1:$A$1001,Customers!$C$1:$C$1001,,0)</f>
        <v>0</v>
      </c>
      <c r="H918" s="2" t="str">
        <f>VLOOKUP(C918,Customers!$A$1:$I$1001,7,FALSE)</f>
        <v>Ireland</v>
      </c>
      <c r="I918" t="str">
        <f>VLOOKUP(D918,Products!$A$1:$G$49,2,FALSE)</f>
        <v>Exc</v>
      </c>
      <c r="J918" t="str">
        <f>INDEX(Products!$A$1:$G$49, MATCH('Row Table'!$D918,Products!$A$1:$A$49,0),MATCH('Row Table'!J$1,Products!$A$1:$G$1,0))</f>
        <v>D</v>
      </c>
      <c r="K918">
        <f>INDEX(Products!$A$1:$G$49, MATCH('Row Table'!$D918,Products!$A$1:$A$49,0),MATCH('Row Table'!K$1,Products!$A$1:$G$1,0))</f>
        <v>0.2</v>
      </c>
      <c r="L918">
        <f>INDEX(Products!$A$1:$G$49, MATCH('Row Table'!$D918,Products!$A$1:$A$49,0),MATCH('Row Table'!L$1,Products!$A$1:$G$1,0))</f>
        <v>3.645</v>
      </c>
      <c r="M918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_xlfn.XLOOKUP(C919,Customers!$A$1:$A$1001,Customers!$C$1:$C$1001,,0)</f>
        <v>csorrellph@amazon.com</v>
      </c>
      <c r="H919" s="2" t="str">
        <f>VLOOKUP(C919,Customers!$A$1:$I$1001,7,FALSE)</f>
        <v>United Kingdom</v>
      </c>
      <c r="I919" t="str">
        <f>VLOOKUP(D919,Products!$A$1:$G$49,2,FALSE)</f>
        <v>Ara</v>
      </c>
      <c r="J919" t="str">
        <f>INDEX(Products!$A$1:$G$49, MATCH('Row Table'!$D919,Products!$A$1:$A$49,0),MATCH('Row Table'!J$1,Products!$A$1:$G$1,0))</f>
        <v>M</v>
      </c>
      <c r="K919">
        <f>INDEX(Products!$A$1:$G$49, MATCH('Row Table'!$D919,Products!$A$1:$A$49,0),MATCH('Row Table'!K$1,Products!$A$1:$G$1,0))</f>
        <v>0.5</v>
      </c>
      <c r="L919">
        <f>INDEX(Products!$A$1:$G$49, MATCH('Row Table'!$D919,Products!$A$1:$A$49,0),MATCH('Row Table'!L$1,Products!$A$1:$G$1,0))</f>
        <v>6.75</v>
      </c>
      <c r="M919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_xlfn.XLOOKUP(C920,Customers!$A$1:$A$1001,Customers!$C$1:$C$1001,,0)</f>
        <v>csorrellph@amazon.com</v>
      </c>
      <c r="H920" s="2" t="str">
        <f>VLOOKUP(C920,Customers!$A$1:$I$1001,7,FALSE)</f>
        <v>United Kingdom</v>
      </c>
      <c r="I920" t="str">
        <f>VLOOKUP(D920,Products!$A$1:$G$49,2,FALSE)</f>
        <v>Exc</v>
      </c>
      <c r="J920" t="str">
        <f>INDEX(Products!$A$1:$G$49, MATCH('Row Table'!$D920,Products!$A$1:$A$49,0),MATCH('Row Table'!J$1,Products!$A$1:$G$1,0))</f>
        <v>D</v>
      </c>
      <c r="K920">
        <f>INDEX(Products!$A$1:$G$49, MATCH('Row Table'!$D920,Products!$A$1:$A$49,0),MATCH('Row Table'!K$1,Products!$A$1:$G$1,0))</f>
        <v>0.5</v>
      </c>
      <c r="L920">
        <f>INDEX(Products!$A$1:$G$49, MATCH('Row Table'!$D920,Products!$A$1:$A$49,0),MATCH('Row Table'!L$1,Products!$A$1:$G$1,0))</f>
        <v>7.29</v>
      </c>
      <c r="M920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_xlfn.XLOOKUP(C921,Customers!$A$1:$A$1001,Customers!$C$1:$C$1001,,0)</f>
        <v>qheavysidepj@unc.edu</v>
      </c>
      <c r="H921" s="2" t="str">
        <f>VLOOKUP(C921,Customers!$A$1:$I$1001,7,FALSE)</f>
        <v>United States</v>
      </c>
      <c r="I921" t="str">
        <f>VLOOKUP(D921,Products!$A$1:$G$49,2,FALSE)</f>
        <v>Rob</v>
      </c>
      <c r="J921" t="str">
        <f>INDEX(Products!$A$1:$G$49, MATCH('Row Table'!$D921,Products!$A$1:$A$49,0),MATCH('Row Table'!J$1,Products!$A$1:$G$1,0))</f>
        <v>D</v>
      </c>
      <c r="K921">
        <f>INDEX(Products!$A$1:$G$49, MATCH('Row Table'!$D921,Products!$A$1:$A$49,0),MATCH('Row Table'!K$1,Products!$A$1:$G$1,0))</f>
        <v>0.2</v>
      </c>
      <c r="L921">
        <f>INDEX(Products!$A$1:$G$49, MATCH('Row Table'!$D921,Products!$A$1:$A$49,0),MATCH('Row Table'!L$1,Products!$A$1:$G$1,0))</f>
        <v>2.6849999999999996</v>
      </c>
      <c r="M921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_xlfn.XLOOKUP(C922,Customers!$A$1:$A$1001,Customers!$C$1:$C$1001,,0)</f>
        <v>hreuvenpk@whitehouse.gov</v>
      </c>
      <c r="H922" s="2" t="str">
        <f>VLOOKUP(C922,Customers!$A$1:$I$1001,7,FALSE)</f>
        <v>United States</v>
      </c>
      <c r="I922" t="str">
        <f>VLOOKUP(D922,Products!$A$1:$G$49,2,FALSE)</f>
        <v>Rob</v>
      </c>
      <c r="J922" t="str">
        <f>INDEX(Products!$A$1:$G$49, MATCH('Row Table'!$D922,Products!$A$1:$A$49,0),MATCH('Row Table'!J$1,Products!$A$1:$G$1,0))</f>
        <v>D</v>
      </c>
      <c r="K922">
        <f>INDEX(Products!$A$1:$G$49, MATCH('Row Table'!$D922,Products!$A$1:$A$49,0),MATCH('Row Table'!K$1,Products!$A$1:$G$1,0))</f>
        <v>2.5</v>
      </c>
      <c r="L922">
        <f>INDEX(Products!$A$1:$G$49, MATCH('Row Table'!$D922,Products!$A$1:$A$49,0),MATCH('Row Table'!L$1,Products!$A$1:$G$1,0))</f>
        <v>20.584999999999997</v>
      </c>
      <c r="M922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_xlfn.XLOOKUP(C923,Customers!$A$1:$A$1001,Customers!$C$1:$C$1001,,0)</f>
        <v>mattwoolpl@nba.com</v>
      </c>
      <c r="H923" s="2" t="str">
        <f>VLOOKUP(C923,Customers!$A$1:$I$1001,7,FALSE)</f>
        <v>United States</v>
      </c>
      <c r="I923" t="str">
        <f>VLOOKUP(D923,Products!$A$1:$G$49,2,FALSE)</f>
        <v>Lib</v>
      </c>
      <c r="J923" t="str">
        <f>INDEX(Products!$A$1:$G$49, MATCH('Row Table'!$D923,Products!$A$1:$A$49,0),MATCH('Row Table'!J$1,Products!$A$1:$G$1,0))</f>
        <v>D</v>
      </c>
      <c r="K923">
        <f>INDEX(Products!$A$1:$G$49, MATCH('Row Table'!$D923,Products!$A$1:$A$49,0),MATCH('Row Table'!K$1,Products!$A$1:$G$1,0))</f>
        <v>0.2</v>
      </c>
      <c r="L923">
        <f>INDEX(Products!$A$1:$G$49, MATCH('Row Table'!$D923,Products!$A$1:$A$49,0),MATCH('Row Table'!L$1,Products!$A$1:$G$1,0))</f>
        <v>3.8849999999999998</v>
      </c>
      <c r="M923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_xlfn.XLOOKUP(C924,Customers!$A$1:$A$1001,Customers!$C$1:$C$1001,,0)</f>
        <v>0</v>
      </c>
      <c r="H924" s="2" t="str">
        <f>VLOOKUP(C924,Customers!$A$1:$I$1001,7,FALSE)</f>
        <v>United States</v>
      </c>
      <c r="I924" t="str">
        <f>VLOOKUP(D924,Products!$A$1:$G$49,2,FALSE)</f>
        <v>Ara</v>
      </c>
      <c r="J924" t="str">
        <f>INDEX(Products!$A$1:$G$49, MATCH('Row Table'!$D924,Products!$A$1:$A$49,0),MATCH('Row Table'!J$1,Products!$A$1:$G$1,0))</f>
        <v>M</v>
      </c>
      <c r="K924">
        <f>INDEX(Products!$A$1:$G$49, MATCH('Row Table'!$D924,Products!$A$1:$A$49,0),MATCH('Row Table'!K$1,Products!$A$1:$G$1,0))</f>
        <v>1</v>
      </c>
      <c r="L924">
        <f>INDEX(Products!$A$1:$G$49, MATCH('Row Table'!$D924,Products!$A$1:$A$49,0),MATCH('Row Table'!L$1,Products!$A$1:$G$1,0))</f>
        <v>11.25</v>
      </c>
      <c r="M924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_xlfn.XLOOKUP(C925,Customers!$A$1:$A$1001,Customers!$C$1:$C$1001,,0)</f>
        <v>gwynespn@dagondesign.com</v>
      </c>
      <c r="H925" s="2" t="str">
        <f>VLOOKUP(C925,Customers!$A$1:$I$1001,7,FALSE)</f>
        <v>United States</v>
      </c>
      <c r="I925" t="str">
        <f>VLOOKUP(D925,Products!$A$1:$G$49,2,FALSE)</f>
        <v>Exc</v>
      </c>
      <c r="J925" t="str">
        <f>INDEX(Products!$A$1:$G$49, MATCH('Row Table'!$D925,Products!$A$1:$A$49,0),MATCH('Row Table'!J$1,Products!$A$1:$G$1,0))</f>
        <v>D</v>
      </c>
      <c r="K925">
        <f>INDEX(Products!$A$1:$G$49, MATCH('Row Table'!$D925,Products!$A$1:$A$49,0),MATCH('Row Table'!K$1,Products!$A$1:$G$1,0))</f>
        <v>2.5</v>
      </c>
      <c r="L925">
        <f>INDEX(Products!$A$1:$G$49, MATCH('Row Table'!$D925,Products!$A$1:$A$49,0),MATCH('Row Table'!L$1,Products!$A$1:$G$1,0))</f>
        <v>27.945</v>
      </c>
      <c r="M92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_xlfn.XLOOKUP(C926,Customers!$A$1:$A$1001,Customers!$C$1:$C$1001,,0)</f>
        <v>cmaccourtpo@amazon.com</v>
      </c>
      <c r="H926" s="2" t="str">
        <f>VLOOKUP(C926,Customers!$A$1:$I$1001,7,FALSE)</f>
        <v>United States</v>
      </c>
      <c r="I926" t="str">
        <f>VLOOKUP(D926,Products!$A$1:$G$49,2,FALSE)</f>
        <v>Ara</v>
      </c>
      <c r="J926" t="str">
        <f>INDEX(Products!$A$1:$G$49, MATCH('Row Table'!$D926,Products!$A$1:$A$49,0),MATCH('Row Table'!J$1,Products!$A$1:$G$1,0))</f>
        <v>L</v>
      </c>
      <c r="K926">
        <f>INDEX(Products!$A$1:$G$49, MATCH('Row Table'!$D926,Products!$A$1:$A$49,0),MATCH('Row Table'!K$1,Products!$A$1:$G$1,0))</f>
        <v>2.5</v>
      </c>
      <c r="L926">
        <f>INDEX(Products!$A$1:$G$49, MATCH('Row Table'!$D926,Products!$A$1:$A$49,0),MATCH('Row Table'!L$1,Products!$A$1:$G$1,0))</f>
        <v>29.784999999999997</v>
      </c>
      <c r="M926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_xlfn.XLOOKUP(C927,Customers!$A$1:$A$1001,Customers!$C$1:$C$1001,,0)</f>
        <v>0</v>
      </c>
      <c r="H927" s="2" t="str">
        <f>VLOOKUP(C927,Customers!$A$1:$I$1001,7,FALSE)</f>
        <v>United States</v>
      </c>
      <c r="I927" t="str">
        <f>VLOOKUP(D927,Products!$A$1:$G$49,2,FALSE)</f>
        <v>Ara</v>
      </c>
      <c r="J927" t="str">
        <f>INDEX(Products!$A$1:$G$49, MATCH('Row Table'!$D927,Products!$A$1:$A$49,0),MATCH('Row Table'!J$1,Products!$A$1:$G$1,0))</f>
        <v>M</v>
      </c>
      <c r="K927">
        <f>INDEX(Products!$A$1:$G$49, MATCH('Row Table'!$D927,Products!$A$1:$A$49,0),MATCH('Row Table'!K$1,Products!$A$1:$G$1,0))</f>
        <v>0.5</v>
      </c>
      <c r="L927">
        <f>INDEX(Products!$A$1:$G$49, MATCH('Row Table'!$D927,Products!$A$1:$A$49,0),MATCH('Row Table'!L$1,Products!$A$1:$G$1,0))</f>
        <v>6.75</v>
      </c>
      <c r="M927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_xlfn.XLOOKUP(C928,Customers!$A$1:$A$1001,Customers!$C$1:$C$1001,,0)</f>
        <v>ewilsonepq@eepurl.com</v>
      </c>
      <c r="H928" s="2" t="str">
        <f>VLOOKUP(C928,Customers!$A$1:$I$1001,7,FALSE)</f>
        <v>United States</v>
      </c>
      <c r="I928" t="str">
        <f>VLOOKUP(D928,Products!$A$1:$G$49,2,FALSE)</f>
        <v>Ara</v>
      </c>
      <c r="J928" t="str">
        <f>INDEX(Products!$A$1:$G$49, MATCH('Row Table'!$D928,Products!$A$1:$A$49,0),MATCH('Row Table'!J$1,Products!$A$1:$G$1,0))</f>
        <v>M</v>
      </c>
      <c r="K928">
        <f>INDEX(Products!$A$1:$G$49, MATCH('Row Table'!$D928,Products!$A$1:$A$49,0),MATCH('Row Table'!K$1,Products!$A$1:$G$1,0))</f>
        <v>0.5</v>
      </c>
      <c r="L928">
        <f>INDEX(Products!$A$1:$G$49, MATCH('Row Table'!$D928,Products!$A$1:$A$49,0),MATCH('Row Table'!L$1,Products!$A$1:$G$1,0))</f>
        <v>6.75</v>
      </c>
      <c r="M928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_xlfn.XLOOKUP(C929,Customers!$A$1:$A$1001,Customers!$C$1:$C$1001,,0)</f>
        <v>dduffiepr@time.com</v>
      </c>
      <c r="H929" s="2" t="str">
        <f>VLOOKUP(C929,Customers!$A$1:$I$1001,7,FALSE)</f>
        <v>United States</v>
      </c>
      <c r="I929" t="str">
        <f>VLOOKUP(D929,Products!$A$1:$G$49,2,FALSE)</f>
        <v>Exc</v>
      </c>
      <c r="J929" t="str">
        <f>INDEX(Products!$A$1:$G$49, MATCH('Row Table'!$D929,Products!$A$1:$A$49,0),MATCH('Row Table'!J$1,Products!$A$1:$G$1,0))</f>
        <v>D</v>
      </c>
      <c r="K929">
        <f>INDEX(Products!$A$1:$G$49, MATCH('Row Table'!$D929,Products!$A$1:$A$49,0),MATCH('Row Table'!K$1,Products!$A$1:$G$1,0))</f>
        <v>2.5</v>
      </c>
      <c r="L929">
        <f>INDEX(Products!$A$1:$G$49, MATCH('Row Table'!$D929,Products!$A$1:$A$49,0),MATCH('Row Table'!L$1,Products!$A$1:$G$1,0))</f>
        <v>27.945</v>
      </c>
      <c r="M929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_xlfn.XLOOKUP(C930,Customers!$A$1:$A$1001,Customers!$C$1:$C$1001,,0)</f>
        <v>mmatiasekps@ucoz.ru</v>
      </c>
      <c r="H930" s="2" t="str">
        <f>VLOOKUP(C930,Customers!$A$1:$I$1001,7,FALSE)</f>
        <v>United States</v>
      </c>
      <c r="I930" t="str">
        <f>VLOOKUP(D930,Products!$A$1:$G$49,2,FALSE)</f>
        <v>Exc</v>
      </c>
      <c r="J930" t="str">
        <f>INDEX(Products!$A$1:$G$49, MATCH('Row Table'!$D930,Products!$A$1:$A$49,0),MATCH('Row Table'!J$1,Products!$A$1:$G$1,0))</f>
        <v>M</v>
      </c>
      <c r="K930">
        <f>INDEX(Products!$A$1:$G$49, MATCH('Row Table'!$D930,Products!$A$1:$A$49,0),MATCH('Row Table'!K$1,Products!$A$1:$G$1,0))</f>
        <v>2.5</v>
      </c>
      <c r="L930">
        <f>INDEX(Products!$A$1:$G$49, MATCH('Row Table'!$D930,Products!$A$1:$A$49,0),MATCH('Row Table'!L$1,Products!$A$1:$G$1,0))</f>
        <v>31.624999999999996</v>
      </c>
      <c r="M930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_xlfn.XLOOKUP(C931,Customers!$A$1:$A$1001,Customers!$C$1:$C$1001,,0)</f>
        <v>jcamillopt@shinystat.com</v>
      </c>
      <c r="H931" s="2" t="str">
        <f>VLOOKUP(C931,Customers!$A$1:$I$1001,7,FALSE)</f>
        <v>United States</v>
      </c>
      <c r="I931" t="str">
        <f>VLOOKUP(D931,Products!$A$1:$G$49,2,FALSE)</f>
        <v>Exc</v>
      </c>
      <c r="J931" t="str">
        <f>INDEX(Products!$A$1:$G$49, MATCH('Row Table'!$D931,Products!$A$1:$A$49,0),MATCH('Row Table'!J$1,Products!$A$1:$G$1,0))</f>
        <v>L</v>
      </c>
      <c r="K931">
        <f>INDEX(Products!$A$1:$G$49, MATCH('Row Table'!$D931,Products!$A$1:$A$49,0),MATCH('Row Table'!K$1,Products!$A$1:$G$1,0))</f>
        <v>0.2</v>
      </c>
      <c r="L931">
        <f>INDEX(Products!$A$1:$G$49, MATCH('Row Table'!$D931,Products!$A$1:$A$49,0),MATCH('Row Table'!L$1,Products!$A$1:$G$1,0))</f>
        <v>4.4550000000000001</v>
      </c>
      <c r="M931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_xlfn.XLOOKUP(C932,Customers!$A$1:$A$1001,Customers!$C$1:$C$1001,,0)</f>
        <v>kphilbrickpu@cdc.gov</v>
      </c>
      <c r="H932" s="2" t="str">
        <f>VLOOKUP(C932,Customers!$A$1:$I$1001,7,FALSE)</f>
        <v>United States</v>
      </c>
      <c r="I932" t="str">
        <f>VLOOKUP(D932,Products!$A$1:$G$49,2,FALSE)</f>
        <v>Exc</v>
      </c>
      <c r="J932" t="str">
        <f>INDEX(Products!$A$1:$G$49, MATCH('Row Table'!$D932,Products!$A$1:$A$49,0),MATCH('Row Table'!J$1,Products!$A$1:$G$1,0))</f>
        <v>D</v>
      </c>
      <c r="K932">
        <f>INDEX(Products!$A$1:$G$49, MATCH('Row Table'!$D932,Products!$A$1:$A$49,0),MATCH('Row Table'!K$1,Products!$A$1:$G$1,0))</f>
        <v>1</v>
      </c>
      <c r="L932">
        <f>INDEX(Products!$A$1:$G$49, MATCH('Row Table'!$D932,Products!$A$1:$A$49,0),MATCH('Row Table'!L$1,Products!$A$1:$G$1,0))</f>
        <v>12.15</v>
      </c>
      <c r="M932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_xlfn.XLOOKUP(C933,Customers!$A$1:$A$1001,Customers!$C$1:$C$1001,,0)</f>
        <v>0</v>
      </c>
      <c r="H933" s="2" t="str">
        <f>VLOOKUP(C933,Customers!$A$1:$I$1001,7,FALSE)</f>
        <v>United States</v>
      </c>
      <c r="I933" t="str">
        <f>VLOOKUP(D933,Products!$A$1:$G$49,2,FALSE)</f>
        <v>Ara</v>
      </c>
      <c r="J933" t="str">
        <f>INDEX(Products!$A$1:$G$49, MATCH('Row Table'!$D933,Products!$A$1:$A$49,0),MATCH('Row Table'!J$1,Products!$A$1:$G$1,0))</f>
        <v>D</v>
      </c>
      <c r="K933">
        <f>INDEX(Products!$A$1:$G$49, MATCH('Row Table'!$D933,Products!$A$1:$A$49,0),MATCH('Row Table'!K$1,Products!$A$1:$G$1,0))</f>
        <v>0.5</v>
      </c>
      <c r="L933">
        <f>INDEX(Products!$A$1:$G$49, MATCH('Row Table'!$D933,Products!$A$1:$A$49,0),MATCH('Row Table'!L$1,Products!$A$1:$G$1,0))</f>
        <v>5.97</v>
      </c>
      <c r="M933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_xlfn.XLOOKUP(C934,Customers!$A$1:$A$1001,Customers!$C$1:$C$1001,,0)</f>
        <v>bsillispw@istockphoto.com</v>
      </c>
      <c r="H934" s="2" t="str">
        <f>VLOOKUP(C934,Customers!$A$1:$I$1001,7,FALSE)</f>
        <v>United States</v>
      </c>
      <c r="I934" t="str">
        <f>VLOOKUP(D934,Products!$A$1:$G$49,2,FALSE)</f>
        <v>Exc</v>
      </c>
      <c r="J934" t="str">
        <f>INDEX(Products!$A$1:$G$49, MATCH('Row Table'!$D934,Products!$A$1:$A$49,0),MATCH('Row Table'!J$1,Products!$A$1:$G$1,0))</f>
        <v>M</v>
      </c>
      <c r="K934">
        <f>INDEX(Products!$A$1:$G$49, MATCH('Row Table'!$D934,Products!$A$1:$A$49,0),MATCH('Row Table'!K$1,Products!$A$1:$G$1,0))</f>
        <v>1</v>
      </c>
      <c r="L934">
        <f>INDEX(Products!$A$1:$G$49, MATCH('Row Table'!$D934,Products!$A$1:$A$49,0),MATCH('Row Table'!L$1,Products!$A$1:$G$1,0))</f>
        <v>13.75</v>
      </c>
      <c r="M934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_xlfn.XLOOKUP(C935,Customers!$A$1:$A$1001,Customers!$C$1:$C$1001,,0)</f>
        <v>0</v>
      </c>
      <c r="H935" s="2" t="str">
        <f>VLOOKUP(C935,Customers!$A$1:$I$1001,7,FALSE)</f>
        <v>United States</v>
      </c>
      <c r="I935" t="str">
        <f>VLOOKUP(D935,Products!$A$1:$G$49,2,FALSE)</f>
        <v>Rob</v>
      </c>
      <c r="J935" t="str">
        <f>INDEX(Products!$A$1:$G$49, MATCH('Row Table'!$D935,Products!$A$1:$A$49,0),MATCH('Row Table'!J$1,Products!$A$1:$G$1,0))</f>
        <v>D</v>
      </c>
      <c r="K935">
        <f>INDEX(Products!$A$1:$G$49, MATCH('Row Table'!$D935,Products!$A$1:$A$49,0),MATCH('Row Table'!K$1,Products!$A$1:$G$1,0))</f>
        <v>1</v>
      </c>
      <c r="L935">
        <f>INDEX(Products!$A$1:$G$49, MATCH('Row Table'!$D935,Products!$A$1:$A$49,0),MATCH('Row Table'!L$1,Products!$A$1:$G$1,0))</f>
        <v>8.9499999999999993</v>
      </c>
      <c r="M93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_xlfn.XLOOKUP(C936,Customers!$A$1:$A$1001,Customers!$C$1:$C$1001,,0)</f>
        <v>rcuttspy@techcrunch.com</v>
      </c>
      <c r="H936" s="2" t="str">
        <f>VLOOKUP(C936,Customers!$A$1:$I$1001,7,FALSE)</f>
        <v>United States</v>
      </c>
      <c r="I936" t="str">
        <f>VLOOKUP(D936,Products!$A$1:$G$49,2,FALSE)</f>
        <v>Rob</v>
      </c>
      <c r="J936" t="str">
        <f>INDEX(Products!$A$1:$G$49, MATCH('Row Table'!$D936,Products!$A$1:$A$49,0),MATCH('Row Table'!J$1,Products!$A$1:$G$1,0))</f>
        <v>M</v>
      </c>
      <c r="K936">
        <f>INDEX(Products!$A$1:$G$49, MATCH('Row Table'!$D936,Products!$A$1:$A$49,0),MATCH('Row Table'!K$1,Products!$A$1:$G$1,0))</f>
        <v>2.5</v>
      </c>
      <c r="L936">
        <f>INDEX(Products!$A$1:$G$49, MATCH('Row Table'!$D936,Products!$A$1:$A$49,0),MATCH('Row Table'!L$1,Products!$A$1:$G$1,0))</f>
        <v>22.884999999999998</v>
      </c>
      <c r="M936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_xlfn.XLOOKUP(C937,Customers!$A$1:$A$1001,Customers!$C$1:$C$1001,,0)</f>
        <v>mdelvespz@nature.com</v>
      </c>
      <c r="H937" s="2" t="str">
        <f>VLOOKUP(C937,Customers!$A$1:$I$1001,7,FALSE)</f>
        <v>United States</v>
      </c>
      <c r="I937" t="str">
        <f>VLOOKUP(D937,Products!$A$1:$G$49,2,FALSE)</f>
        <v>Ara</v>
      </c>
      <c r="J937" t="str">
        <f>INDEX(Products!$A$1:$G$49, MATCH('Row Table'!$D937,Products!$A$1:$A$49,0),MATCH('Row Table'!J$1,Products!$A$1:$G$1,0))</f>
        <v>M</v>
      </c>
      <c r="K937">
        <f>INDEX(Products!$A$1:$G$49, MATCH('Row Table'!$D937,Products!$A$1:$A$49,0),MATCH('Row Table'!K$1,Products!$A$1:$G$1,0))</f>
        <v>2.5</v>
      </c>
      <c r="L937">
        <f>INDEX(Products!$A$1:$G$49, MATCH('Row Table'!$D937,Products!$A$1:$A$49,0),MATCH('Row Table'!L$1,Products!$A$1:$G$1,0))</f>
        <v>25.874999999999996</v>
      </c>
      <c r="M937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_xlfn.XLOOKUP(C938,Customers!$A$1:$A$1001,Customers!$C$1:$C$1001,,0)</f>
        <v>dgrittonq0@nydailynews.com</v>
      </c>
      <c r="H938" s="2" t="str">
        <f>VLOOKUP(C938,Customers!$A$1:$I$1001,7,FALSE)</f>
        <v>United States</v>
      </c>
      <c r="I938" t="str">
        <f>VLOOKUP(D938,Products!$A$1:$G$49,2,FALSE)</f>
        <v>Lib</v>
      </c>
      <c r="J938" t="str">
        <f>INDEX(Products!$A$1:$G$49, MATCH('Row Table'!$D938,Products!$A$1:$A$49,0),MATCH('Row Table'!J$1,Products!$A$1:$G$1,0))</f>
        <v>D</v>
      </c>
      <c r="K938">
        <f>INDEX(Products!$A$1:$G$49, MATCH('Row Table'!$D938,Products!$A$1:$A$49,0),MATCH('Row Table'!K$1,Products!$A$1:$G$1,0))</f>
        <v>0.5</v>
      </c>
      <c r="L938">
        <f>INDEX(Products!$A$1:$G$49, MATCH('Row Table'!$D938,Products!$A$1:$A$49,0),MATCH('Row Table'!L$1,Products!$A$1:$G$1,0))</f>
        <v>7.77</v>
      </c>
      <c r="M938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_xlfn.XLOOKUP(C939,Customers!$A$1:$A$1001,Customers!$C$1:$C$1001,,0)</f>
        <v>dgrittonq0@nydailynews.com</v>
      </c>
      <c r="H939" s="2" t="str">
        <f>VLOOKUP(C939,Customers!$A$1:$I$1001,7,FALSE)</f>
        <v>United States</v>
      </c>
      <c r="I939" t="str">
        <f>VLOOKUP(D939,Products!$A$1:$G$49,2,FALSE)</f>
        <v>Rob</v>
      </c>
      <c r="J939" t="str">
        <f>INDEX(Products!$A$1:$G$49, MATCH('Row Table'!$D939,Products!$A$1:$A$49,0),MATCH('Row Table'!J$1,Products!$A$1:$G$1,0))</f>
        <v>M</v>
      </c>
      <c r="K939">
        <f>INDEX(Products!$A$1:$G$49, MATCH('Row Table'!$D939,Products!$A$1:$A$49,0),MATCH('Row Table'!K$1,Products!$A$1:$G$1,0))</f>
        <v>2.5</v>
      </c>
      <c r="L939">
        <f>INDEX(Products!$A$1:$G$49, MATCH('Row Table'!$D939,Products!$A$1:$A$49,0),MATCH('Row Table'!L$1,Products!$A$1:$G$1,0))</f>
        <v>22.884999999999998</v>
      </c>
      <c r="M939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_xlfn.XLOOKUP(C940,Customers!$A$1:$A$1001,Customers!$C$1:$C$1001,,0)</f>
        <v>dgutq2@umich.edu</v>
      </c>
      <c r="H940" s="2" t="str">
        <f>VLOOKUP(C940,Customers!$A$1:$I$1001,7,FALSE)</f>
        <v>United States</v>
      </c>
      <c r="I940" t="str">
        <f>VLOOKUP(D940,Products!$A$1:$G$49,2,FALSE)</f>
        <v>Exc</v>
      </c>
      <c r="J940" t="str">
        <f>INDEX(Products!$A$1:$G$49, MATCH('Row Table'!$D940,Products!$A$1:$A$49,0),MATCH('Row Table'!J$1,Products!$A$1:$G$1,0))</f>
        <v>L</v>
      </c>
      <c r="K940">
        <f>INDEX(Products!$A$1:$G$49, MATCH('Row Table'!$D940,Products!$A$1:$A$49,0),MATCH('Row Table'!K$1,Products!$A$1:$G$1,0))</f>
        <v>1</v>
      </c>
      <c r="L940">
        <f>INDEX(Products!$A$1:$G$49, MATCH('Row Table'!$D940,Products!$A$1:$A$49,0),MATCH('Row Table'!L$1,Products!$A$1:$G$1,0))</f>
        <v>14.85</v>
      </c>
      <c r="M940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_xlfn.XLOOKUP(C941,Customers!$A$1:$A$1001,Customers!$C$1:$C$1001,,0)</f>
        <v>wpummeryq3@topsy.com</v>
      </c>
      <c r="H941" s="2" t="str">
        <f>VLOOKUP(C941,Customers!$A$1:$I$1001,7,FALSE)</f>
        <v>United States</v>
      </c>
      <c r="I941" t="str">
        <f>VLOOKUP(D941,Products!$A$1:$G$49,2,FALSE)</f>
        <v>Lib</v>
      </c>
      <c r="J941" t="str">
        <f>INDEX(Products!$A$1:$G$49, MATCH('Row Table'!$D941,Products!$A$1:$A$49,0),MATCH('Row Table'!J$1,Products!$A$1:$G$1,0))</f>
        <v>L</v>
      </c>
      <c r="K941">
        <f>INDEX(Products!$A$1:$G$49, MATCH('Row Table'!$D941,Products!$A$1:$A$49,0),MATCH('Row Table'!K$1,Products!$A$1:$G$1,0))</f>
        <v>0.2</v>
      </c>
      <c r="L941">
        <f>INDEX(Products!$A$1:$G$49, MATCH('Row Table'!$D941,Products!$A$1:$A$49,0),MATCH('Row Table'!L$1,Products!$A$1:$G$1,0))</f>
        <v>4.7549999999999999</v>
      </c>
      <c r="M941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_xlfn.XLOOKUP(C942,Customers!$A$1:$A$1001,Customers!$C$1:$C$1001,,0)</f>
        <v>gsiudaq4@nytimes.com</v>
      </c>
      <c r="H942" s="2" t="str">
        <f>VLOOKUP(C942,Customers!$A$1:$I$1001,7,FALSE)</f>
        <v>United States</v>
      </c>
      <c r="I942" t="str">
        <f>VLOOKUP(D942,Products!$A$1:$G$49,2,FALSE)</f>
        <v>Rob</v>
      </c>
      <c r="J942" t="str">
        <f>INDEX(Products!$A$1:$G$49, MATCH('Row Table'!$D942,Products!$A$1:$A$49,0),MATCH('Row Table'!J$1,Products!$A$1:$G$1,0))</f>
        <v>L</v>
      </c>
      <c r="K942">
        <f>INDEX(Products!$A$1:$G$49, MATCH('Row Table'!$D942,Products!$A$1:$A$49,0),MATCH('Row Table'!K$1,Products!$A$1:$G$1,0))</f>
        <v>0.5</v>
      </c>
      <c r="L942">
        <f>INDEX(Products!$A$1:$G$49, MATCH('Row Table'!$D942,Products!$A$1:$A$49,0),MATCH('Row Table'!L$1,Products!$A$1:$G$1,0))</f>
        <v>7.169999999999999</v>
      </c>
      <c r="M942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_xlfn.XLOOKUP(C943,Customers!$A$1:$A$1001,Customers!$C$1:$C$1001,,0)</f>
        <v>hcrowneq5@wufoo.com</v>
      </c>
      <c r="H943" s="2" t="str">
        <f>VLOOKUP(C943,Customers!$A$1:$I$1001,7,FALSE)</f>
        <v>Ireland</v>
      </c>
      <c r="I943" t="str">
        <f>VLOOKUP(D943,Products!$A$1:$G$49,2,FALSE)</f>
        <v>Ara</v>
      </c>
      <c r="J943" t="str">
        <f>INDEX(Products!$A$1:$G$49, MATCH('Row Table'!$D943,Products!$A$1:$A$49,0),MATCH('Row Table'!J$1,Products!$A$1:$G$1,0))</f>
        <v>L</v>
      </c>
      <c r="K943">
        <f>INDEX(Products!$A$1:$G$49, MATCH('Row Table'!$D943,Products!$A$1:$A$49,0),MATCH('Row Table'!K$1,Products!$A$1:$G$1,0))</f>
        <v>0.5</v>
      </c>
      <c r="L943">
        <f>INDEX(Products!$A$1:$G$49, MATCH('Row Table'!$D943,Products!$A$1:$A$49,0),MATCH('Row Table'!L$1,Products!$A$1:$G$1,0))</f>
        <v>7.77</v>
      </c>
      <c r="M943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_xlfn.XLOOKUP(C944,Customers!$A$1:$A$1001,Customers!$C$1:$C$1001,,0)</f>
        <v>vpawseyq6@tiny.cc</v>
      </c>
      <c r="H944" s="2" t="str">
        <f>VLOOKUP(C944,Customers!$A$1:$I$1001,7,FALSE)</f>
        <v>United States</v>
      </c>
      <c r="I944" t="str">
        <f>VLOOKUP(D944,Products!$A$1:$G$49,2,FALSE)</f>
        <v>Rob</v>
      </c>
      <c r="J944" t="str">
        <f>INDEX(Products!$A$1:$G$49, MATCH('Row Table'!$D944,Products!$A$1:$A$49,0),MATCH('Row Table'!J$1,Products!$A$1:$G$1,0))</f>
        <v>L</v>
      </c>
      <c r="K944">
        <f>INDEX(Products!$A$1:$G$49, MATCH('Row Table'!$D944,Products!$A$1:$A$49,0),MATCH('Row Table'!K$1,Products!$A$1:$G$1,0))</f>
        <v>1</v>
      </c>
      <c r="L944">
        <f>INDEX(Products!$A$1:$G$49, MATCH('Row Table'!$D944,Products!$A$1:$A$49,0),MATCH('Row Table'!L$1,Products!$A$1:$G$1,0))</f>
        <v>11.95</v>
      </c>
      <c r="M944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_xlfn.XLOOKUP(C945,Customers!$A$1:$A$1001,Customers!$C$1:$C$1001,,0)</f>
        <v>awaterhouseq7@istockphoto.com</v>
      </c>
      <c r="H945" s="2" t="str">
        <f>VLOOKUP(C945,Customers!$A$1:$I$1001,7,FALSE)</f>
        <v>United States</v>
      </c>
      <c r="I945" t="str">
        <f>VLOOKUP(D945,Products!$A$1:$G$49,2,FALSE)</f>
        <v>Ara</v>
      </c>
      <c r="J945" t="str">
        <f>INDEX(Products!$A$1:$G$49, MATCH('Row Table'!$D945,Products!$A$1:$A$49,0),MATCH('Row Table'!J$1,Products!$A$1:$G$1,0))</f>
        <v>L</v>
      </c>
      <c r="K945">
        <f>INDEX(Products!$A$1:$G$49, MATCH('Row Table'!$D945,Products!$A$1:$A$49,0),MATCH('Row Table'!K$1,Products!$A$1:$G$1,0))</f>
        <v>0.5</v>
      </c>
      <c r="L945">
        <f>INDEX(Products!$A$1:$G$49, MATCH('Row Table'!$D945,Products!$A$1:$A$49,0),MATCH('Row Table'!L$1,Products!$A$1:$G$1,0))</f>
        <v>7.77</v>
      </c>
      <c r="M94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_xlfn.XLOOKUP(C946,Customers!$A$1:$A$1001,Customers!$C$1:$C$1001,,0)</f>
        <v>fhaughianq8@1688.com</v>
      </c>
      <c r="H946" s="2" t="str">
        <f>VLOOKUP(C946,Customers!$A$1:$I$1001,7,FALSE)</f>
        <v>United States</v>
      </c>
      <c r="I946" t="str">
        <f>VLOOKUP(D946,Products!$A$1:$G$49,2,FALSE)</f>
        <v>Rob</v>
      </c>
      <c r="J946" t="str">
        <f>INDEX(Products!$A$1:$G$49, MATCH('Row Table'!$D946,Products!$A$1:$A$49,0),MATCH('Row Table'!J$1,Products!$A$1:$G$1,0))</f>
        <v>L</v>
      </c>
      <c r="K946">
        <f>INDEX(Products!$A$1:$G$49, MATCH('Row Table'!$D946,Products!$A$1:$A$49,0),MATCH('Row Table'!K$1,Products!$A$1:$G$1,0))</f>
        <v>0.5</v>
      </c>
      <c r="L946">
        <f>INDEX(Products!$A$1:$G$49, MATCH('Row Table'!$D946,Products!$A$1:$A$49,0),MATCH('Row Table'!L$1,Products!$A$1:$G$1,0))</f>
        <v>7.169999999999999</v>
      </c>
      <c r="M946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_xlfn.XLOOKUP(C947,Customers!$A$1:$A$1001,Customers!$C$1:$C$1001,,0)</f>
        <v>0</v>
      </c>
      <c r="H947" s="2" t="str">
        <f>VLOOKUP(C947,Customers!$A$1:$I$1001,7,FALSE)</f>
        <v>United States</v>
      </c>
      <c r="I947" t="str">
        <f>VLOOKUP(D947,Products!$A$1:$G$49,2,FALSE)</f>
        <v>Lib</v>
      </c>
      <c r="J947" t="str">
        <f>INDEX(Products!$A$1:$G$49, MATCH('Row Table'!$D947,Products!$A$1:$A$49,0),MATCH('Row Table'!J$1,Products!$A$1:$G$1,0))</f>
        <v>D</v>
      </c>
      <c r="K947">
        <f>INDEX(Products!$A$1:$G$49, MATCH('Row Table'!$D947,Products!$A$1:$A$49,0),MATCH('Row Table'!K$1,Products!$A$1:$G$1,0))</f>
        <v>2.5</v>
      </c>
      <c r="L947">
        <f>INDEX(Products!$A$1:$G$49, MATCH('Row Table'!$D947,Products!$A$1:$A$49,0),MATCH('Row Table'!L$1,Products!$A$1:$G$1,0))</f>
        <v>29.784999999999997</v>
      </c>
      <c r="M947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_xlfn.XLOOKUP(C948,Customers!$A$1:$A$1001,Customers!$C$1:$C$1001,,0)</f>
        <v>0</v>
      </c>
      <c r="H948" s="2" t="str">
        <f>VLOOKUP(C948,Customers!$A$1:$I$1001,7,FALSE)</f>
        <v>United States</v>
      </c>
      <c r="I948" t="str">
        <f>VLOOKUP(D948,Products!$A$1:$G$49,2,FALSE)</f>
        <v>Lib</v>
      </c>
      <c r="J948" t="str">
        <f>INDEX(Products!$A$1:$G$49, MATCH('Row Table'!$D948,Products!$A$1:$A$49,0),MATCH('Row Table'!J$1,Products!$A$1:$G$1,0))</f>
        <v>D</v>
      </c>
      <c r="K948">
        <f>INDEX(Products!$A$1:$G$49, MATCH('Row Table'!$D948,Products!$A$1:$A$49,0),MATCH('Row Table'!K$1,Products!$A$1:$G$1,0))</f>
        <v>0.5</v>
      </c>
      <c r="L948">
        <f>INDEX(Products!$A$1:$G$49, MATCH('Row Table'!$D948,Products!$A$1:$A$49,0),MATCH('Row Table'!L$1,Products!$A$1:$G$1,0))</f>
        <v>7.77</v>
      </c>
      <c r="M948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_xlfn.XLOOKUP(C949,Customers!$A$1:$A$1001,Customers!$C$1:$C$1001,,0)</f>
        <v>rfaltinqb@topsy.com</v>
      </c>
      <c r="H949" s="2" t="str">
        <f>VLOOKUP(C949,Customers!$A$1:$I$1001,7,FALSE)</f>
        <v>Ireland</v>
      </c>
      <c r="I949" t="str">
        <f>VLOOKUP(D949,Products!$A$1:$G$49,2,FALSE)</f>
        <v>Ara</v>
      </c>
      <c r="J949" t="str">
        <f>INDEX(Products!$A$1:$G$49, MATCH('Row Table'!$D949,Products!$A$1:$A$49,0),MATCH('Row Table'!J$1,Products!$A$1:$G$1,0))</f>
        <v>M</v>
      </c>
      <c r="K949">
        <f>INDEX(Products!$A$1:$G$49, MATCH('Row Table'!$D949,Products!$A$1:$A$49,0),MATCH('Row Table'!K$1,Products!$A$1:$G$1,0))</f>
        <v>1</v>
      </c>
      <c r="L949">
        <f>INDEX(Products!$A$1:$G$49, MATCH('Row Table'!$D949,Products!$A$1:$A$49,0),MATCH('Row Table'!L$1,Products!$A$1:$G$1,0))</f>
        <v>11.25</v>
      </c>
      <c r="M949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_xlfn.XLOOKUP(C950,Customers!$A$1:$A$1001,Customers!$C$1:$C$1001,,0)</f>
        <v>gcheekeqc@sitemeter.com</v>
      </c>
      <c r="H950" s="2" t="str">
        <f>VLOOKUP(C950,Customers!$A$1:$I$1001,7,FALSE)</f>
        <v>United Kingdom</v>
      </c>
      <c r="I950" t="str">
        <f>VLOOKUP(D950,Products!$A$1:$G$49,2,FALSE)</f>
        <v>Exc</v>
      </c>
      <c r="J950" t="str">
        <f>INDEX(Products!$A$1:$G$49, MATCH('Row Table'!$D950,Products!$A$1:$A$49,0),MATCH('Row Table'!J$1,Products!$A$1:$G$1,0))</f>
        <v>D</v>
      </c>
      <c r="K950">
        <f>INDEX(Products!$A$1:$G$49, MATCH('Row Table'!$D950,Products!$A$1:$A$49,0),MATCH('Row Table'!K$1,Products!$A$1:$G$1,0))</f>
        <v>2.5</v>
      </c>
      <c r="L950">
        <f>INDEX(Products!$A$1:$G$49, MATCH('Row Table'!$D950,Products!$A$1:$A$49,0),MATCH('Row Table'!L$1,Products!$A$1:$G$1,0))</f>
        <v>27.945</v>
      </c>
      <c r="M950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_xlfn.XLOOKUP(C951,Customers!$A$1:$A$1001,Customers!$C$1:$C$1001,,0)</f>
        <v>grattqd@phpbb.com</v>
      </c>
      <c r="H951" s="2" t="str">
        <f>VLOOKUP(C951,Customers!$A$1:$I$1001,7,FALSE)</f>
        <v>Ireland</v>
      </c>
      <c r="I951" t="str">
        <f>VLOOKUP(D951,Products!$A$1:$G$49,2,FALSE)</f>
        <v>Rob</v>
      </c>
      <c r="J951" t="str">
        <f>INDEX(Products!$A$1:$G$49, MATCH('Row Table'!$D951,Products!$A$1:$A$49,0),MATCH('Row Table'!J$1,Products!$A$1:$G$1,0))</f>
        <v>L</v>
      </c>
      <c r="K951">
        <f>INDEX(Products!$A$1:$G$49, MATCH('Row Table'!$D951,Products!$A$1:$A$49,0),MATCH('Row Table'!K$1,Products!$A$1:$G$1,0))</f>
        <v>2.5</v>
      </c>
      <c r="L951">
        <f>INDEX(Products!$A$1:$G$49, MATCH('Row Table'!$D951,Products!$A$1:$A$49,0),MATCH('Row Table'!L$1,Products!$A$1:$G$1,0))</f>
        <v>27.484999999999996</v>
      </c>
      <c r="M951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_xlfn.XLOOKUP(C952,Customers!$A$1:$A$1001,Customers!$C$1:$C$1001,,0)</f>
        <v>0</v>
      </c>
      <c r="H952" s="2" t="str">
        <f>VLOOKUP(C952,Customers!$A$1:$I$1001,7,FALSE)</f>
        <v>United States</v>
      </c>
      <c r="I952" t="str">
        <f>VLOOKUP(D952,Products!$A$1:$G$49,2,FALSE)</f>
        <v>Rob</v>
      </c>
      <c r="J952" t="str">
        <f>INDEX(Products!$A$1:$G$49, MATCH('Row Table'!$D952,Products!$A$1:$A$49,0),MATCH('Row Table'!J$1,Products!$A$1:$G$1,0))</f>
        <v>L</v>
      </c>
      <c r="K952">
        <f>INDEX(Products!$A$1:$G$49, MATCH('Row Table'!$D952,Products!$A$1:$A$49,0),MATCH('Row Table'!K$1,Products!$A$1:$G$1,0))</f>
        <v>0.2</v>
      </c>
      <c r="L952">
        <f>INDEX(Products!$A$1:$G$49, MATCH('Row Table'!$D952,Products!$A$1:$A$49,0),MATCH('Row Table'!L$1,Products!$A$1:$G$1,0))</f>
        <v>3.5849999999999995</v>
      </c>
      <c r="M952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_xlfn.XLOOKUP(C953,Customers!$A$1:$A$1001,Customers!$C$1:$C$1001,,0)</f>
        <v>ieberleinqf@hc360.com</v>
      </c>
      <c r="H953" s="2" t="str">
        <f>VLOOKUP(C953,Customers!$A$1:$I$1001,7,FALSE)</f>
        <v>United States</v>
      </c>
      <c r="I953" t="str">
        <f>VLOOKUP(D953,Products!$A$1:$G$49,2,FALSE)</f>
        <v>Rob</v>
      </c>
      <c r="J953" t="str">
        <f>INDEX(Products!$A$1:$G$49, MATCH('Row Table'!$D953,Products!$A$1:$A$49,0),MATCH('Row Table'!J$1,Products!$A$1:$G$1,0))</f>
        <v>L</v>
      </c>
      <c r="K953">
        <f>INDEX(Products!$A$1:$G$49, MATCH('Row Table'!$D953,Products!$A$1:$A$49,0),MATCH('Row Table'!K$1,Products!$A$1:$G$1,0))</f>
        <v>0.2</v>
      </c>
      <c r="L953">
        <f>INDEX(Products!$A$1:$G$49, MATCH('Row Table'!$D953,Products!$A$1:$A$49,0),MATCH('Row Table'!L$1,Products!$A$1:$G$1,0))</f>
        <v>3.5849999999999995</v>
      </c>
      <c r="M953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_xlfn.XLOOKUP(C954,Customers!$A$1:$A$1001,Customers!$C$1:$C$1001,,0)</f>
        <v>jdrengqg@uiuc.edu</v>
      </c>
      <c r="H954" s="2" t="str">
        <f>VLOOKUP(C954,Customers!$A$1:$I$1001,7,FALSE)</f>
        <v>Ireland</v>
      </c>
      <c r="I954" t="str">
        <f>VLOOKUP(D954,Products!$A$1:$G$49,2,FALSE)</f>
        <v>Ara</v>
      </c>
      <c r="J954" t="str">
        <f>INDEX(Products!$A$1:$G$49, MATCH('Row Table'!$D954,Products!$A$1:$A$49,0),MATCH('Row Table'!J$1,Products!$A$1:$G$1,0))</f>
        <v>M</v>
      </c>
      <c r="K954">
        <f>INDEX(Products!$A$1:$G$49, MATCH('Row Table'!$D954,Products!$A$1:$A$49,0),MATCH('Row Table'!K$1,Products!$A$1:$G$1,0))</f>
        <v>1</v>
      </c>
      <c r="L954">
        <f>INDEX(Products!$A$1:$G$49, MATCH('Row Table'!$D954,Products!$A$1:$A$49,0),MATCH('Row Table'!L$1,Products!$A$1:$G$1,0))</f>
        <v>11.25</v>
      </c>
      <c r="M954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_xlfn.XLOOKUP(C955,Customers!$A$1:$A$1001,Customers!$C$1:$C$1001,,0)</f>
        <v>0</v>
      </c>
      <c r="H955" s="2" t="str">
        <f>VLOOKUP(C955,Customers!$A$1:$I$1001,7,FALSE)</f>
        <v>United States</v>
      </c>
      <c r="I955" t="str">
        <f>VLOOKUP(D955,Products!$A$1:$G$49,2,FALSE)</f>
        <v>Ara</v>
      </c>
      <c r="J955" t="str">
        <f>INDEX(Products!$A$1:$G$49, MATCH('Row Table'!$D955,Products!$A$1:$A$49,0),MATCH('Row Table'!J$1,Products!$A$1:$G$1,0))</f>
        <v>L</v>
      </c>
      <c r="K955">
        <f>INDEX(Products!$A$1:$G$49, MATCH('Row Table'!$D955,Products!$A$1:$A$49,0),MATCH('Row Table'!K$1,Products!$A$1:$G$1,0))</f>
        <v>0.2</v>
      </c>
      <c r="L955">
        <f>INDEX(Products!$A$1:$G$49, MATCH('Row Table'!$D955,Products!$A$1:$A$49,0),MATCH('Row Table'!L$1,Products!$A$1:$G$1,0))</f>
        <v>3.8849999999999998</v>
      </c>
      <c r="M95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_xlfn.XLOOKUP(C956,Customers!$A$1:$A$1001,Customers!$C$1:$C$1001,,0)</f>
        <v>0</v>
      </c>
      <c r="H956" s="2" t="str">
        <f>VLOOKUP(C956,Customers!$A$1:$I$1001,7,FALSE)</f>
        <v>United States</v>
      </c>
      <c r="I956" t="str">
        <f>VLOOKUP(D956,Products!$A$1:$G$49,2,FALSE)</f>
        <v>Exc</v>
      </c>
      <c r="J956" t="str">
        <f>INDEX(Products!$A$1:$G$49, MATCH('Row Table'!$D956,Products!$A$1:$A$49,0),MATCH('Row Table'!J$1,Products!$A$1:$G$1,0))</f>
        <v>D</v>
      </c>
      <c r="K956">
        <f>INDEX(Products!$A$1:$G$49, MATCH('Row Table'!$D956,Products!$A$1:$A$49,0),MATCH('Row Table'!K$1,Products!$A$1:$G$1,0))</f>
        <v>2.5</v>
      </c>
      <c r="L956">
        <f>INDEX(Products!$A$1:$G$49, MATCH('Row Table'!$D956,Products!$A$1:$A$49,0),MATCH('Row Table'!L$1,Products!$A$1:$G$1,0))</f>
        <v>27.945</v>
      </c>
      <c r="M956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_xlfn.XLOOKUP(C957,Customers!$A$1:$A$1001,Customers!$C$1:$C$1001,,0)</f>
        <v>0</v>
      </c>
      <c r="H957" s="2" t="str">
        <f>VLOOKUP(C957,Customers!$A$1:$I$1001,7,FALSE)</f>
        <v>United States</v>
      </c>
      <c r="I957" t="str">
        <f>VLOOKUP(D957,Products!$A$1:$G$49,2,FALSE)</f>
        <v>Exc</v>
      </c>
      <c r="J957" t="str">
        <f>INDEX(Products!$A$1:$G$49, MATCH('Row Table'!$D957,Products!$A$1:$A$49,0),MATCH('Row Table'!J$1,Products!$A$1:$G$1,0))</f>
        <v>L</v>
      </c>
      <c r="K957">
        <f>INDEX(Products!$A$1:$G$49, MATCH('Row Table'!$D957,Products!$A$1:$A$49,0),MATCH('Row Table'!K$1,Products!$A$1:$G$1,0))</f>
        <v>2.5</v>
      </c>
      <c r="L957">
        <f>INDEX(Products!$A$1:$G$49, MATCH('Row Table'!$D957,Products!$A$1:$A$49,0),MATCH('Row Table'!L$1,Products!$A$1:$G$1,0))</f>
        <v>34.154999999999994</v>
      </c>
      <c r="M957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_xlfn.XLOOKUP(C958,Customers!$A$1:$A$1001,Customers!$C$1:$C$1001,,0)</f>
        <v>0</v>
      </c>
      <c r="H958" s="2" t="str">
        <f>VLOOKUP(C958,Customers!$A$1:$I$1001,7,FALSE)</f>
        <v>United States</v>
      </c>
      <c r="I958" t="str">
        <f>VLOOKUP(D958,Products!$A$1:$G$49,2,FALSE)</f>
        <v>Rob</v>
      </c>
      <c r="J958" t="str">
        <f>INDEX(Products!$A$1:$G$49, MATCH('Row Table'!$D958,Products!$A$1:$A$49,0),MATCH('Row Table'!J$1,Products!$A$1:$G$1,0))</f>
        <v>L</v>
      </c>
      <c r="K958">
        <f>INDEX(Products!$A$1:$G$49, MATCH('Row Table'!$D958,Products!$A$1:$A$49,0),MATCH('Row Table'!K$1,Products!$A$1:$G$1,0))</f>
        <v>2.5</v>
      </c>
      <c r="L958">
        <f>INDEX(Products!$A$1:$G$49, MATCH('Row Table'!$D958,Products!$A$1:$A$49,0),MATCH('Row Table'!L$1,Products!$A$1:$G$1,0))</f>
        <v>27.484999999999996</v>
      </c>
      <c r="M958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_xlfn.XLOOKUP(C959,Customers!$A$1:$A$1001,Customers!$C$1:$C$1001,,0)</f>
        <v>0</v>
      </c>
      <c r="H959" s="2" t="str">
        <f>VLOOKUP(C959,Customers!$A$1:$I$1001,7,FALSE)</f>
        <v>United States</v>
      </c>
      <c r="I959" t="str">
        <f>VLOOKUP(D959,Products!$A$1:$G$49,2,FALSE)</f>
        <v>Exc</v>
      </c>
      <c r="J959" t="str">
        <f>INDEX(Products!$A$1:$G$49, MATCH('Row Table'!$D959,Products!$A$1:$A$49,0),MATCH('Row Table'!J$1,Products!$A$1:$G$1,0))</f>
        <v>L</v>
      </c>
      <c r="K959">
        <f>INDEX(Products!$A$1:$G$49, MATCH('Row Table'!$D959,Products!$A$1:$A$49,0),MATCH('Row Table'!K$1,Products!$A$1:$G$1,0))</f>
        <v>1</v>
      </c>
      <c r="L959">
        <f>INDEX(Products!$A$1:$G$49, MATCH('Row Table'!$D959,Products!$A$1:$A$49,0),MATCH('Row Table'!L$1,Products!$A$1:$G$1,0))</f>
        <v>14.85</v>
      </c>
      <c r="M959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_xlfn.XLOOKUP(C960,Customers!$A$1:$A$1001,Customers!$C$1:$C$1001,,0)</f>
        <v>0</v>
      </c>
      <c r="H960" s="2" t="str">
        <f>VLOOKUP(C960,Customers!$A$1:$I$1001,7,FALSE)</f>
        <v>United States</v>
      </c>
      <c r="I960" t="str">
        <f>VLOOKUP(D960,Products!$A$1:$G$49,2,FALSE)</f>
        <v>Ara</v>
      </c>
      <c r="J960" t="str">
        <f>INDEX(Products!$A$1:$G$49, MATCH('Row Table'!$D960,Products!$A$1:$A$49,0),MATCH('Row Table'!J$1,Products!$A$1:$G$1,0))</f>
        <v>L</v>
      </c>
      <c r="K960">
        <f>INDEX(Products!$A$1:$G$49, MATCH('Row Table'!$D960,Products!$A$1:$A$49,0),MATCH('Row Table'!K$1,Products!$A$1:$G$1,0))</f>
        <v>0.2</v>
      </c>
      <c r="L960">
        <f>INDEX(Products!$A$1:$G$49, MATCH('Row Table'!$D960,Products!$A$1:$A$49,0),MATCH('Row Table'!L$1,Products!$A$1:$G$1,0))</f>
        <v>3.8849999999999998</v>
      </c>
      <c r="M960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_xlfn.XLOOKUP(C961,Customers!$A$1:$A$1001,Customers!$C$1:$C$1001,,0)</f>
        <v>rstrathernqn@devhub.com</v>
      </c>
      <c r="H961" s="2" t="str">
        <f>VLOOKUP(C961,Customers!$A$1:$I$1001,7,FALSE)</f>
        <v>United States</v>
      </c>
      <c r="I961" t="str">
        <f>VLOOKUP(D961,Products!$A$1:$G$49,2,FALSE)</f>
        <v>Lib</v>
      </c>
      <c r="J961" t="str">
        <f>INDEX(Products!$A$1:$G$49, MATCH('Row Table'!$D961,Products!$A$1:$A$49,0),MATCH('Row Table'!J$1,Products!$A$1:$G$1,0))</f>
        <v>L</v>
      </c>
      <c r="K961">
        <f>INDEX(Products!$A$1:$G$49, MATCH('Row Table'!$D961,Products!$A$1:$A$49,0),MATCH('Row Table'!K$1,Products!$A$1:$G$1,0))</f>
        <v>0.2</v>
      </c>
      <c r="L961">
        <f>INDEX(Products!$A$1:$G$49, MATCH('Row Table'!$D961,Products!$A$1:$A$49,0),MATCH('Row Table'!L$1,Products!$A$1:$G$1,0))</f>
        <v>4.7549999999999999</v>
      </c>
      <c r="M961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_xlfn.XLOOKUP(C962,Customers!$A$1:$A$1001,Customers!$C$1:$C$1001,,0)</f>
        <v>cmiguelqo@exblog.jp</v>
      </c>
      <c r="H962" s="2" t="str">
        <f>VLOOKUP(C962,Customers!$A$1:$I$1001,7,FALSE)</f>
        <v>United States</v>
      </c>
      <c r="I962" t="str">
        <f>VLOOKUP(D962,Products!$A$1:$G$49,2,FALSE)</f>
        <v>Lib</v>
      </c>
      <c r="J962" t="str">
        <f>INDEX(Products!$A$1:$G$49, MATCH('Row Table'!$D962,Products!$A$1:$A$49,0),MATCH('Row Table'!J$1,Products!$A$1:$G$1,0))</f>
        <v>L</v>
      </c>
      <c r="K962">
        <f>INDEX(Products!$A$1:$G$49, MATCH('Row Table'!$D962,Products!$A$1:$A$49,0),MATCH('Row Table'!K$1,Products!$A$1:$G$1,0))</f>
        <v>1</v>
      </c>
      <c r="L962">
        <f>INDEX(Products!$A$1:$G$49, MATCH('Row Table'!$D962,Products!$A$1:$A$49,0),MATCH('Row Table'!L$1,Products!$A$1:$G$1,0))</f>
        <v>15.85</v>
      </c>
      <c r="M962">
        <f t="shared" ref="M962:M1001" si="15">L962*E962</f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_xlfn.XLOOKUP(C963,Customers!$A$1:$A$1001,Customers!$C$1:$C$1001,,0)</f>
        <v>0</v>
      </c>
      <c r="H963" s="2" t="str">
        <f>VLOOKUP(C963,Customers!$A$1:$I$1001,7,FALSE)</f>
        <v>United States</v>
      </c>
      <c r="I963" t="str">
        <f>VLOOKUP(D963,Products!$A$1:$G$49,2,FALSE)</f>
        <v>Ara</v>
      </c>
      <c r="J963" t="str">
        <f>INDEX(Products!$A$1:$G$49, MATCH('Row Table'!$D963,Products!$A$1:$A$49,0),MATCH('Row Table'!J$1,Products!$A$1:$G$1,0))</f>
        <v>D</v>
      </c>
      <c r="K963">
        <f>INDEX(Products!$A$1:$G$49, MATCH('Row Table'!$D963,Products!$A$1:$A$49,0),MATCH('Row Table'!K$1,Products!$A$1:$G$1,0))</f>
        <v>2.5</v>
      </c>
      <c r="L963">
        <f>INDEX(Products!$A$1:$G$49, MATCH('Row Table'!$D963,Products!$A$1:$A$49,0),MATCH('Row Table'!L$1,Products!$A$1:$G$1,0))</f>
        <v>22.884999999999998</v>
      </c>
      <c r="M963">
        <f t="shared" si="15"/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_xlfn.XLOOKUP(C964,Customers!$A$1:$A$1001,Customers!$C$1:$C$1001,,0)</f>
        <v>mrocksqq@exblog.jp</v>
      </c>
      <c r="H964" s="2" t="str">
        <f>VLOOKUP(C964,Customers!$A$1:$I$1001,7,FALSE)</f>
        <v>Ireland</v>
      </c>
      <c r="I964" t="str">
        <f>VLOOKUP(D964,Products!$A$1:$G$49,2,FALSE)</f>
        <v>Rob</v>
      </c>
      <c r="J964" t="str">
        <f>INDEX(Products!$A$1:$G$49, MATCH('Row Table'!$D964,Products!$A$1:$A$49,0),MATCH('Row Table'!J$1,Products!$A$1:$G$1,0))</f>
        <v>D</v>
      </c>
      <c r="K964">
        <f>INDEX(Products!$A$1:$G$49, MATCH('Row Table'!$D964,Products!$A$1:$A$49,0),MATCH('Row Table'!K$1,Products!$A$1:$G$1,0))</f>
        <v>1</v>
      </c>
      <c r="L964">
        <f>INDEX(Products!$A$1:$G$49, MATCH('Row Table'!$D964,Products!$A$1:$A$49,0),MATCH('Row Table'!L$1,Products!$A$1:$G$1,0))</f>
        <v>8.9499999999999993</v>
      </c>
      <c r="M964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_xlfn.XLOOKUP(C965,Customers!$A$1:$A$1001,Customers!$C$1:$C$1001,,0)</f>
        <v>yburrellsqr@vinaora.com</v>
      </c>
      <c r="H965" s="2" t="str">
        <f>VLOOKUP(C965,Customers!$A$1:$I$1001,7,FALSE)</f>
        <v>United States</v>
      </c>
      <c r="I965" t="str">
        <f>VLOOKUP(D965,Products!$A$1:$G$49,2,FALSE)</f>
        <v>Rob</v>
      </c>
      <c r="J965" t="str">
        <f>INDEX(Products!$A$1:$G$49, MATCH('Row Table'!$D965,Products!$A$1:$A$49,0),MATCH('Row Table'!J$1,Products!$A$1:$G$1,0))</f>
        <v>M</v>
      </c>
      <c r="K965">
        <f>INDEX(Products!$A$1:$G$49, MATCH('Row Table'!$D965,Products!$A$1:$A$49,0),MATCH('Row Table'!K$1,Products!$A$1:$G$1,0))</f>
        <v>0.5</v>
      </c>
      <c r="L965">
        <f>INDEX(Products!$A$1:$G$49, MATCH('Row Table'!$D965,Products!$A$1:$A$49,0),MATCH('Row Table'!L$1,Products!$A$1:$G$1,0))</f>
        <v>5.97</v>
      </c>
      <c r="M96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_xlfn.XLOOKUP(C966,Customers!$A$1:$A$1001,Customers!$C$1:$C$1001,,0)</f>
        <v>cgoodrumqs@goodreads.com</v>
      </c>
      <c r="H966" s="2" t="str">
        <f>VLOOKUP(C966,Customers!$A$1:$I$1001,7,FALSE)</f>
        <v>United States</v>
      </c>
      <c r="I966" t="str">
        <f>VLOOKUP(D966,Products!$A$1:$G$49,2,FALSE)</f>
        <v>Exc</v>
      </c>
      <c r="J966" t="str">
        <f>INDEX(Products!$A$1:$G$49, MATCH('Row Table'!$D966,Products!$A$1:$A$49,0),MATCH('Row Table'!J$1,Products!$A$1:$G$1,0))</f>
        <v>L</v>
      </c>
      <c r="K966">
        <f>INDEX(Products!$A$1:$G$49, MATCH('Row Table'!$D966,Products!$A$1:$A$49,0),MATCH('Row Table'!K$1,Products!$A$1:$G$1,0))</f>
        <v>0.2</v>
      </c>
      <c r="L966">
        <f>INDEX(Products!$A$1:$G$49, MATCH('Row Table'!$D966,Products!$A$1:$A$49,0),MATCH('Row Table'!L$1,Products!$A$1:$G$1,0))</f>
        <v>4.4550000000000001</v>
      </c>
      <c r="M966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_xlfn.XLOOKUP(C967,Customers!$A$1:$A$1001,Customers!$C$1:$C$1001,,0)</f>
        <v>jjefferysqt@blog.com</v>
      </c>
      <c r="H967" s="2" t="str">
        <f>VLOOKUP(C967,Customers!$A$1:$I$1001,7,FALSE)</f>
        <v>United States</v>
      </c>
      <c r="I967" t="str">
        <f>VLOOKUP(D967,Products!$A$1:$G$49,2,FALSE)</f>
        <v>Rob</v>
      </c>
      <c r="J967" t="str">
        <f>INDEX(Products!$A$1:$G$49, MATCH('Row Table'!$D967,Products!$A$1:$A$49,0),MATCH('Row Table'!J$1,Products!$A$1:$G$1,0))</f>
        <v>M</v>
      </c>
      <c r="K967">
        <f>INDEX(Products!$A$1:$G$49, MATCH('Row Table'!$D967,Products!$A$1:$A$49,0),MATCH('Row Table'!K$1,Products!$A$1:$G$1,0))</f>
        <v>1</v>
      </c>
      <c r="L967">
        <f>INDEX(Products!$A$1:$G$49, MATCH('Row Table'!$D967,Products!$A$1:$A$49,0),MATCH('Row Table'!L$1,Products!$A$1:$G$1,0))</f>
        <v>9.9499999999999993</v>
      </c>
      <c r="M967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_xlfn.XLOOKUP(C968,Customers!$A$1:$A$1001,Customers!$C$1:$C$1001,,0)</f>
        <v>bwardellqu@adobe.com</v>
      </c>
      <c r="H968" s="2" t="str">
        <f>VLOOKUP(C968,Customers!$A$1:$I$1001,7,FALSE)</f>
        <v>United States</v>
      </c>
      <c r="I968" t="str">
        <f>VLOOKUP(D968,Products!$A$1:$G$49,2,FALSE)</f>
        <v>Exc</v>
      </c>
      <c r="J968" t="str">
        <f>INDEX(Products!$A$1:$G$49, MATCH('Row Table'!$D968,Products!$A$1:$A$49,0),MATCH('Row Table'!J$1,Products!$A$1:$G$1,0))</f>
        <v>L</v>
      </c>
      <c r="K968">
        <f>INDEX(Products!$A$1:$G$49, MATCH('Row Table'!$D968,Products!$A$1:$A$49,0),MATCH('Row Table'!K$1,Products!$A$1:$G$1,0))</f>
        <v>0.5</v>
      </c>
      <c r="L968">
        <f>INDEX(Products!$A$1:$G$49, MATCH('Row Table'!$D968,Products!$A$1:$A$49,0),MATCH('Row Table'!L$1,Products!$A$1:$G$1,0))</f>
        <v>8.91</v>
      </c>
      <c r="M968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_xlfn.XLOOKUP(C969,Customers!$A$1:$A$1001,Customers!$C$1:$C$1001,,0)</f>
        <v>zwalisiakqv@ucsd.edu</v>
      </c>
      <c r="H969" s="2" t="str">
        <f>VLOOKUP(C969,Customers!$A$1:$I$1001,7,FALSE)</f>
        <v>Ireland</v>
      </c>
      <c r="I969" t="str">
        <f>VLOOKUP(D969,Products!$A$1:$G$49,2,FALSE)</f>
        <v>Rob</v>
      </c>
      <c r="J969" t="str">
        <f>INDEX(Products!$A$1:$G$49, MATCH('Row Table'!$D969,Products!$A$1:$A$49,0),MATCH('Row Table'!J$1,Products!$A$1:$G$1,0))</f>
        <v>D</v>
      </c>
      <c r="K969">
        <f>INDEX(Products!$A$1:$G$49, MATCH('Row Table'!$D969,Products!$A$1:$A$49,0),MATCH('Row Table'!K$1,Products!$A$1:$G$1,0))</f>
        <v>0.2</v>
      </c>
      <c r="L969">
        <f>INDEX(Products!$A$1:$G$49, MATCH('Row Table'!$D969,Products!$A$1:$A$49,0),MATCH('Row Table'!L$1,Products!$A$1:$G$1,0))</f>
        <v>2.6849999999999996</v>
      </c>
      <c r="M969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_xlfn.XLOOKUP(C970,Customers!$A$1:$A$1001,Customers!$C$1:$C$1001,,0)</f>
        <v>wleopoldqw@blogspot.com</v>
      </c>
      <c r="H970" s="2" t="str">
        <f>VLOOKUP(C970,Customers!$A$1:$I$1001,7,FALSE)</f>
        <v>United States</v>
      </c>
      <c r="I970" t="str">
        <f>VLOOKUP(D970,Products!$A$1:$G$49,2,FALSE)</f>
        <v>Rob</v>
      </c>
      <c r="J970" t="str">
        <f>INDEX(Products!$A$1:$G$49, MATCH('Row Table'!$D970,Products!$A$1:$A$49,0),MATCH('Row Table'!J$1,Products!$A$1:$G$1,0))</f>
        <v>M</v>
      </c>
      <c r="K970">
        <f>INDEX(Products!$A$1:$G$49, MATCH('Row Table'!$D970,Products!$A$1:$A$49,0),MATCH('Row Table'!K$1,Products!$A$1:$G$1,0))</f>
        <v>0.2</v>
      </c>
      <c r="L970">
        <f>INDEX(Products!$A$1:$G$49, MATCH('Row Table'!$D970,Products!$A$1:$A$49,0),MATCH('Row Table'!L$1,Products!$A$1:$G$1,0))</f>
        <v>2.9849999999999999</v>
      </c>
      <c r="M970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_xlfn.XLOOKUP(C971,Customers!$A$1:$A$1001,Customers!$C$1:$C$1001,,0)</f>
        <v>cshaldersqx@cisco.com</v>
      </c>
      <c r="H971" s="2" t="str">
        <f>VLOOKUP(C971,Customers!$A$1:$I$1001,7,FALSE)</f>
        <v>United States</v>
      </c>
      <c r="I971" t="str">
        <f>VLOOKUP(D971,Products!$A$1:$G$49,2,FALSE)</f>
        <v>Lib</v>
      </c>
      <c r="J971" t="str">
        <f>INDEX(Products!$A$1:$G$49, MATCH('Row Table'!$D971,Products!$A$1:$A$49,0),MATCH('Row Table'!J$1,Products!$A$1:$G$1,0))</f>
        <v>D</v>
      </c>
      <c r="K971">
        <f>INDEX(Products!$A$1:$G$49, MATCH('Row Table'!$D971,Products!$A$1:$A$49,0),MATCH('Row Table'!K$1,Products!$A$1:$G$1,0))</f>
        <v>1</v>
      </c>
      <c r="L971">
        <f>INDEX(Products!$A$1:$G$49, MATCH('Row Table'!$D971,Products!$A$1:$A$49,0),MATCH('Row Table'!L$1,Products!$A$1:$G$1,0))</f>
        <v>12.95</v>
      </c>
      <c r="M971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_xlfn.XLOOKUP(C972,Customers!$A$1:$A$1001,Customers!$C$1:$C$1001,,0)</f>
        <v>0</v>
      </c>
      <c r="H972" s="2" t="str">
        <f>VLOOKUP(C972,Customers!$A$1:$I$1001,7,FALSE)</f>
        <v>United States</v>
      </c>
      <c r="I972" t="str">
        <f>VLOOKUP(D972,Products!$A$1:$G$49,2,FALSE)</f>
        <v>Exc</v>
      </c>
      <c r="J972" t="str">
        <f>INDEX(Products!$A$1:$G$49, MATCH('Row Table'!$D972,Products!$A$1:$A$49,0),MATCH('Row Table'!J$1,Products!$A$1:$G$1,0))</f>
        <v>M</v>
      </c>
      <c r="K972">
        <f>INDEX(Products!$A$1:$G$49, MATCH('Row Table'!$D972,Products!$A$1:$A$49,0),MATCH('Row Table'!K$1,Products!$A$1:$G$1,0))</f>
        <v>0.5</v>
      </c>
      <c r="L972">
        <f>INDEX(Products!$A$1:$G$49, MATCH('Row Table'!$D972,Products!$A$1:$A$49,0),MATCH('Row Table'!L$1,Products!$A$1:$G$1,0))</f>
        <v>8.25</v>
      </c>
      <c r="M972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_xlfn.XLOOKUP(C973,Customers!$A$1:$A$1001,Customers!$C$1:$C$1001,,0)</f>
        <v>nfurberqz@jugem.jp</v>
      </c>
      <c r="H973" s="2" t="str">
        <f>VLOOKUP(C973,Customers!$A$1:$I$1001,7,FALSE)</f>
        <v>United States</v>
      </c>
      <c r="I973" t="str">
        <f>VLOOKUP(D973,Products!$A$1:$G$49,2,FALSE)</f>
        <v>Ara</v>
      </c>
      <c r="J973" t="str">
        <f>INDEX(Products!$A$1:$G$49, MATCH('Row Table'!$D973,Products!$A$1:$A$49,0),MATCH('Row Table'!J$1,Products!$A$1:$G$1,0))</f>
        <v>L</v>
      </c>
      <c r="K973">
        <f>INDEX(Products!$A$1:$G$49, MATCH('Row Table'!$D973,Products!$A$1:$A$49,0),MATCH('Row Table'!K$1,Products!$A$1:$G$1,0))</f>
        <v>2.5</v>
      </c>
      <c r="L973">
        <f>INDEX(Products!$A$1:$G$49, MATCH('Row Table'!$D973,Products!$A$1:$A$49,0),MATCH('Row Table'!L$1,Products!$A$1:$G$1,0))</f>
        <v>29.784999999999997</v>
      </c>
      <c r="M973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_xlfn.XLOOKUP(C974,Customers!$A$1:$A$1001,Customers!$C$1:$C$1001,,0)</f>
        <v>0</v>
      </c>
      <c r="H974" s="2" t="str">
        <f>VLOOKUP(C974,Customers!$A$1:$I$1001,7,FALSE)</f>
        <v>Ireland</v>
      </c>
      <c r="I974" t="str">
        <f>VLOOKUP(D974,Products!$A$1:$G$49,2,FALSE)</f>
        <v>Ara</v>
      </c>
      <c r="J974" t="str">
        <f>INDEX(Products!$A$1:$G$49, MATCH('Row Table'!$D974,Products!$A$1:$A$49,0),MATCH('Row Table'!J$1,Products!$A$1:$G$1,0))</f>
        <v>L</v>
      </c>
      <c r="K974">
        <f>INDEX(Products!$A$1:$G$49, MATCH('Row Table'!$D974,Products!$A$1:$A$49,0),MATCH('Row Table'!K$1,Products!$A$1:$G$1,0))</f>
        <v>2.5</v>
      </c>
      <c r="L974">
        <f>INDEX(Products!$A$1:$G$49, MATCH('Row Table'!$D974,Products!$A$1:$A$49,0),MATCH('Row Table'!L$1,Products!$A$1:$G$1,0))</f>
        <v>29.784999999999997</v>
      </c>
      <c r="M974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_xlfn.XLOOKUP(C975,Customers!$A$1:$A$1001,Customers!$C$1:$C$1001,,0)</f>
        <v>ckeaver1@ucoz.com</v>
      </c>
      <c r="H975" s="2" t="str">
        <f>VLOOKUP(C975,Customers!$A$1:$I$1001,7,FALSE)</f>
        <v>United States</v>
      </c>
      <c r="I975" t="str">
        <f>VLOOKUP(D975,Products!$A$1:$G$49,2,FALSE)</f>
        <v>Lib</v>
      </c>
      <c r="J975" t="str">
        <f>INDEX(Products!$A$1:$G$49, MATCH('Row Table'!$D975,Products!$A$1:$A$49,0),MATCH('Row Table'!J$1,Products!$A$1:$G$1,0))</f>
        <v>M</v>
      </c>
      <c r="K975">
        <f>INDEX(Products!$A$1:$G$49, MATCH('Row Table'!$D975,Products!$A$1:$A$49,0),MATCH('Row Table'!K$1,Products!$A$1:$G$1,0))</f>
        <v>1</v>
      </c>
      <c r="L975">
        <f>INDEX(Products!$A$1:$G$49, MATCH('Row Table'!$D975,Products!$A$1:$A$49,0),MATCH('Row Table'!L$1,Products!$A$1:$G$1,0))</f>
        <v>14.55</v>
      </c>
      <c r="M97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_xlfn.XLOOKUP(C976,Customers!$A$1:$A$1001,Customers!$C$1:$C$1001,,0)</f>
        <v>sroseboroughr2@virginia.edu</v>
      </c>
      <c r="H976" s="2" t="str">
        <f>VLOOKUP(C976,Customers!$A$1:$I$1001,7,FALSE)</f>
        <v>United States</v>
      </c>
      <c r="I976" t="str">
        <f>VLOOKUP(D976,Products!$A$1:$G$49,2,FALSE)</f>
        <v>Rob</v>
      </c>
      <c r="J976" t="str">
        <f>INDEX(Products!$A$1:$G$49, MATCH('Row Table'!$D976,Products!$A$1:$A$49,0),MATCH('Row Table'!J$1,Products!$A$1:$G$1,0))</f>
        <v>D</v>
      </c>
      <c r="K976">
        <f>INDEX(Products!$A$1:$G$49, MATCH('Row Table'!$D976,Products!$A$1:$A$49,0),MATCH('Row Table'!K$1,Products!$A$1:$G$1,0))</f>
        <v>0.5</v>
      </c>
      <c r="L976">
        <f>INDEX(Products!$A$1:$G$49, MATCH('Row Table'!$D976,Products!$A$1:$A$49,0),MATCH('Row Table'!L$1,Products!$A$1:$G$1,0))</f>
        <v>5.3699999999999992</v>
      </c>
      <c r="M976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_xlfn.XLOOKUP(C977,Customers!$A$1:$A$1001,Customers!$C$1:$C$1001,,0)</f>
        <v>ckingwellr3@squarespace.com</v>
      </c>
      <c r="H977" s="2" t="str">
        <f>VLOOKUP(C977,Customers!$A$1:$I$1001,7,FALSE)</f>
        <v>Ireland</v>
      </c>
      <c r="I977" t="str">
        <f>VLOOKUP(D977,Products!$A$1:$G$49,2,FALSE)</f>
        <v>Ara</v>
      </c>
      <c r="J977" t="str">
        <f>INDEX(Products!$A$1:$G$49, MATCH('Row Table'!$D977,Products!$A$1:$A$49,0),MATCH('Row Table'!J$1,Products!$A$1:$G$1,0))</f>
        <v>D</v>
      </c>
      <c r="K977">
        <f>INDEX(Products!$A$1:$G$49, MATCH('Row Table'!$D977,Products!$A$1:$A$49,0),MATCH('Row Table'!K$1,Products!$A$1:$G$1,0))</f>
        <v>0.2</v>
      </c>
      <c r="L977">
        <f>INDEX(Products!$A$1:$G$49, MATCH('Row Table'!$D977,Products!$A$1:$A$49,0),MATCH('Row Table'!L$1,Products!$A$1:$G$1,0))</f>
        <v>2.9849999999999999</v>
      </c>
      <c r="M977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_xlfn.XLOOKUP(C978,Customers!$A$1:$A$1001,Customers!$C$1:$C$1001,,0)</f>
        <v>kcantor4@gmpg.org</v>
      </c>
      <c r="H978" s="2" t="str">
        <f>VLOOKUP(C978,Customers!$A$1:$I$1001,7,FALSE)</f>
        <v>United States</v>
      </c>
      <c r="I978" t="str">
        <f>VLOOKUP(D978,Products!$A$1:$G$49,2,FALSE)</f>
        <v>Rob</v>
      </c>
      <c r="J978" t="str">
        <f>INDEX(Products!$A$1:$G$49, MATCH('Row Table'!$D978,Products!$A$1:$A$49,0),MATCH('Row Table'!J$1,Products!$A$1:$G$1,0))</f>
        <v>L</v>
      </c>
      <c r="K978">
        <f>INDEX(Products!$A$1:$G$49, MATCH('Row Table'!$D978,Products!$A$1:$A$49,0),MATCH('Row Table'!K$1,Products!$A$1:$G$1,0))</f>
        <v>2.5</v>
      </c>
      <c r="L978">
        <f>INDEX(Products!$A$1:$G$49, MATCH('Row Table'!$D978,Products!$A$1:$A$49,0),MATCH('Row Table'!L$1,Products!$A$1:$G$1,0))</f>
        <v>27.484999999999996</v>
      </c>
      <c r="M978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_xlfn.XLOOKUP(C979,Customers!$A$1:$A$1001,Customers!$C$1:$C$1001,,0)</f>
        <v>mblakemorer5@nsw.gov.au</v>
      </c>
      <c r="H979" s="2" t="str">
        <f>VLOOKUP(C979,Customers!$A$1:$I$1001,7,FALSE)</f>
        <v>United States</v>
      </c>
      <c r="I979" t="str">
        <f>VLOOKUP(D979,Products!$A$1:$G$49,2,FALSE)</f>
        <v>Rob</v>
      </c>
      <c r="J979" t="str">
        <f>INDEX(Products!$A$1:$G$49, MATCH('Row Table'!$D979,Products!$A$1:$A$49,0),MATCH('Row Table'!J$1,Products!$A$1:$G$1,0))</f>
        <v>L</v>
      </c>
      <c r="K979">
        <f>INDEX(Products!$A$1:$G$49, MATCH('Row Table'!$D979,Products!$A$1:$A$49,0),MATCH('Row Table'!K$1,Products!$A$1:$G$1,0))</f>
        <v>1</v>
      </c>
      <c r="L979">
        <f>INDEX(Products!$A$1:$G$49, MATCH('Row Table'!$D979,Products!$A$1:$A$49,0),MATCH('Row Table'!L$1,Products!$A$1:$G$1,0))</f>
        <v>11.95</v>
      </c>
      <c r="M979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_xlfn.XLOOKUP(C980,Customers!$A$1:$A$1001,Customers!$C$1:$C$1001,,0)</f>
        <v>ckeaver1@ucoz.com</v>
      </c>
      <c r="H980" s="2" t="str">
        <f>VLOOKUP(C980,Customers!$A$1:$I$1001,7,FALSE)</f>
        <v>United States</v>
      </c>
      <c r="I980" t="str">
        <f>VLOOKUP(D980,Products!$A$1:$G$49,2,FALSE)</f>
        <v>Ara</v>
      </c>
      <c r="J980" t="str">
        <f>INDEX(Products!$A$1:$G$49, MATCH('Row Table'!$D980,Products!$A$1:$A$49,0),MATCH('Row Table'!J$1,Products!$A$1:$G$1,0))</f>
        <v>L</v>
      </c>
      <c r="K980">
        <f>INDEX(Products!$A$1:$G$49, MATCH('Row Table'!$D980,Products!$A$1:$A$49,0),MATCH('Row Table'!K$1,Products!$A$1:$G$1,0))</f>
        <v>0.5</v>
      </c>
      <c r="L980">
        <f>INDEX(Products!$A$1:$G$49, MATCH('Row Table'!$D980,Products!$A$1:$A$49,0),MATCH('Row Table'!L$1,Products!$A$1:$G$1,0))</f>
        <v>7.77</v>
      </c>
      <c r="M980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_xlfn.XLOOKUP(C981,Customers!$A$1:$A$1001,Customers!$C$1:$C$1001,,0)</f>
        <v>0</v>
      </c>
      <c r="H981" s="2" t="str">
        <f>VLOOKUP(C981,Customers!$A$1:$I$1001,7,FALSE)</f>
        <v>United States</v>
      </c>
      <c r="I981" t="str">
        <f>VLOOKUP(D981,Products!$A$1:$G$49,2,FALSE)</f>
        <v>Rob</v>
      </c>
      <c r="J981" t="str">
        <f>INDEX(Products!$A$1:$G$49, MATCH('Row Table'!$D981,Products!$A$1:$A$49,0),MATCH('Row Table'!J$1,Products!$A$1:$G$1,0))</f>
        <v>D</v>
      </c>
      <c r="K981">
        <f>INDEX(Products!$A$1:$G$49, MATCH('Row Table'!$D981,Products!$A$1:$A$49,0),MATCH('Row Table'!K$1,Products!$A$1:$G$1,0))</f>
        <v>0.5</v>
      </c>
      <c r="L981">
        <f>INDEX(Products!$A$1:$G$49, MATCH('Row Table'!$D981,Products!$A$1:$A$49,0),MATCH('Row Table'!L$1,Products!$A$1:$G$1,0))</f>
        <v>5.3699999999999992</v>
      </c>
      <c r="M981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_xlfn.XLOOKUP(C982,Customers!$A$1:$A$1001,Customers!$C$1:$C$1001,,0)</f>
        <v>0</v>
      </c>
      <c r="H982" s="2" t="str">
        <f>VLOOKUP(C982,Customers!$A$1:$I$1001,7,FALSE)</f>
        <v>United States</v>
      </c>
      <c r="I982" t="str">
        <f>VLOOKUP(D982,Products!$A$1:$G$49,2,FALSE)</f>
        <v>Exc</v>
      </c>
      <c r="J982" t="str">
        <f>INDEX(Products!$A$1:$G$49, MATCH('Row Table'!$D982,Products!$A$1:$A$49,0),MATCH('Row Table'!J$1,Products!$A$1:$G$1,0))</f>
        <v>D</v>
      </c>
      <c r="K982">
        <f>INDEX(Products!$A$1:$G$49, MATCH('Row Table'!$D982,Products!$A$1:$A$49,0),MATCH('Row Table'!K$1,Products!$A$1:$G$1,0))</f>
        <v>2.5</v>
      </c>
      <c r="L982">
        <f>INDEX(Products!$A$1:$G$49, MATCH('Row Table'!$D982,Products!$A$1:$A$49,0),MATCH('Row Table'!L$1,Products!$A$1:$G$1,0))</f>
        <v>27.945</v>
      </c>
      <c r="M982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_xlfn.XLOOKUP(C983,Customers!$A$1:$A$1001,Customers!$C$1:$C$1001,,0)</f>
        <v>cbernardotr9@wix.com</v>
      </c>
      <c r="H983" s="2" t="str">
        <f>VLOOKUP(C983,Customers!$A$1:$I$1001,7,FALSE)</f>
        <v>United States</v>
      </c>
      <c r="I983" t="str">
        <f>VLOOKUP(D983,Products!$A$1:$G$49,2,FALSE)</f>
        <v>Exc</v>
      </c>
      <c r="J983" t="str">
        <f>INDEX(Products!$A$1:$G$49, MATCH('Row Table'!$D983,Products!$A$1:$A$49,0),MATCH('Row Table'!J$1,Products!$A$1:$G$1,0))</f>
        <v>D</v>
      </c>
      <c r="K983">
        <f>INDEX(Products!$A$1:$G$49, MATCH('Row Table'!$D983,Products!$A$1:$A$49,0),MATCH('Row Table'!K$1,Products!$A$1:$G$1,0))</f>
        <v>0.2</v>
      </c>
      <c r="L983">
        <f>INDEX(Products!$A$1:$G$49, MATCH('Row Table'!$D983,Products!$A$1:$A$49,0),MATCH('Row Table'!L$1,Products!$A$1:$G$1,0))</f>
        <v>3.645</v>
      </c>
      <c r="M983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_xlfn.XLOOKUP(C984,Customers!$A$1:$A$1001,Customers!$C$1:$C$1001,,0)</f>
        <v>kkemeryra@t.co</v>
      </c>
      <c r="H984" s="2" t="str">
        <f>VLOOKUP(C984,Customers!$A$1:$I$1001,7,FALSE)</f>
        <v>United States</v>
      </c>
      <c r="I984" t="str">
        <f>VLOOKUP(D984,Products!$A$1:$G$49,2,FALSE)</f>
        <v>Rob</v>
      </c>
      <c r="J984" t="str">
        <f>INDEX(Products!$A$1:$G$49, MATCH('Row Table'!$D984,Products!$A$1:$A$49,0),MATCH('Row Table'!J$1,Products!$A$1:$G$1,0))</f>
        <v>L</v>
      </c>
      <c r="K984">
        <f>INDEX(Products!$A$1:$G$49, MATCH('Row Table'!$D984,Products!$A$1:$A$49,0),MATCH('Row Table'!K$1,Products!$A$1:$G$1,0))</f>
        <v>1</v>
      </c>
      <c r="L984">
        <f>INDEX(Products!$A$1:$G$49, MATCH('Row Table'!$D984,Products!$A$1:$A$49,0),MATCH('Row Table'!L$1,Products!$A$1:$G$1,0))</f>
        <v>11.95</v>
      </c>
      <c r="M984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_xlfn.XLOOKUP(C985,Customers!$A$1:$A$1001,Customers!$C$1:$C$1001,,0)</f>
        <v>fparlotrb@forbes.com</v>
      </c>
      <c r="H985" s="2" t="str">
        <f>VLOOKUP(C985,Customers!$A$1:$I$1001,7,FALSE)</f>
        <v>United States</v>
      </c>
      <c r="I985" t="str">
        <f>VLOOKUP(D985,Products!$A$1:$G$49,2,FALSE)</f>
        <v>Ara</v>
      </c>
      <c r="J985" t="str">
        <f>INDEX(Products!$A$1:$G$49, MATCH('Row Table'!$D985,Products!$A$1:$A$49,0),MATCH('Row Table'!J$1,Products!$A$1:$G$1,0))</f>
        <v>M</v>
      </c>
      <c r="K985">
        <f>INDEX(Products!$A$1:$G$49, MATCH('Row Table'!$D985,Products!$A$1:$A$49,0),MATCH('Row Table'!K$1,Products!$A$1:$G$1,0))</f>
        <v>0.2</v>
      </c>
      <c r="L985">
        <f>INDEX(Products!$A$1:$G$49, MATCH('Row Table'!$D985,Products!$A$1:$A$49,0),MATCH('Row Table'!L$1,Products!$A$1:$G$1,0))</f>
        <v>3.375</v>
      </c>
      <c r="M98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_xlfn.XLOOKUP(C986,Customers!$A$1:$A$1001,Customers!$C$1:$C$1001,,0)</f>
        <v>rcheakrc@tripadvisor.com</v>
      </c>
      <c r="H986" s="2" t="str">
        <f>VLOOKUP(C986,Customers!$A$1:$I$1001,7,FALSE)</f>
        <v>Ireland</v>
      </c>
      <c r="I986" t="str">
        <f>VLOOKUP(D986,Products!$A$1:$G$49,2,FALSE)</f>
        <v>Exc</v>
      </c>
      <c r="J986" t="str">
        <f>INDEX(Products!$A$1:$G$49, MATCH('Row Table'!$D986,Products!$A$1:$A$49,0),MATCH('Row Table'!J$1,Products!$A$1:$G$1,0))</f>
        <v>M</v>
      </c>
      <c r="K986">
        <f>INDEX(Products!$A$1:$G$49, MATCH('Row Table'!$D986,Products!$A$1:$A$49,0),MATCH('Row Table'!K$1,Products!$A$1:$G$1,0))</f>
        <v>2.5</v>
      </c>
      <c r="L986">
        <f>INDEX(Products!$A$1:$G$49, MATCH('Row Table'!$D986,Products!$A$1:$A$49,0),MATCH('Row Table'!L$1,Products!$A$1:$G$1,0))</f>
        <v>31.624999999999996</v>
      </c>
      <c r="M986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_xlfn.XLOOKUP(C987,Customers!$A$1:$A$1001,Customers!$C$1:$C$1001,,0)</f>
        <v>kogeneayrd@utexas.edu</v>
      </c>
      <c r="H987" s="2" t="str">
        <f>VLOOKUP(C987,Customers!$A$1:$I$1001,7,FALSE)</f>
        <v>United States</v>
      </c>
      <c r="I987" t="str">
        <f>VLOOKUP(D987,Products!$A$1:$G$49,2,FALSE)</f>
        <v>Rob</v>
      </c>
      <c r="J987" t="str">
        <f>INDEX(Products!$A$1:$G$49, MATCH('Row Table'!$D987,Products!$A$1:$A$49,0),MATCH('Row Table'!J$1,Products!$A$1:$G$1,0))</f>
        <v>L</v>
      </c>
      <c r="K987">
        <f>INDEX(Products!$A$1:$G$49, MATCH('Row Table'!$D987,Products!$A$1:$A$49,0),MATCH('Row Table'!K$1,Products!$A$1:$G$1,0))</f>
        <v>1</v>
      </c>
      <c r="L987">
        <f>INDEX(Products!$A$1:$G$49, MATCH('Row Table'!$D987,Products!$A$1:$A$49,0),MATCH('Row Table'!L$1,Products!$A$1:$G$1,0))</f>
        <v>11.95</v>
      </c>
      <c r="M987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_xlfn.XLOOKUP(C988,Customers!$A$1:$A$1001,Customers!$C$1:$C$1001,,0)</f>
        <v>cayrere@symantec.com</v>
      </c>
      <c r="H988" s="2" t="str">
        <f>VLOOKUP(C988,Customers!$A$1:$I$1001,7,FALSE)</f>
        <v>United States</v>
      </c>
      <c r="I988" t="str">
        <f>VLOOKUP(D988,Products!$A$1:$G$49,2,FALSE)</f>
        <v>Lib</v>
      </c>
      <c r="J988" t="str">
        <f>INDEX(Products!$A$1:$G$49, MATCH('Row Table'!$D988,Products!$A$1:$A$49,0),MATCH('Row Table'!J$1,Products!$A$1:$G$1,0))</f>
        <v>M</v>
      </c>
      <c r="K988">
        <f>INDEX(Products!$A$1:$G$49, MATCH('Row Table'!$D988,Products!$A$1:$A$49,0),MATCH('Row Table'!K$1,Products!$A$1:$G$1,0))</f>
        <v>2.5</v>
      </c>
      <c r="L988">
        <f>INDEX(Products!$A$1:$G$49, MATCH('Row Table'!$D988,Products!$A$1:$A$49,0),MATCH('Row Table'!L$1,Products!$A$1:$G$1,0))</f>
        <v>33.464999999999996</v>
      </c>
      <c r="M988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_xlfn.XLOOKUP(C989,Customers!$A$1:$A$1001,Customers!$C$1:$C$1001,,0)</f>
        <v>lkynetonrf@macromedia.com</v>
      </c>
      <c r="H989" s="2" t="str">
        <f>VLOOKUP(C989,Customers!$A$1:$I$1001,7,FALSE)</f>
        <v>United Kingdom</v>
      </c>
      <c r="I989" t="str">
        <f>VLOOKUP(D989,Products!$A$1:$G$49,2,FALSE)</f>
        <v>Ara</v>
      </c>
      <c r="J989" t="str">
        <f>INDEX(Products!$A$1:$G$49, MATCH('Row Table'!$D989,Products!$A$1:$A$49,0),MATCH('Row Table'!J$1,Products!$A$1:$G$1,0))</f>
        <v>D</v>
      </c>
      <c r="K989">
        <f>INDEX(Products!$A$1:$G$49, MATCH('Row Table'!$D989,Products!$A$1:$A$49,0),MATCH('Row Table'!K$1,Products!$A$1:$G$1,0))</f>
        <v>0.5</v>
      </c>
      <c r="L989">
        <f>INDEX(Products!$A$1:$G$49, MATCH('Row Table'!$D989,Products!$A$1:$A$49,0),MATCH('Row Table'!L$1,Products!$A$1:$G$1,0))</f>
        <v>5.97</v>
      </c>
      <c r="M989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_xlfn.XLOOKUP(C990,Customers!$A$1:$A$1001,Customers!$C$1:$C$1001,,0)</f>
        <v>0</v>
      </c>
      <c r="H990" s="2" t="str">
        <f>VLOOKUP(C990,Customers!$A$1:$I$1001,7,FALSE)</f>
        <v>United Kingdom</v>
      </c>
      <c r="I990" t="str">
        <f>VLOOKUP(D990,Products!$A$1:$G$49,2,FALSE)</f>
        <v>Rob</v>
      </c>
      <c r="J990" t="str">
        <f>INDEX(Products!$A$1:$G$49, MATCH('Row Table'!$D990,Products!$A$1:$A$49,0),MATCH('Row Table'!J$1,Products!$A$1:$G$1,0))</f>
        <v>M</v>
      </c>
      <c r="K990">
        <f>INDEX(Products!$A$1:$G$49, MATCH('Row Table'!$D990,Products!$A$1:$A$49,0),MATCH('Row Table'!K$1,Products!$A$1:$G$1,0))</f>
        <v>1</v>
      </c>
      <c r="L990">
        <f>INDEX(Products!$A$1:$G$49, MATCH('Row Table'!$D990,Products!$A$1:$A$49,0),MATCH('Row Table'!L$1,Products!$A$1:$G$1,0))</f>
        <v>9.9499999999999993</v>
      </c>
      <c r="M990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_xlfn.XLOOKUP(C991,Customers!$A$1:$A$1001,Customers!$C$1:$C$1001,,0)</f>
        <v>0</v>
      </c>
      <c r="H991" s="2" t="str">
        <f>VLOOKUP(C991,Customers!$A$1:$I$1001,7,FALSE)</f>
        <v>United States</v>
      </c>
      <c r="I991" t="str">
        <f>VLOOKUP(D991,Products!$A$1:$G$49,2,FALSE)</f>
        <v>Ara</v>
      </c>
      <c r="J991" t="str">
        <f>INDEX(Products!$A$1:$G$49, MATCH('Row Table'!$D991,Products!$A$1:$A$49,0),MATCH('Row Table'!J$1,Products!$A$1:$G$1,0))</f>
        <v>M</v>
      </c>
      <c r="K991">
        <f>INDEX(Products!$A$1:$G$49, MATCH('Row Table'!$D991,Products!$A$1:$A$49,0),MATCH('Row Table'!K$1,Products!$A$1:$G$1,0))</f>
        <v>2.5</v>
      </c>
      <c r="L991">
        <f>INDEX(Products!$A$1:$G$49, MATCH('Row Table'!$D991,Products!$A$1:$A$49,0),MATCH('Row Table'!L$1,Products!$A$1:$G$1,0))</f>
        <v>25.874999999999996</v>
      </c>
      <c r="M991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_xlfn.XLOOKUP(C992,Customers!$A$1:$A$1001,Customers!$C$1:$C$1001,,0)</f>
        <v>0</v>
      </c>
      <c r="H992" s="2" t="str">
        <f>VLOOKUP(C992,Customers!$A$1:$I$1001,7,FALSE)</f>
        <v>United States</v>
      </c>
      <c r="I992" t="str">
        <f>VLOOKUP(D992,Products!$A$1:$G$49,2,FALSE)</f>
        <v>Exc</v>
      </c>
      <c r="J992" t="str">
        <f>INDEX(Products!$A$1:$G$49, MATCH('Row Table'!$D992,Products!$A$1:$A$49,0),MATCH('Row Table'!J$1,Products!$A$1:$G$1,0))</f>
        <v>D</v>
      </c>
      <c r="K992">
        <f>INDEX(Products!$A$1:$G$49, MATCH('Row Table'!$D992,Products!$A$1:$A$49,0),MATCH('Row Table'!K$1,Products!$A$1:$G$1,0))</f>
        <v>0.2</v>
      </c>
      <c r="L992">
        <f>INDEX(Products!$A$1:$G$49, MATCH('Row Table'!$D992,Products!$A$1:$A$49,0),MATCH('Row Table'!L$1,Products!$A$1:$G$1,0))</f>
        <v>3.645</v>
      </c>
      <c r="M992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_xlfn.XLOOKUP(C993,Customers!$A$1:$A$1001,Customers!$C$1:$C$1001,,0)</f>
        <v>0</v>
      </c>
      <c r="H993" s="2" t="str">
        <f>VLOOKUP(C993,Customers!$A$1:$I$1001,7,FALSE)</f>
        <v>United States</v>
      </c>
      <c r="I993" t="str">
        <f>VLOOKUP(D993,Products!$A$1:$G$49,2,FALSE)</f>
        <v>Lib</v>
      </c>
      <c r="J993" t="str">
        <f>INDEX(Products!$A$1:$G$49, MATCH('Row Table'!$D993,Products!$A$1:$A$49,0),MATCH('Row Table'!J$1,Products!$A$1:$G$1,0))</f>
        <v>D</v>
      </c>
      <c r="K993">
        <f>INDEX(Products!$A$1:$G$49, MATCH('Row Table'!$D993,Products!$A$1:$A$49,0),MATCH('Row Table'!K$1,Products!$A$1:$G$1,0))</f>
        <v>0.5</v>
      </c>
      <c r="L993">
        <f>INDEX(Products!$A$1:$G$49, MATCH('Row Table'!$D993,Products!$A$1:$A$49,0),MATCH('Row Table'!L$1,Products!$A$1:$G$1,0))</f>
        <v>7.77</v>
      </c>
      <c r="M993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_xlfn.XLOOKUP(C994,Customers!$A$1:$A$1001,Customers!$C$1:$C$1001,,0)</f>
        <v>0</v>
      </c>
      <c r="H994" s="2" t="str">
        <f>VLOOKUP(C994,Customers!$A$1:$I$1001,7,FALSE)</f>
        <v>Ireland</v>
      </c>
      <c r="I994" t="str">
        <f>VLOOKUP(D994,Products!$A$1:$G$49,2,FALSE)</f>
        <v>Lib</v>
      </c>
      <c r="J994" t="str">
        <f>INDEX(Products!$A$1:$G$49, MATCH('Row Table'!$D994,Products!$A$1:$A$49,0),MATCH('Row Table'!J$1,Products!$A$1:$G$1,0))</f>
        <v>L</v>
      </c>
      <c r="K994">
        <f>INDEX(Products!$A$1:$G$49, MATCH('Row Table'!$D994,Products!$A$1:$A$49,0),MATCH('Row Table'!K$1,Products!$A$1:$G$1,0))</f>
        <v>2.5</v>
      </c>
      <c r="L994">
        <f>INDEX(Products!$A$1:$G$49, MATCH('Row Table'!$D994,Products!$A$1:$A$49,0),MATCH('Row Table'!L$1,Products!$A$1:$G$1,0))</f>
        <v>36.454999999999998</v>
      </c>
      <c r="M994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_xlfn.XLOOKUP(C995,Customers!$A$1:$A$1001,Customers!$C$1:$C$1001,,0)</f>
        <v>0</v>
      </c>
      <c r="H995" s="2" t="str">
        <f>VLOOKUP(C995,Customers!$A$1:$I$1001,7,FALSE)</f>
        <v>United States</v>
      </c>
      <c r="I995" t="str">
        <f>VLOOKUP(D995,Products!$A$1:$G$49,2,FALSE)</f>
        <v>Ara</v>
      </c>
      <c r="J995" t="str">
        <f>INDEX(Products!$A$1:$G$49, MATCH('Row Table'!$D995,Products!$A$1:$A$49,0),MATCH('Row Table'!J$1,Products!$A$1:$G$1,0))</f>
        <v>L</v>
      </c>
      <c r="K995">
        <f>INDEX(Products!$A$1:$G$49, MATCH('Row Table'!$D995,Products!$A$1:$A$49,0),MATCH('Row Table'!K$1,Products!$A$1:$G$1,0))</f>
        <v>1</v>
      </c>
      <c r="L995">
        <f>INDEX(Products!$A$1:$G$49, MATCH('Row Table'!$D995,Products!$A$1:$A$49,0),MATCH('Row Table'!L$1,Products!$A$1:$G$1,0))</f>
        <v>12.95</v>
      </c>
      <c r="M99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_xlfn.XLOOKUP(C996,Customers!$A$1:$A$1001,Customers!$C$1:$C$1001,,0)</f>
        <v>0</v>
      </c>
      <c r="H996" s="2" t="str">
        <f>VLOOKUP(C996,Customers!$A$1:$I$1001,7,FALSE)</f>
        <v>Ireland</v>
      </c>
      <c r="I996" t="str">
        <f>VLOOKUP(D996,Products!$A$1:$G$49,2,FALSE)</f>
        <v>Ara</v>
      </c>
      <c r="J996" t="str">
        <f>INDEX(Products!$A$1:$G$49, MATCH('Row Table'!$D996,Products!$A$1:$A$49,0),MATCH('Row Table'!J$1,Products!$A$1:$G$1,0))</f>
        <v>D</v>
      </c>
      <c r="K996">
        <f>INDEX(Products!$A$1:$G$49, MATCH('Row Table'!$D996,Products!$A$1:$A$49,0),MATCH('Row Table'!K$1,Products!$A$1:$G$1,0))</f>
        <v>0.2</v>
      </c>
      <c r="L996">
        <f>INDEX(Products!$A$1:$G$49, MATCH('Row Table'!$D996,Products!$A$1:$A$49,0),MATCH('Row Table'!L$1,Products!$A$1:$G$1,0))</f>
        <v>2.9849999999999999</v>
      </c>
      <c r="M996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_xlfn.XLOOKUP(C997,Customers!$A$1:$A$1001,Customers!$C$1:$C$1001,,0)</f>
        <v>jtewelsonrn@samsung.com</v>
      </c>
      <c r="H997" s="2" t="str">
        <f>VLOOKUP(C997,Customers!$A$1:$I$1001,7,FALSE)</f>
        <v>United States</v>
      </c>
      <c r="I997" t="str">
        <f>VLOOKUP(D997,Products!$A$1:$G$49,2,FALSE)</f>
        <v>Rob</v>
      </c>
      <c r="J997" t="str">
        <f>INDEX(Products!$A$1:$G$49, MATCH('Row Table'!$D997,Products!$A$1:$A$49,0),MATCH('Row Table'!J$1,Products!$A$1:$G$1,0))</f>
        <v>L</v>
      </c>
      <c r="K997">
        <f>INDEX(Products!$A$1:$G$49, MATCH('Row Table'!$D997,Products!$A$1:$A$49,0),MATCH('Row Table'!K$1,Products!$A$1:$G$1,0))</f>
        <v>2.5</v>
      </c>
      <c r="L997">
        <f>INDEX(Products!$A$1:$G$49, MATCH('Row Table'!$D997,Products!$A$1:$A$49,0),MATCH('Row Table'!L$1,Products!$A$1:$G$1,0))</f>
        <v>27.484999999999996</v>
      </c>
      <c r="M997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_xlfn.XLOOKUP(C998,Customers!$A$1:$A$1001,Customers!$C$1:$C$1001,,0)</f>
        <v>0</v>
      </c>
      <c r="H998" s="2" t="str">
        <f>VLOOKUP(C998,Customers!$A$1:$I$1001,7,FALSE)</f>
        <v>United States</v>
      </c>
      <c r="I998" t="str">
        <f>VLOOKUP(D998,Products!$A$1:$G$49,2,FALSE)</f>
        <v>Rob</v>
      </c>
      <c r="J998" t="str">
        <f>INDEX(Products!$A$1:$G$49, MATCH('Row Table'!$D998,Products!$A$1:$A$49,0),MATCH('Row Table'!J$1,Products!$A$1:$G$1,0))</f>
        <v>M</v>
      </c>
      <c r="K998">
        <f>INDEX(Products!$A$1:$G$49, MATCH('Row Table'!$D998,Products!$A$1:$A$49,0),MATCH('Row Table'!K$1,Products!$A$1:$G$1,0))</f>
        <v>0.5</v>
      </c>
      <c r="L998">
        <f>INDEX(Products!$A$1:$G$49, MATCH('Row Table'!$D998,Products!$A$1:$A$49,0),MATCH('Row Table'!L$1,Products!$A$1:$G$1,0))</f>
        <v>5.97</v>
      </c>
      <c r="M998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_xlfn.XLOOKUP(C999,Customers!$A$1:$A$1001,Customers!$C$1:$C$1001,,0)</f>
        <v>0</v>
      </c>
      <c r="H999" s="2" t="str">
        <f>VLOOKUP(C999,Customers!$A$1:$I$1001,7,FALSE)</f>
        <v>United States</v>
      </c>
      <c r="I999" t="str">
        <f>VLOOKUP(D999,Products!$A$1:$G$49,2,FALSE)</f>
        <v>Ara</v>
      </c>
      <c r="J999" t="str">
        <f>INDEX(Products!$A$1:$G$49, MATCH('Row Table'!$D999,Products!$A$1:$A$49,0),MATCH('Row Table'!J$1,Products!$A$1:$G$1,0))</f>
        <v>M</v>
      </c>
      <c r="K999">
        <f>INDEX(Products!$A$1:$G$49, MATCH('Row Table'!$D999,Products!$A$1:$A$49,0),MATCH('Row Table'!K$1,Products!$A$1:$G$1,0))</f>
        <v>0.5</v>
      </c>
      <c r="L999">
        <f>INDEX(Products!$A$1:$G$49, MATCH('Row Table'!$D999,Products!$A$1:$A$49,0),MATCH('Row Table'!L$1,Products!$A$1:$G$1,0))</f>
        <v>6.75</v>
      </c>
      <c r="M999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_xlfn.XLOOKUP(C1000,Customers!$A$1:$A$1001,Customers!$C$1:$C$1001,,0)</f>
        <v>njennyrq@bigcartel.com</v>
      </c>
      <c r="H1000" s="2" t="str">
        <f>VLOOKUP(C1000,Customers!$A$1:$I$1001,7,FALSE)</f>
        <v>United States</v>
      </c>
      <c r="I1000" t="str">
        <f>VLOOKUP(D1000,Products!$A$1:$G$49,2,FALSE)</f>
        <v>Ara</v>
      </c>
      <c r="J1000" t="str">
        <f>INDEX(Products!$A$1:$G$49, MATCH('Row Table'!$D1000,Products!$A$1:$A$49,0),MATCH('Row Table'!J$1,Products!$A$1:$G$1,0))</f>
        <v>D</v>
      </c>
      <c r="K1000">
        <f>INDEX(Products!$A$1:$G$49, MATCH('Row Table'!$D1000,Products!$A$1:$A$49,0),MATCH('Row Table'!K$1,Products!$A$1:$G$1,0))</f>
        <v>1</v>
      </c>
      <c r="L1000">
        <f>INDEX(Products!$A$1:$G$49, MATCH('Row Table'!$D1000,Products!$A$1:$A$49,0),MATCH('Row Table'!L$1,Products!$A$1:$G$1,0))</f>
        <v>9.9499999999999993</v>
      </c>
      <c r="M1000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_xlfn.XLOOKUP(C1001,Customers!$A$1:$A$1001,Customers!$C$1:$C$1001,,0)</f>
        <v>0</v>
      </c>
      <c r="H1001" s="2" t="str">
        <f>VLOOKUP(C1001,Customers!$A$1:$I$1001,7,FALSE)</f>
        <v>United Kingdom</v>
      </c>
      <c r="I1001" t="str">
        <f>VLOOKUP(D1001,Products!$A$1:$G$49,2,FALSE)</f>
        <v>Exc</v>
      </c>
      <c r="J1001" t="str">
        <f>INDEX(Products!$A$1:$G$49, MATCH('Row Table'!$D1001,Products!$A$1:$A$49,0),MATCH('Row Table'!J$1,Products!$A$1:$G$1,0))</f>
        <v>M</v>
      </c>
      <c r="K1001">
        <f>INDEX(Products!$A$1:$G$49, MATCH('Row Table'!$D1001,Products!$A$1:$A$49,0),MATCH('Row Table'!K$1,Products!$A$1:$G$1,0))</f>
        <v>0.2</v>
      </c>
      <c r="L1001">
        <f>INDEX(Products!$A$1:$G$49, MATCH('Row Table'!$D1001,Products!$A$1:$A$49,0),MATCH('Row Table'!L$1,Products!$A$1:$G$1,0))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D7B7-BF31-4352-B04B-D78D91361D49}">
  <sheetPr>
    <tabColor theme="9" tint="0.59999389629810485"/>
  </sheetPr>
  <dimension ref="A1:M1001"/>
  <sheetViews>
    <sheetView zoomScale="85" zoomScaleNormal="85" workbookViewId="0">
      <selection activeCell="P22" sqref="P22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11.42578125" bestFit="1" customWidth="1"/>
    <col min="12" max="12" width="18.42578125" bestFit="1" customWidth="1"/>
    <col min="13" max="13" width="14.1406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6206</v>
      </c>
      <c r="L1" s="2" t="s">
        <v>6196</v>
      </c>
      <c r="M1" s="2" t="s">
        <v>6197</v>
      </c>
    </row>
    <row r="2" spans="1:13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">
        <v>492</v>
      </c>
      <c r="G2" s="2" t="s">
        <v>493</v>
      </c>
      <c r="H2" s="2" t="s">
        <v>19</v>
      </c>
      <c r="I2" t="s">
        <v>6202</v>
      </c>
      <c r="J2" t="s">
        <v>6203</v>
      </c>
      <c r="K2" s="1">
        <v>1</v>
      </c>
      <c r="L2" s="5">
        <v>9.9499999999999993</v>
      </c>
      <c r="M2" s="6">
        <v>19.899999999999999</v>
      </c>
    </row>
    <row r="3" spans="1:13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">
        <v>492</v>
      </c>
      <c r="G3" s="2" t="s">
        <v>493</v>
      </c>
      <c r="H3" s="2" t="s">
        <v>19</v>
      </c>
      <c r="I3" t="s">
        <v>6200</v>
      </c>
      <c r="J3" t="s">
        <v>6203</v>
      </c>
      <c r="K3">
        <v>0.5</v>
      </c>
      <c r="L3" s="5">
        <v>8.25</v>
      </c>
      <c r="M3" s="6">
        <v>41.25</v>
      </c>
    </row>
    <row r="4" spans="1:13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">
        <v>503</v>
      </c>
      <c r="G4" s="2" t="s">
        <v>504</v>
      </c>
      <c r="H4" s="2" t="s">
        <v>19</v>
      </c>
      <c r="I4" t="s">
        <v>6199</v>
      </c>
      <c r="J4" t="s">
        <v>6205</v>
      </c>
      <c r="K4">
        <v>1</v>
      </c>
      <c r="L4" s="5">
        <v>12.95</v>
      </c>
      <c r="M4" s="6">
        <v>12.95</v>
      </c>
    </row>
    <row r="5" spans="1:13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">
        <v>514</v>
      </c>
      <c r="G5" s="2" t="s">
        <v>6198</v>
      </c>
      <c r="H5" s="2" t="s">
        <v>318</v>
      </c>
      <c r="I5" t="s">
        <v>6200</v>
      </c>
      <c r="J5" t="s">
        <v>6203</v>
      </c>
      <c r="K5">
        <v>1</v>
      </c>
      <c r="L5" s="5">
        <v>13.75</v>
      </c>
      <c r="M5" s="6">
        <v>27.5</v>
      </c>
    </row>
    <row r="6" spans="1:13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">
        <v>514</v>
      </c>
      <c r="G6" s="2" t="s">
        <v>6198</v>
      </c>
      <c r="H6" s="2" t="s">
        <v>318</v>
      </c>
      <c r="I6" t="s">
        <v>6202</v>
      </c>
      <c r="J6" t="s">
        <v>6205</v>
      </c>
      <c r="K6">
        <v>2.5</v>
      </c>
      <c r="L6" s="5">
        <v>27.484999999999996</v>
      </c>
      <c r="M6" s="6">
        <v>54.969999999999992</v>
      </c>
    </row>
    <row r="7" spans="1:13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">
        <v>521</v>
      </c>
      <c r="G7" s="2" t="s">
        <v>6198</v>
      </c>
      <c r="H7" s="2" t="s">
        <v>19</v>
      </c>
      <c r="I7" t="s">
        <v>6201</v>
      </c>
      <c r="J7" t="s">
        <v>6204</v>
      </c>
      <c r="K7">
        <v>1</v>
      </c>
      <c r="L7" s="5">
        <v>12.95</v>
      </c>
      <c r="M7" s="6">
        <v>38.849999999999994</v>
      </c>
    </row>
    <row r="8" spans="1:13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">
        <v>526</v>
      </c>
      <c r="G8" s="2" t="s">
        <v>527</v>
      </c>
      <c r="H8" s="2" t="s">
        <v>19</v>
      </c>
      <c r="I8" t="s">
        <v>6200</v>
      </c>
      <c r="J8" t="s">
        <v>6204</v>
      </c>
      <c r="K8">
        <v>0.5</v>
      </c>
      <c r="L8" s="5">
        <v>7.29</v>
      </c>
      <c r="M8" s="6">
        <v>21.87</v>
      </c>
    </row>
    <row r="9" spans="1:13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">
        <v>532</v>
      </c>
      <c r="G9" s="2" t="s">
        <v>6198</v>
      </c>
      <c r="H9" s="2" t="s">
        <v>318</v>
      </c>
      <c r="I9" t="s">
        <v>6201</v>
      </c>
      <c r="J9" t="s">
        <v>6205</v>
      </c>
      <c r="K9">
        <v>0.2</v>
      </c>
      <c r="L9" s="5">
        <v>4.7549999999999999</v>
      </c>
      <c r="M9" s="6">
        <v>4.7549999999999999</v>
      </c>
    </row>
    <row r="10" spans="1:13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">
        <v>537</v>
      </c>
      <c r="G10" s="2" t="s">
        <v>538</v>
      </c>
      <c r="H10" s="2" t="s">
        <v>19</v>
      </c>
      <c r="I10" t="s">
        <v>6202</v>
      </c>
      <c r="J10" t="s">
        <v>6203</v>
      </c>
      <c r="K10">
        <v>0.5</v>
      </c>
      <c r="L10" s="5">
        <v>5.97</v>
      </c>
      <c r="M10" s="6">
        <v>17.91</v>
      </c>
    </row>
    <row r="11" spans="1:13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">
        <v>543</v>
      </c>
      <c r="G11" s="2" t="s">
        <v>544</v>
      </c>
      <c r="H11" s="2" t="s">
        <v>19</v>
      </c>
      <c r="I11" t="s">
        <v>6202</v>
      </c>
      <c r="J11" t="s">
        <v>6203</v>
      </c>
      <c r="K11">
        <v>0.5</v>
      </c>
      <c r="L11" s="5">
        <v>5.97</v>
      </c>
      <c r="M11" s="6">
        <v>5.97</v>
      </c>
    </row>
    <row r="12" spans="1:13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">
        <v>549</v>
      </c>
      <c r="G12" s="2" t="s">
        <v>550</v>
      </c>
      <c r="H12" s="2" t="s">
        <v>19</v>
      </c>
      <c r="I12" t="s">
        <v>6199</v>
      </c>
      <c r="J12" t="s">
        <v>6204</v>
      </c>
      <c r="K12">
        <v>1</v>
      </c>
      <c r="L12" s="5">
        <v>9.9499999999999993</v>
      </c>
      <c r="M12" s="6">
        <v>39.799999999999997</v>
      </c>
    </row>
    <row r="13" spans="1:13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">
        <v>555</v>
      </c>
      <c r="G13" s="2" t="s">
        <v>556</v>
      </c>
      <c r="H13" s="2" t="s">
        <v>19</v>
      </c>
      <c r="I13" t="s">
        <v>6200</v>
      </c>
      <c r="J13" t="s">
        <v>6205</v>
      </c>
      <c r="K13">
        <v>2.5</v>
      </c>
      <c r="L13" s="5">
        <v>34.154999999999994</v>
      </c>
      <c r="M13" s="6">
        <v>170.77499999999998</v>
      </c>
    </row>
    <row r="14" spans="1:13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">
        <v>561</v>
      </c>
      <c r="G14" s="2" t="s">
        <v>562</v>
      </c>
      <c r="H14" s="2" t="s">
        <v>19</v>
      </c>
      <c r="I14" t="s">
        <v>6202</v>
      </c>
      <c r="J14" t="s">
        <v>6203</v>
      </c>
      <c r="K14">
        <v>1</v>
      </c>
      <c r="L14" s="5">
        <v>9.9499999999999993</v>
      </c>
      <c r="M14" s="6">
        <v>49.75</v>
      </c>
    </row>
    <row r="15" spans="1:13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">
        <v>567</v>
      </c>
      <c r="G15" s="2" t="s">
        <v>568</v>
      </c>
      <c r="H15" s="2" t="s">
        <v>19</v>
      </c>
      <c r="I15" t="s">
        <v>6202</v>
      </c>
      <c r="J15" t="s">
        <v>6204</v>
      </c>
      <c r="K15">
        <v>2.5</v>
      </c>
      <c r="L15" s="5">
        <v>20.584999999999997</v>
      </c>
      <c r="M15" s="6">
        <v>41.169999999999995</v>
      </c>
    </row>
    <row r="16" spans="1:13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">
        <v>572</v>
      </c>
      <c r="G16" s="2" t="s">
        <v>573</v>
      </c>
      <c r="H16" s="2" t="s">
        <v>19</v>
      </c>
      <c r="I16" t="s">
        <v>6201</v>
      </c>
      <c r="J16" t="s">
        <v>6204</v>
      </c>
      <c r="K16">
        <v>0.2</v>
      </c>
      <c r="L16" s="5">
        <v>3.8849999999999998</v>
      </c>
      <c r="M16" s="6">
        <v>11.654999999999999</v>
      </c>
    </row>
    <row r="17" spans="1:13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">
        <v>578</v>
      </c>
      <c r="G17" s="2" t="s">
        <v>579</v>
      </c>
      <c r="H17" s="2" t="s">
        <v>19</v>
      </c>
      <c r="I17" t="s">
        <v>6202</v>
      </c>
      <c r="J17" t="s">
        <v>6203</v>
      </c>
      <c r="K17">
        <v>2.5</v>
      </c>
      <c r="L17" s="5">
        <v>22.884999999999998</v>
      </c>
      <c r="M17" s="6">
        <v>114.42499999999998</v>
      </c>
    </row>
    <row r="18" spans="1:13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">
        <v>583</v>
      </c>
      <c r="G18" s="2" t="s">
        <v>584</v>
      </c>
      <c r="H18" s="2" t="s">
        <v>19</v>
      </c>
      <c r="I18" t="s">
        <v>6199</v>
      </c>
      <c r="J18" t="s">
        <v>6203</v>
      </c>
      <c r="K18">
        <v>0.2</v>
      </c>
      <c r="L18" s="5">
        <v>3.375</v>
      </c>
      <c r="M18" s="6">
        <v>20.25</v>
      </c>
    </row>
    <row r="19" spans="1:13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">
        <v>589</v>
      </c>
      <c r="G19" s="2" t="s">
        <v>590</v>
      </c>
      <c r="H19" s="2" t="s">
        <v>19</v>
      </c>
      <c r="I19" t="s">
        <v>6199</v>
      </c>
      <c r="J19" t="s">
        <v>6205</v>
      </c>
      <c r="K19">
        <v>1</v>
      </c>
      <c r="L19" s="5">
        <v>12.95</v>
      </c>
      <c r="M19" s="6">
        <v>77.699999999999989</v>
      </c>
    </row>
    <row r="20" spans="1:13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">
        <v>595</v>
      </c>
      <c r="G20" s="2" t="s">
        <v>596</v>
      </c>
      <c r="H20" s="2" t="s">
        <v>318</v>
      </c>
      <c r="I20" t="s">
        <v>6202</v>
      </c>
      <c r="J20" t="s">
        <v>6204</v>
      </c>
      <c r="K20">
        <v>2.5</v>
      </c>
      <c r="L20" s="5">
        <v>20.584999999999997</v>
      </c>
      <c r="M20" s="6">
        <v>82.339999999999989</v>
      </c>
    </row>
    <row r="21" spans="1:13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">
        <v>600</v>
      </c>
      <c r="G21" s="2" t="s">
        <v>601</v>
      </c>
      <c r="H21" s="2" t="s">
        <v>19</v>
      </c>
      <c r="I21" t="s">
        <v>6199</v>
      </c>
      <c r="J21" t="s">
        <v>6203</v>
      </c>
      <c r="K21">
        <v>0.2</v>
      </c>
      <c r="L21" s="5">
        <v>3.375</v>
      </c>
      <c r="M21" s="6">
        <v>16.875</v>
      </c>
    </row>
    <row r="22" spans="1:13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">
        <v>600</v>
      </c>
      <c r="G22" s="2" t="s">
        <v>601</v>
      </c>
      <c r="H22" s="2" t="s">
        <v>19</v>
      </c>
      <c r="I22" t="s">
        <v>6200</v>
      </c>
      <c r="J22" t="s">
        <v>6204</v>
      </c>
      <c r="K22">
        <v>0.2</v>
      </c>
      <c r="L22" s="5">
        <v>3.645</v>
      </c>
      <c r="M22" s="6">
        <v>14.58</v>
      </c>
    </row>
    <row r="23" spans="1:13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">
        <v>610</v>
      </c>
      <c r="G23" s="2" t="s">
        <v>611</v>
      </c>
      <c r="H23" s="2" t="s">
        <v>19</v>
      </c>
      <c r="I23" t="s">
        <v>6199</v>
      </c>
      <c r="J23" t="s">
        <v>6204</v>
      </c>
      <c r="K23">
        <v>0.2</v>
      </c>
      <c r="L23" s="5">
        <v>2.9849999999999999</v>
      </c>
      <c r="M23" s="6">
        <v>17.91</v>
      </c>
    </row>
    <row r="24" spans="1:13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">
        <v>616</v>
      </c>
      <c r="G24" s="2" t="s">
        <v>617</v>
      </c>
      <c r="H24" s="2" t="s">
        <v>19</v>
      </c>
      <c r="I24" t="s">
        <v>6202</v>
      </c>
      <c r="J24" t="s">
        <v>6203</v>
      </c>
      <c r="K24">
        <v>2.5</v>
      </c>
      <c r="L24" s="5">
        <v>22.884999999999998</v>
      </c>
      <c r="M24" s="6">
        <v>91.539999999999992</v>
      </c>
    </row>
    <row r="25" spans="1:13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">
        <v>622</v>
      </c>
      <c r="G25" s="2" t="s">
        <v>623</v>
      </c>
      <c r="H25" s="2" t="s">
        <v>19</v>
      </c>
      <c r="I25" t="s">
        <v>6199</v>
      </c>
      <c r="J25" t="s">
        <v>6204</v>
      </c>
      <c r="K25">
        <v>0.2</v>
      </c>
      <c r="L25" s="5">
        <v>2.9849999999999999</v>
      </c>
      <c r="M25" s="6">
        <v>11.94</v>
      </c>
    </row>
    <row r="26" spans="1:13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">
        <v>628</v>
      </c>
      <c r="G26" s="2" t="s">
        <v>629</v>
      </c>
      <c r="H26" s="2" t="s">
        <v>19</v>
      </c>
      <c r="I26" t="s">
        <v>6199</v>
      </c>
      <c r="J26" t="s">
        <v>6203</v>
      </c>
      <c r="K26">
        <v>1</v>
      </c>
      <c r="L26" s="5">
        <v>11.25</v>
      </c>
      <c r="M26" s="6">
        <v>11.25</v>
      </c>
    </row>
    <row r="27" spans="1:13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">
        <v>634</v>
      </c>
      <c r="G27" s="2" t="s">
        <v>6198</v>
      </c>
      <c r="H27" s="2" t="s">
        <v>19</v>
      </c>
      <c r="I27" t="s">
        <v>6200</v>
      </c>
      <c r="J27" t="s">
        <v>6203</v>
      </c>
      <c r="K27">
        <v>0.2</v>
      </c>
      <c r="L27" s="5">
        <v>4.125</v>
      </c>
      <c r="M27" s="6">
        <v>12.375</v>
      </c>
    </row>
    <row r="28" spans="1:13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">
        <v>639</v>
      </c>
      <c r="G28" s="2" t="s">
        <v>640</v>
      </c>
      <c r="H28" s="2" t="s">
        <v>19</v>
      </c>
      <c r="I28" t="s">
        <v>6199</v>
      </c>
      <c r="J28" t="s">
        <v>6203</v>
      </c>
      <c r="K28">
        <v>0.5</v>
      </c>
      <c r="L28" s="5">
        <v>6.75</v>
      </c>
      <c r="M28" s="6">
        <v>27</v>
      </c>
    </row>
    <row r="29" spans="1:13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">
        <v>645</v>
      </c>
      <c r="G29" s="2" t="s">
        <v>646</v>
      </c>
      <c r="H29" s="2" t="s">
        <v>318</v>
      </c>
      <c r="I29" t="s">
        <v>6199</v>
      </c>
      <c r="J29" t="s">
        <v>6203</v>
      </c>
      <c r="K29">
        <v>0.2</v>
      </c>
      <c r="L29" s="5">
        <v>3.375</v>
      </c>
      <c r="M29" s="6">
        <v>16.875</v>
      </c>
    </row>
    <row r="30" spans="1:13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">
        <v>651</v>
      </c>
      <c r="G30" s="2" t="s">
        <v>652</v>
      </c>
      <c r="H30" s="2" t="s">
        <v>318</v>
      </c>
      <c r="I30" t="s">
        <v>6199</v>
      </c>
      <c r="J30" t="s">
        <v>6204</v>
      </c>
      <c r="K30">
        <v>0.5</v>
      </c>
      <c r="L30" s="5">
        <v>5.97</v>
      </c>
      <c r="M30" s="6">
        <v>17.91</v>
      </c>
    </row>
    <row r="31" spans="1:13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">
        <v>657</v>
      </c>
      <c r="G31" s="2" t="s">
        <v>658</v>
      </c>
      <c r="H31" s="2" t="s">
        <v>318</v>
      </c>
      <c r="I31" t="s">
        <v>6199</v>
      </c>
      <c r="J31" t="s">
        <v>6204</v>
      </c>
      <c r="K31">
        <v>1</v>
      </c>
      <c r="L31" s="5">
        <v>9.9499999999999993</v>
      </c>
      <c r="M31" s="6">
        <v>39.799999999999997</v>
      </c>
    </row>
    <row r="32" spans="1:13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">
        <v>663</v>
      </c>
      <c r="G32" s="2" t="s">
        <v>6198</v>
      </c>
      <c r="H32" s="2" t="s">
        <v>19</v>
      </c>
      <c r="I32" t="s">
        <v>6201</v>
      </c>
      <c r="J32" t="s">
        <v>6203</v>
      </c>
      <c r="K32">
        <v>0.2</v>
      </c>
      <c r="L32" s="5">
        <v>4.3650000000000002</v>
      </c>
      <c r="M32" s="6">
        <v>21.825000000000003</v>
      </c>
    </row>
    <row r="33" spans="1:13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">
        <v>663</v>
      </c>
      <c r="G33" s="2" t="s">
        <v>6198</v>
      </c>
      <c r="H33" s="2" t="s">
        <v>19</v>
      </c>
      <c r="I33" t="s">
        <v>6199</v>
      </c>
      <c r="J33" t="s">
        <v>6204</v>
      </c>
      <c r="K33">
        <v>0.5</v>
      </c>
      <c r="L33" s="5">
        <v>5.97</v>
      </c>
      <c r="M33" s="6">
        <v>35.82</v>
      </c>
    </row>
    <row r="34" spans="1:13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">
        <v>663</v>
      </c>
      <c r="G34" s="2" t="s">
        <v>6198</v>
      </c>
      <c r="H34" s="2" t="s">
        <v>19</v>
      </c>
      <c r="I34" t="s">
        <v>6201</v>
      </c>
      <c r="J34" t="s">
        <v>6203</v>
      </c>
      <c r="K34">
        <v>0.5</v>
      </c>
      <c r="L34" s="5">
        <v>8.73</v>
      </c>
      <c r="M34" s="6">
        <v>52.38</v>
      </c>
    </row>
    <row r="35" spans="1:13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">
        <v>678</v>
      </c>
      <c r="G35" s="2" t="s">
        <v>679</v>
      </c>
      <c r="H35" s="2" t="s">
        <v>19</v>
      </c>
      <c r="I35" t="s">
        <v>6201</v>
      </c>
      <c r="J35" t="s">
        <v>6205</v>
      </c>
      <c r="K35">
        <v>0.2</v>
      </c>
      <c r="L35" s="5">
        <v>4.7549999999999999</v>
      </c>
      <c r="M35" s="6">
        <v>23.774999999999999</v>
      </c>
    </row>
    <row r="36" spans="1:13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">
        <v>683</v>
      </c>
      <c r="G36" s="2" t="s">
        <v>684</v>
      </c>
      <c r="H36" s="2" t="s">
        <v>28</v>
      </c>
      <c r="I36" t="s">
        <v>6201</v>
      </c>
      <c r="J36" t="s">
        <v>6205</v>
      </c>
      <c r="K36">
        <v>0.5</v>
      </c>
      <c r="L36" s="5">
        <v>9.51</v>
      </c>
      <c r="M36" s="6">
        <v>57.06</v>
      </c>
    </row>
    <row r="37" spans="1:13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">
        <v>689</v>
      </c>
      <c r="G37" s="2" t="s">
        <v>690</v>
      </c>
      <c r="H37" s="2" t="s">
        <v>19</v>
      </c>
      <c r="I37" t="s">
        <v>6199</v>
      </c>
      <c r="J37" t="s">
        <v>6204</v>
      </c>
      <c r="K37">
        <v>0.5</v>
      </c>
      <c r="L37" s="5">
        <v>5.97</v>
      </c>
      <c r="M37" s="6">
        <v>35.82</v>
      </c>
    </row>
    <row r="38" spans="1:13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">
        <v>695</v>
      </c>
      <c r="G38" s="2" t="s">
        <v>696</v>
      </c>
      <c r="H38" s="2" t="s">
        <v>19</v>
      </c>
      <c r="I38" t="s">
        <v>6201</v>
      </c>
      <c r="J38" t="s">
        <v>6203</v>
      </c>
      <c r="K38">
        <v>0.2</v>
      </c>
      <c r="L38" s="5">
        <v>4.3650000000000002</v>
      </c>
      <c r="M38" s="6">
        <v>8.73</v>
      </c>
    </row>
    <row r="39" spans="1:13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">
        <v>701</v>
      </c>
      <c r="G39" s="2" t="s">
        <v>702</v>
      </c>
      <c r="H39" s="2" t="s">
        <v>19</v>
      </c>
      <c r="I39" t="s">
        <v>6201</v>
      </c>
      <c r="J39" t="s">
        <v>6205</v>
      </c>
      <c r="K39">
        <v>0.5</v>
      </c>
      <c r="L39" s="5">
        <v>9.51</v>
      </c>
      <c r="M39" s="6">
        <v>28.53</v>
      </c>
    </row>
    <row r="40" spans="1:13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">
        <v>707</v>
      </c>
      <c r="G40" s="2" t="s">
        <v>708</v>
      </c>
      <c r="H40" s="2" t="s">
        <v>19</v>
      </c>
      <c r="I40" t="s">
        <v>6202</v>
      </c>
      <c r="J40" t="s">
        <v>6203</v>
      </c>
      <c r="K40">
        <v>2.5</v>
      </c>
      <c r="L40" s="5">
        <v>22.884999999999998</v>
      </c>
      <c r="M40" s="6">
        <v>114.42499999999998</v>
      </c>
    </row>
    <row r="41" spans="1:13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">
        <v>713</v>
      </c>
      <c r="G41" s="2" t="s">
        <v>6198</v>
      </c>
      <c r="H41" s="2" t="s">
        <v>19</v>
      </c>
      <c r="I41" t="s">
        <v>6202</v>
      </c>
      <c r="J41" t="s">
        <v>6203</v>
      </c>
      <c r="K41">
        <v>1</v>
      </c>
      <c r="L41" s="5">
        <v>9.9499999999999993</v>
      </c>
      <c r="M41" s="6">
        <v>59.699999999999996</v>
      </c>
    </row>
    <row r="42" spans="1:13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">
        <v>717</v>
      </c>
      <c r="G42" s="2" t="s">
        <v>6198</v>
      </c>
      <c r="H42" s="2" t="s">
        <v>19</v>
      </c>
      <c r="I42" t="s">
        <v>6201</v>
      </c>
      <c r="J42" t="s">
        <v>6203</v>
      </c>
      <c r="K42">
        <v>1</v>
      </c>
      <c r="L42" s="5">
        <v>14.55</v>
      </c>
      <c r="M42" s="6">
        <v>43.650000000000006</v>
      </c>
    </row>
    <row r="43" spans="1:13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">
        <v>722</v>
      </c>
      <c r="G43" s="2" t="s">
        <v>723</v>
      </c>
      <c r="H43" s="2" t="s">
        <v>19</v>
      </c>
      <c r="I43" t="s">
        <v>6200</v>
      </c>
      <c r="J43" t="s">
        <v>6204</v>
      </c>
      <c r="K43">
        <v>0.2</v>
      </c>
      <c r="L43" s="5">
        <v>3.645</v>
      </c>
      <c r="M43" s="6">
        <v>7.29</v>
      </c>
    </row>
    <row r="44" spans="1:13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">
        <v>728</v>
      </c>
      <c r="G44" s="2" t="s">
        <v>729</v>
      </c>
      <c r="H44" s="2" t="s">
        <v>19</v>
      </c>
      <c r="I44" t="s">
        <v>6202</v>
      </c>
      <c r="J44" t="s">
        <v>6204</v>
      </c>
      <c r="K44">
        <v>0.2</v>
      </c>
      <c r="L44" s="5">
        <v>2.6849999999999996</v>
      </c>
      <c r="M44" s="6">
        <v>8.0549999999999997</v>
      </c>
    </row>
    <row r="45" spans="1:13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">
        <v>735</v>
      </c>
      <c r="G45" s="2" t="s">
        <v>6198</v>
      </c>
      <c r="H45" s="2" t="s">
        <v>19</v>
      </c>
      <c r="I45" t="s">
        <v>6201</v>
      </c>
      <c r="J45" t="s">
        <v>6205</v>
      </c>
      <c r="K45">
        <v>2.5</v>
      </c>
      <c r="L45" s="5">
        <v>36.454999999999998</v>
      </c>
      <c r="M45" s="6">
        <v>72.91</v>
      </c>
    </row>
    <row r="46" spans="1:13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">
        <v>740</v>
      </c>
      <c r="G46" s="2" t="s">
        <v>741</v>
      </c>
      <c r="H46" s="2" t="s">
        <v>19</v>
      </c>
      <c r="I46" t="s">
        <v>6200</v>
      </c>
      <c r="J46" t="s">
        <v>6203</v>
      </c>
      <c r="K46">
        <v>0.5</v>
      </c>
      <c r="L46" s="5">
        <v>8.25</v>
      </c>
      <c r="M46" s="6">
        <v>16.5</v>
      </c>
    </row>
    <row r="47" spans="1:13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">
        <v>746</v>
      </c>
      <c r="G47" s="2" t="s">
        <v>747</v>
      </c>
      <c r="H47" s="2" t="s">
        <v>19</v>
      </c>
      <c r="I47" t="s">
        <v>6201</v>
      </c>
      <c r="J47" t="s">
        <v>6204</v>
      </c>
      <c r="K47">
        <v>2.5</v>
      </c>
      <c r="L47" s="5">
        <v>29.784999999999997</v>
      </c>
      <c r="M47" s="6">
        <v>178.70999999999998</v>
      </c>
    </row>
    <row r="48" spans="1:13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">
        <v>752</v>
      </c>
      <c r="G48" s="2" t="s">
        <v>6198</v>
      </c>
      <c r="H48" s="2" t="s">
        <v>19</v>
      </c>
      <c r="I48" t="s">
        <v>6200</v>
      </c>
      <c r="J48" t="s">
        <v>6203</v>
      </c>
      <c r="K48">
        <v>2.5</v>
      </c>
      <c r="L48" s="5">
        <v>31.624999999999996</v>
      </c>
      <c r="M48" s="6">
        <v>63.249999999999993</v>
      </c>
    </row>
    <row r="49" spans="1:13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">
        <v>757</v>
      </c>
      <c r="G49" s="2" t="s">
        <v>758</v>
      </c>
      <c r="H49" s="2" t="s">
        <v>19</v>
      </c>
      <c r="I49" t="s">
        <v>6199</v>
      </c>
      <c r="J49" t="s">
        <v>6205</v>
      </c>
      <c r="K49">
        <v>0.2</v>
      </c>
      <c r="L49" s="5">
        <v>3.8849999999999998</v>
      </c>
      <c r="M49" s="6">
        <v>7.77</v>
      </c>
    </row>
    <row r="50" spans="1:13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">
        <v>763</v>
      </c>
      <c r="G50" s="2" t="s">
        <v>764</v>
      </c>
      <c r="H50" s="2" t="s">
        <v>19</v>
      </c>
      <c r="I50" t="s">
        <v>6199</v>
      </c>
      <c r="J50" t="s">
        <v>6204</v>
      </c>
      <c r="K50">
        <v>2.5</v>
      </c>
      <c r="L50" s="5">
        <v>22.884999999999998</v>
      </c>
      <c r="M50" s="6">
        <v>91.539999999999992</v>
      </c>
    </row>
    <row r="51" spans="1:13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">
        <v>768</v>
      </c>
      <c r="G51" s="2" t="s">
        <v>769</v>
      </c>
      <c r="H51" s="2" t="s">
        <v>19</v>
      </c>
      <c r="I51" t="s">
        <v>6199</v>
      </c>
      <c r="J51" t="s">
        <v>6205</v>
      </c>
      <c r="K51">
        <v>1</v>
      </c>
      <c r="L51" s="5">
        <v>12.95</v>
      </c>
      <c r="M51" s="6">
        <v>38.849999999999994</v>
      </c>
    </row>
    <row r="52" spans="1:13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">
        <v>774</v>
      </c>
      <c r="G52" s="2" t="s">
        <v>775</v>
      </c>
      <c r="H52" s="2" t="s">
        <v>19</v>
      </c>
      <c r="I52" t="s">
        <v>6201</v>
      </c>
      <c r="J52" t="s">
        <v>6204</v>
      </c>
      <c r="K52">
        <v>0.5</v>
      </c>
      <c r="L52" s="5">
        <v>7.77</v>
      </c>
      <c r="M52" s="6">
        <v>15.54</v>
      </c>
    </row>
    <row r="53" spans="1:13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">
        <v>780</v>
      </c>
      <c r="G53" s="2" t="s">
        <v>781</v>
      </c>
      <c r="H53" s="2" t="s">
        <v>318</v>
      </c>
      <c r="I53" t="s">
        <v>6201</v>
      </c>
      <c r="J53" t="s">
        <v>6205</v>
      </c>
      <c r="K53">
        <v>2.5</v>
      </c>
      <c r="L53" s="5">
        <v>36.454999999999998</v>
      </c>
      <c r="M53" s="6">
        <v>145.82</v>
      </c>
    </row>
    <row r="54" spans="1:13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">
        <v>786</v>
      </c>
      <c r="G54" s="2" t="s">
        <v>787</v>
      </c>
      <c r="H54" s="2" t="s">
        <v>28</v>
      </c>
      <c r="I54" t="s">
        <v>6202</v>
      </c>
      <c r="J54" t="s">
        <v>6203</v>
      </c>
      <c r="K54">
        <v>0.5</v>
      </c>
      <c r="L54" s="5">
        <v>5.97</v>
      </c>
      <c r="M54" s="6">
        <v>29.849999999999998</v>
      </c>
    </row>
    <row r="55" spans="1:13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">
        <v>786</v>
      </c>
      <c r="G55" s="2" t="s">
        <v>787</v>
      </c>
      <c r="H55" s="2" t="s">
        <v>28</v>
      </c>
      <c r="I55" t="s">
        <v>6201</v>
      </c>
      <c r="J55" t="s">
        <v>6205</v>
      </c>
      <c r="K55">
        <v>2.5</v>
      </c>
      <c r="L55" s="5">
        <v>36.454999999999998</v>
      </c>
      <c r="M55" s="6">
        <v>72.91</v>
      </c>
    </row>
    <row r="56" spans="1:13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">
        <v>796</v>
      </c>
      <c r="G56" s="2" t="s">
        <v>797</v>
      </c>
      <c r="H56" s="2" t="s">
        <v>19</v>
      </c>
      <c r="I56" t="s">
        <v>6201</v>
      </c>
      <c r="J56" t="s">
        <v>6203</v>
      </c>
      <c r="K56">
        <v>1</v>
      </c>
      <c r="L56" s="5">
        <v>14.55</v>
      </c>
      <c r="M56" s="6">
        <v>72.75</v>
      </c>
    </row>
    <row r="57" spans="1:13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">
        <v>802</v>
      </c>
      <c r="G57" s="2" t="s">
        <v>6198</v>
      </c>
      <c r="H57" s="2" t="s">
        <v>19</v>
      </c>
      <c r="I57" t="s">
        <v>6201</v>
      </c>
      <c r="J57" t="s">
        <v>6205</v>
      </c>
      <c r="K57">
        <v>1</v>
      </c>
      <c r="L57" s="5">
        <v>15.85</v>
      </c>
      <c r="M57" s="6">
        <v>47.55</v>
      </c>
    </row>
    <row r="58" spans="1:13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">
        <v>807</v>
      </c>
      <c r="G58" s="2" t="s">
        <v>808</v>
      </c>
      <c r="H58" s="2" t="s">
        <v>19</v>
      </c>
      <c r="I58" t="s">
        <v>6200</v>
      </c>
      <c r="J58" t="s">
        <v>6204</v>
      </c>
      <c r="K58">
        <v>0.2</v>
      </c>
      <c r="L58" s="5">
        <v>3.645</v>
      </c>
      <c r="M58" s="6">
        <v>10.935</v>
      </c>
    </row>
    <row r="59" spans="1:13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">
        <v>813</v>
      </c>
      <c r="G59" s="2" t="s">
        <v>814</v>
      </c>
      <c r="H59" s="2" t="s">
        <v>19</v>
      </c>
      <c r="I59" t="s">
        <v>6200</v>
      </c>
      <c r="J59" t="s">
        <v>6205</v>
      </c>
      <c r="K59">
        <v>1</v>
      </c>
      <c r="L59" s="5">
        <v>14.85</v>
      </c>
      <c r="M59" s="6">
        <v>59.4</v>
      </c>
    </row>
    <row r="60" spans="1:13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">
        <v>819</v>
      </c>
      <c r="G60" s="2" t="s">
        <v>6198</v>
      </c>
      <c r="H60" s="2" t="s">
        <v>19</v>
      </c>
      <c r="I60" t="s">
        <v>6201</v>
      </c>
      <c r="J60" t="s">
        <v>6204</v>
      </c>
      <c r="K60">
        <v>2.5</v>
      </c>
      <c r="L60" s="5">
        <v>29.784999999999997</v>
      </c>
      <c r="M60" s="6">
        <v>89.35499999999999</v>
      </c>
    </row>
    <row r="61" spans="1:13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">
        <v>824</v>
      </c>
      <c r="G61" s="2" t="s">
        <v>825</v>
      </c>
      <c r="H61" s="2" t="s">
        <v>19</v>
      </c>
      <c r="I61" t="s">
        <v>6201</v>
      </c>
      <c r="J61" t="s">
        <v>6203</v>
      </c>
      <c r="K61">
        <v>0.5</v>
      </c>
      <c r="L61" s="5">
        <v>8.73</v>
      </c>
      <c r="M61" s="6">
        <v>26.19</v>
      </c>
    </row>
    <row r="62" spans="1:13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">
        <v>829</v>
      </c>
      <c r="G62" s="2" t="s">
        <v>830</v>
      </c>
      <c r="H62" s="2" t="s">
        <v>19</v>
      </c>
      <c r="I62" t="s">
        <v>6199</v>
      </c>
      <c r="J62" t="s">
        <v>6204</v>
      </c>
      <c r="K62">
        <v>2.5</v>
      </c>
      <c r="L62" s="5">
        <v>22.884999999999998</v>
      </c>
      <c r="M62" s="6">
        <v>114.42499999999998</v>
      </c>
    </row>
    <row r="63" spans="1:13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">
        <v>835</v>
      </c>
      <c r="G63" s="2" t="s">
        <v>6198</v>
      </c>
      <c r="H63" s="2" t="s">
        <v>28</v>
      </c>
      <c r="I63" t="s">
        <v>6202</v>
      </c>
      <c r="J63" t="s">
        <v>6204</v>
      </c>
      <c r="K63">
        <v>0.5</v>
      </c>
      <c r="L63" s="5">
        <v>5.3699999999999992</v>
      </c>
      <c r="M63" s="6">
        <v>26.849999999999994</v>
      </c>
    </row>
    <row r="64" spans="1:13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">
        <v>840</v>
      </c>
      <c r="G64" s="2" t="s">
        <v>6198</v>
      </c>
      <c r="H64" s="2" t="s">
        <v>19</v>
      </c>
      <c r="I64" t="s">
        <v>6201</v>
      </c>
      <c r="J64" t="s">
        <v>6205</v>
      </c>
      <c r="K64">
        <v>0.2</v>
      </c>
      <c r="L64" s="5">
        <v>4.7549999999999999</v>
      </c>
      <c r="M64" s="6">
        <v>23.774999999999999</v>
      </c>
    </row>
    <row r="65" spans="1:13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">
        <v>845</v>
      </c>
      <c r="G65" s="2" t="s">
        <v>846</v>
      </c>
      <c r="H65" s="2" t="s">
        <v>19</v>
      </c>
      <c r="I65" t="s">
        <v>6199</v>
      </c>
      <c r="J65" t="s">
        <v>6203</v>
      </c>
      <c r="K65">
        <v>0.5</v>
      </c>
      <c r="L65" s="5">
        <v>6.75</v>
      </c>
      <c r="M65" s="6">
        <v>6.75</v>
      </c>
    </row>
    <row r="66" spans="1:13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">
        <v>851</v>
      </c>
      <c r="G66" s="2" t="s">
        <v>6198</v>
      </c>
      <c r="H66" s="2" t="s">
        <v>19</v>
      </c>
      <c r="I66" t="s">
        <v>6202</v>
      </c>
      <c r="J66" t="s">
        <v>6203</v>
      </c>
      <c r="K66">
        <v>0.5</v>
      </c>
      <c r="L66" s="5">
        <v>5.97</v>
      </c>
      <c r="M66" s="6">
        <v>35.82</v>
      </c>
    </row>
    <row r="67" spans="1:13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">
        <v>856</v>
      </c>
      <c r="G67" s="2" t="s">
        <v>857</v>
      </c>
      <c r="H67" s="2" t="s">
        <v>19</v>
      </c>
      <c r="I67" t="s">
        <v>6202</v>
      </c>
      <c r="J67" t="s">
        <v>6204</v>
      </c>
      <c r="K67">
        <v>2.5</v>
      </c>
      <c r="L67" s="5">
        <v>20.584999999999997</v>
      </c>
      <c r="M67" s="6">
        <v>82.339999999999989</v>
      </c>
    </row>
    <row r="68" spans="1:13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">
        <v>862</v>
      </c>
      <c r="G68" s="2" t="s">
        <v>863</v>
      </c>
      <c r="H68" s="2" t="s">
        <v>19</v>
      </c>
      <c r="I68" t="s">
        <v>6202</v>
      </c>
      <c r="J68" t="s">
        <v>6205</v>
      </c>
      <c r="K68">
        <v>0.5</v>
      </c>
      <c r="L68" s="5">
        <v>7.169999999999999</v>
      </c>
      <c r="M68" s="6">
        <v>7.169999999999999</v>
      </c>
    </row>
    <row r="69" spans="1:13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">
        <v>868</v>
      </c>
      <c r="G69" s="2" t="s">
        <v>869</v>
      </c>
      <c r="H69" s="2" t="s">
        <v>19</v>
      </c>
      <c r="I69" t="s">
        <v>6201</v>
      </c>
      <c r="J69" t="s">
        <v>6205</v>
      </c>
      <c r="K69">
        <v>0.2</v>
      </c>
      <c r="L69" s="5">
        <v>4.7549999999999999</v>
      </c>
      <c r="M69" s="6">
        <v>9.51</v>
      </c>
    </row>
    <row r="70" spans="1:13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">
        <v>874</v>
      </c>
      <c r="G70" s="2" t="s">
        <v>875</v>
      </c>
      <c r="H70" s="2" t="s">
        <v>19</v>
      </c>
      <c r="I70" t="s">
        <v>6202</v>
      </c>
      <c r="J70" t="s">
        <v>6203</v>
      </c>
      <c r="K70">
        <v>0.2</v>
      </c>
      <c r="L70" s="5">
        <v>2.9849999999999999</v>
      </c>
      <c r="M70" s="6">
        <v>2.9849999999999999</v>
      </c>
    </row>
    <row r="71" spans="1:13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">
        <v>880</v>
      </c>
      <c r="G71" s="2" t="s">
        <v>881</v>
      </c>
      <c r="H71" s="2" t="s">
        <v>28</v>
      </c>
      <c r="I71" t="s">
        <v>6202</v>
      </c>
      <c r="J71" t="s">
        <v>6203</v>
      </c>
      <c r="K71">
        <v>1</v>
      </c>
      <c r="L71" s="5">
        <v>9.9499999999999993</v>
      </c>
      <c r="M71" s="6">
        <v>59.699999999999996</v>
      </c>
    </row>
    <row r="72" spans="1:13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">
        <v>887</v>
      </c>
      <c r="G72" s="2" t="s">
        <v>888</v>
      </c>
      <c r="H72" s="2" t="s">
        <v>19</v>
      </c>
      <c r="I72" t="s">
        <v>6200</v>
      </c>
      <c r="J72" t="s">
        <v>6205</v>
      </c>
      <c r="K72">
        <v>2.5</v>
      </c>
      <c r="L72" s="5">
        <v>34.154999999999994</v>
      </c>
      <c r="M72" s="6">
        <v>136.61999999999998</v>
      </c>
    </row>
    <row r="73" spans="1:13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">
        <v>893</v>
      </c>
      <c r="G73" s="2" t="s">
        <v>894</v>
      </c>
      <c r="H73" s="2" t="s">
        <v>318</v>
      </c>
      <c r="I73" t="s">
        <v>6201</v>
      </c>
      <c r="J73" t="s">
        <v>6205</v>
      </c>
      <c r="K73">
        <v>0.2</v>
      </c>
      <c r="L73" s="5">
        <v>4.7549999999999999</v>
      </c>
      <c r="M73" s="6">
        <v>9.51</v>
      </c>
    </row>
    <row r="74" spans="1:13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">
        <v>899</v>
      </c>
      <c r="G74" s="2" t="s">
        <v>6198</v>
      </c>
      <c r="H74" s="2" t="s">
        <v>19</v>
      </c>
      <c r="I74" t="s">
        <v>6199</v>
      </c>
      <c r="J74" t="s">
        <v>6203</v>
      </c>
      <c r="K74">
        <v>2.5</v>
      </c>
      <c r="L74" s="5">
        <v>25.874999999999996</v>
      </c>
      <c r="M74" s="6">
        <v>77.624999999999986</v>
      </c>
    </row>
    <row r="75" spans="1:13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">
        <v>904</v>
      </c>
      <c r="G75" s="2" t="s">
        <v>6198</v>
      </c>
      <c r="H75" s="2" t="s">
        <v>19</v>
      </c>
      <c r="I75" t="s">
        <v>6201</v>
      </c>
      <c r="J75" t="s">
        <v>6203</v>
      </c>
      <c r="K75">
        <v>0.2</v>
      </c>
      <c r="L75" s="5">
        <v>4.3650000000000002</v>
      </c>
      <c r="M75" s="6">
        <v>21.825000000000003</v>
      </c>
    </row>
    <row r="76" spans="1:13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">
        <v>909</v>
      </c>
      <c r="G76" s="2" t="s">
        <v>910</v>
      </c>
      <c r="H76" s="2" t="s">
        <v>19</v>
      </c>
      <c r="I76" t="s">
        <v>6200</v>
      </c>
      <c r="J76" t="s">
        <v>6205</v>
      </c>
      <c r="K76">
        <v>0.5</v>
      </c>
      <c r="L76" s="5">
        <v>8.91</v>
      </c>
      <c r="M76" s="6">
        <v>17.82</v>
      </c>
    </row>
    <row r="77" spans="1:13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">
        <v>915</v>
      </c>
      <c r="G77" s="2" t="s">
        <v>916</v>
      </c>
      <c r="H77" s="2" t="s">
        <v>318</v>
      </c>
      <c r="I77" t="s">
        <v>6202</v>
      </c>
      <c r="J77" t="s">
        <v>6204</v>
      </c>
      <c r="K77">
        <v>1</v>
      </c>
      <c r="L77" s="5">
        <v>8.9499999999999993</v>
      </c>
      <c r="M77" s="6">
        <v>53.699999999999996</v>
      </c>
    </row>
    <row r="78" spans="1:13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">
        <v>921</v>
      </c>
      <c r="G78" s="2" t="s">
        <v>6198</v>
      </c>
      <c r="H78" s="2" t="s">
        <v>318</v>
      </c>
      <c r="I78" t="s">
        <v>6202</v>
      </c>
      <c r="J78" t="s">
        <v>6205</v>
      </c>
      <c r="K78">
        <v>0.2</v>
      </c>
      <c r="L78" s="5">
        <v>3.5849999999999995</v>
      </c>
      <c r="M78" s="6">
        <v>3.5849999999999995</v>
      </c>
    </row>
    <row r="79" spans="1:13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">
        <v>926</v>
      </c>
      <c r="G79" s="2" t="s">
        <v>927</v>
      </c>
      <c r="H79" s="2" t="s">
        <v>19</v>
      </c>
      <c r="I79" t="s">
        <v>6200</v>
      </c>
      <c r="J79" t="s">
        <v>6204</v>
      </c>
      <c r="K79">
        <v>0.2</v>
      </c>
      <c r="L79" s="5">
        <v>3.645</v>
      </c>
      <c r="M79" s="6">
        <v>7.29</v>
      </c>
    </row>
    <row r="80" spans="1:13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">
        <v>932</v>
      </c>
      <c r="G80" s="2" t="s">
        <v>933</v>
      </c>
      <c r="H80" s="2" t="s">
        <v>19</v>
      </c>
      <c r="I80" t="s">
        <v>6199</v>
      </c>
      <c r="J80" t="s">
        <v>6203</v>
      </c>
      <c r="K80">
        <v>0.5</v>
      </c>
      <c r="L80" s="5">
        <v>6.75</v>
      </c>
      <c r="M80" s="6">
        <v>40.5</v>
      </c>
    </row>
    <row r="81" spans="1:13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">
        <v>938</v>
      </c>
      <c r="G81" s="2" t="s">
        <v>939</v>
      </c>
      <c r="H81" s="2" t="s">
        <v>19</v>
      </c>
      <c r="I81" t="s">
        <v>6202</v>
      </c>
      <c r="J81" t="s">
        <v>6205</v>
      </c>
      <c r="K81">
        <v>1</v>
      </c>
      <c r="L81" s="5">
        <v>11.95</v>
      </c>
      <c r="M81" s="6">
        <v>47.8</v>
      </c>
    </row>
    <row r="82" spans="1:13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">
        <v>944</v>
      </c>
      <c r="G82" s="2" t="s">
        <v>945</v>
      </c>
      <c r="H82" s="2" t="s">
        <v>19</v>
      </c>
      <c r="I82" t="s">
        <v>6199</v>
      </c>
      <c r="J82" t="s">
        <v>6205</v>
      </c>
      <c r="K82">
        <v>0.5</v>
      </c>
      <c r="L82" s="5">
        <v>7.77</v>
      </c>
      <c r="M82" s="6">
        <v>38.849999999999994</v>
      </c>
    </row>
    <row r="83" spans="1:13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">
        <v>950</v>
      </c>
      <c r="G83" s="2" t="s">
        <v>951</v>
      </c>
      <c r="H83" s="2" t="s">
        <v>19</v>
      </c>
      <c r="I83" t="s">
        <v>6201</v>
      </c>
      <c r="J83" t="s">
        <v>6205</v>
      </c>
      <c r="K83">
        <v>2.5</v>
      </c>
      <c r="L83" s="5">
        <v>36.454999999999998</v>
      </c>
      <c r="M83" s="6">
        <v>109.36499999999999</v>
      </c>
    </row>
    <row r="84" spans="1:13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">
        <v>956</v>
      </c>
      <c r="G84" s="2" t="s">
        <v>957</v>
      </c>
      <c r="H84" s="2" t="s">
        <v>318</v>
      </c>
      <c r="I84" t="s">
        <v>6201</v>
      </c>
      <c r="J84" t="s">
        <v>6203</v>
      </c>
      <c r="K84">
        <v>2.5</v>
      </c>
      <c r="L84" s="5">
        <v>33.464999999999996</v>
      </c>
      <c r="M84" s="6">
        <v>100.39499999999998</v>
      </c>
    </row>
    <row r="85" spans="1:13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">
        <v>962</v>
      </c>
      <c r="G85" s="2" t="s">
        <v>6198</v>
      </c>
      <c r="H85" s="2" t="s">
        <v>19</v>
      </c>
      <c r="I85" t="s">
        <v>6202</v>
      </c>
      <c r="J85" t="s">
        <v>6204</v>
      </c>
      <c r="K85">
        <v>2.5</v>
      </c>
      <c r="L85" s="5">
        <v>20.584999999999997</v>
      </c>
      <c r="M85" s="6">
        <v>82.339999999999989</v>
      </c>
    </row>
    <row r="86" spans="1:13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">
        <v>967</v>
      </c>
      <c r="G86" s="2" t="s">
        <v>968</v>
      </c>
      <c r="H86" s="2" t="s">
        <v>19</v>
      </c>
      <c r="I86" t="s">
        <v>6201</v>
      </c>
      <c r="J86" t="s">
        <v>6205</v>
      </c>
      <c r="K86">
        <v>0.5</v>
      </c>
      <c r="L86" s="5">
        <v>9.51</v>
      </c>
      <c r="M86" s="6">
        <v>9.51</v>
      </c>
    </row>
    <row r="87" spans="1:13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">
        <v>973</v>
      </c>
      <c r="G87" s="2" t="s">
        <v>974</v>
      </c>
      <c r="H87" s="2" t="s">
        <v>19</v>
      </c>
      <c r="I87" t="s">
        <v>6199</v>
      </c>
      <c r="J87" t="s">
        <v>6205</v>
      </c>
      <c r="K87">
        <v>2.5</v>
      </c>
      <c r="L87" s="5">
        <v>29.784999999999997</v>
      </c>
      <c r="M87" s="6">
        <v>89.35499999999999</v>
      </c>
    </row>
    <row r="88" spans="1:13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">
        <v>973</v>
      </c>
      <c r="G88" s="2" t="s">
        <v>974</v>
      </c>
      <c r="H88" s="2" t="s">
        <v>19</v>
      </c>
      <c r="I88" t="s">
        <v>6199</v>
      </c>
      <c r="J88" t="s">
        <v>6204</v>
      </c>
      <c r="K88">
        <v>0.2</v>
      </c>
      <c r="L88" s="5">
        <v>2.9849999999999999</v>
      </c>
      <c r="M88" s="6">
        <v>11.94</v>
      </c>
    </row>
    <row r="89" spans="1:13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">
        <v>982</v>
      </c>
      <c r="G89" s="2" t="s">
        <v>983</v>
      </c>
      <c r="H89" s="2" t="s">
        <v>19</v>
      </c>
      <c r="I89" t="s">
        <v>6199</v>
      </c>
      <c r="J89" t="s">
        <v>6203</v>
      </c>
      <c r="K89">
        <v>1</v>
      </c>
      <c r="L89" s="5">
        <v>11.25</v>
      </c>
      <c r="M89" s="6">
        <v>33.75</v>
      </c>
    </row>
    <row r="90" spans="1:13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">
        <v>987</v>
      </c>
      <c r="G90" s="2" t="s">
        <v>988</v>
      </c>
      <c r="H90" s="2" t="s">
        <v>19</v>
      </c>
      <c r="I90" t="s">
        <v>6202</v>
      </c>
      <c r="J90" t="s">
        <v>6205</v>
      </c>
      <c r="K90">
        <v>1</v>
      </c>
      <c r="L90" s="5">
        <v>11.95</v>
      </c>
      <c r="M90" s="6">
        <v>35.849999999999994</v>
      </c>
    </row>
    <row r="91" spans="1:13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">
        <v>992</v>
      </c>
      <c r="G91" s="2" t="s">
        <v>993</v>
      </c>
      <c r="H91" s="2" t="s">
        <v>19</v>
      </c>
      <c r="I91" t="s">
        <v>6199</v>
      </c>
      <c r="J91" t="s">
        <v>6205</v>
      </c>
      <c r="K91">
        <v>1</v>
      </c>
      <c r="L91" s="5">
        <v>12.95</v>
      </c>
      <c r="M91" s="6">
        <v>77.699999999999989</v>
      </c>
    </row>
    <row r="92" spans="1:13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">
        <v>998</v>
      </c>
      <c r="G92" s="2" t="s">
        <v>6198</v>
      </c>
      <c r="H92" s="2" t="s">
        <v>318</v>
      </c>
      <c r="I92" t="s">
        <v>6199</v>
      </c>
      <c r="J92" t="s">
        <v>6205</v>
      </c>
      <c r="K92">
        <v>1</v>
      </c>
      <c r="L92" s="5">
        <v>12.95</v>
      </c>
      <c r="M92" s="6">
        <v>51.8</v>
      </c>
    </row>
    <row r="93" spans="1:13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">
        <v>1003</v>
      </c>
      <c r="G93" s="2" t="s">
        <v>1004</v>
      </c>
      <c r="H93" s="2" t="s">
        <v>19</v>
      </c>
      <c r="I93" t="s">
        <v>6199</v>
      </c>
      <c r="J93" t="s">
        <v>6203</v>
      </c>
      <c r="K93">
        <v>2.5</v>
      </c>
      <c r="L93" s="5">
        <v>25.874999999999996</v>
      </c>
      <c r="M93" s="6">
        <v>103.49999999999999</v>
      </c>
    </row>
    <row r="94" spans="1:13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">
        <v>1009</v>
      </c>
      <c r="G94" s="2" t="s">
        <v>6198</v>
      </c>
      <c r="H94" s="2" t="s">
        <v>19</v>
      </c>
      <c r="I94" t="s">
        <v>6200</v>
      </c>
      <c r="J94" t="s">
        <v>6205</v>
      </c>
      <c r="K94">
        <v>1</v>
      </c>
      <c r="L94" s="5">
        <v>14.85</v>
      </c>
      <c r="M94" s="6">
        <v>44.55</v>
      </c>
    </row>
    <row r="95" spans="1:13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">
        <v>1014</v>
      </c>
      <c r="G95" s="2" t="s">
        <v>1015</v>
      </c>
      <c r="H95" s="2" t="s">
        <v>28</v>
      </c>
      <c r="I95" t="s">
        <v>6200</v>
      </c>
      <c r="J95" t="s">
        <v>6205</v>
      </c>
      <c r="K95">
        <v>0.5</v>
      </c>
      <c r="L95" s="5">
        <v>8.91</v>
      </c>
      <c r="M95" s="6">
        <v>35.64</v>
      </c>
    </row>
    <row r="96" spans="1:13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">
        <v>1020</v>
      </c>
      <c r="G96" s="2" t="s">
        <v>6198</v>
      </c>
      <c r="H96" s="2" t="s">
        <v>318</v>
      </c>
      <c r="I96" t="s">
        <v>6199</v>
      </c>
      <c r="J96" t="s">
        <v>6204</v>
      </c>
      <c r="K96">
        <v>0.2</v>
      </c>
      <c r="L96" s="5">
        <v>2.9849999999999999</v>
      </c>
      <c r="M96" s="6">
        <v>17.91</v>
      </c>
    </row>
    <row r="97" spans="1:13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">
        <v>1024</v>
      </c>
      <c r="G97" s="2" t="s">
        <v>1025</v>
      </c>
      <c r="H97" s="2" t="s">
        <v>19</v>
      </c>
      <c r="I97" t="s">
        <v>6199</v>
      </c>
      <c r="J97" t="s">
        <v>6203</v>
      </c>
      <c r="K97">
        <v>2.5</v>
      </c>
      <c r="L97" s="5">
        <v>25.874999999999996</v>
      </c>
      <c r="M97" s="6">
        <v>155.24999999999997</v>
      </c>
    </row>
    <row r="98" spans="1:13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">
        <v>1029</v>
      </c>
      <c r="G98" s="2" t="s">
        <v>1030</v>
      </c>
      <c r="H98" s="2" t="s">
        <v>19</v>
      </c>
      <c r="I98" t="s">
        <v>6199</v>
      </c>
      <c r="J98" t="s">
        <v>6204</v>
      </c>
      <c r="K98">
        <v>0.2</v>
      </c>
      <c r="L98" s="5">
        <v>2.9849999999999999</v>
      </c>
      <c r="M98" s="6">
        <v>5.97</v>
      </c>
    </row>
    <row r="99" spans="1:13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">
        <v>1034</v>
      </c>
      <c r="G99" s="2" t="s">
        <v>1035</v>
      </c>
      <c r="H99" s="2" t="s">
        <v>19</v>
      </c>
      <c r="I99" t="s">
        <v>6199</v>
      </c>
      <c r="J99" t="s">
        <v>6203</v>
      </c>
      <c r="K99">
        <v>0.5</v>
      </c>
      <c r="L99" s="5">
        <v>6.75</v>
      </c>
      <c r="M99" s="6">
        <v>13.5</v>
      </c>
    </row>
    <row r="100" spans="1:13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">
        <v>1040</v>
      </c>
      <c r="G100" s="2" t="s">
        <v>6198</v>
      </c>
      <c r="H100" s="2" t="s">
        <v>318</v>
      </c>
      <c r="I100" t="s">
        <v>6199</v>
      </c>
      <c r="J100" t="s">
        <v>6204</v>
      </c>
      <c r="K100">
        <v>0.2</v>
      </c>
      <c r="L100" s="5">
        <v>2.9849999999999999</v>
      </c>
      <c r="M100" s="6">
        <v>2.9849999999999999</v>
      </c>
    </row>
    <row r="101" spans="1:13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">
        <v>1045</v>
      </c>
      <c r="G101" s="2" t="s">
        <v>6198</v>
      </c>
      <c r="H101" s="2" t="s">
        <v>19</v>
      </c>
      <c r="I101" t="s">
        <v>6201</v>
      </c>
      <c r="J101" t="s">
        <v>6203</v>
      </c>
      <c r="K101">
        <v>0.2</v>
      </c>
      <c r="L101" s="5">
        <v>4.3650000000000002</v>
      </c>
      <c r="M101" s="6">
        <v>13.095000000000001</v>
      </c>
    </row>
    <row r="102" spans="1:13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">
        <v>1050</v>
      </c>
      <c r="G102" s="2" t="s">
        <v>6198</v>
      </c>
      <c r="H102" s="2" t="s">
        <v>19</v>
      </c>
      <c r="I102" t="s">
        <v>6199</v>
      </c>
      <c r="J102" t="s">
        <v>6205</v>
      </c>
      <c r="K102">
        <v>0.2</v>
      </c>
      <c r="L102" s="5">
        <v>3.8849999999999998</v>
      </c>
      <c r="M102" s="6">
        <v>7.77</v>
      </c>
    </row>
    <row r="103" spans="1:13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">
        <v>1055</v>
      </c>
      <c r="G103" s="2" t="s">
        <v>1056</v>
      </c>
      <c r="H103" s="2" t="s">
        <v>318</v>
      </c>
      <c r="I103" t="s">
        <v>6201</v>
      </c>
      <c r="J103" t="s">
        <v>6204</v>
      </c>
      <c r="K103">
        <v>2.5</v>
      </c>
      <c r="L103" s="5">
        <v>29.784999999999997</v>
      </c>
      <c r="M103" s="6">
        <v>148.92499999999998</v>
      </c>
    </row>
    <row r="104" spans="1:13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">
        <v>1061</v>
      </c>
      <c r="G104" s="2" t="s">
        <v>1062</v>
      </c>
      <c r="H104" s="2" t="s">
        <v>318</v>
      </c>
      <c r="I104" t="s">
        <v>6201</v>
      </c>
      <c r="J104" t="s">
        <v>6204</v>
      </c>
      <c r="K104">
        <v>1</v>
      </c>
      <c r="L104" s="5">
        <v>12.95</v>
      </c>
      <c r="M104" s="6">
        <v>38.849999999999994</v>
      </c>
    </row>
    <row r="105" spans="1:13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">
        <v>1067</v>
      </c>
      <c r="G105" s="2" t="s">
        <v>1068</v>
      </c>
      <c r="H105" s="2" t="s">
        <v>19</v>
      </c>
      <c r="I105" t="s">
        <v>6202</v>
      </c>
      <c r="J105" t="s">
        <v>6203</v>
      </c>
      <c r="K105">
        <v>0.2</v>
      </c>
      <c r="L105" s="5">
        <v>2.9849999999999999</v>
      </c>
      <c r="M105" s="6">
        <v>11.94</v>
      </c>
    </row>
    <row r="106" spans="1:13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">
        <v>1073</v>
      </c>
      <c r="G106" s="2" t="s">
        <v>1074</v>
      </c>
      <c r="H106" s="2" t="s">
        <v>19</v>
      </c>
      <c r="I106" t="s">
        <v>6201</v>
      </c>
      <c r="J106" t="s">
        <v>6203</v>
      </c>
      <c r="K106">
        <v>1</v>
      </c>
      <c r="L106" s="5">
        <v>14.55</v>
      </c>
      <c r="M106" s="6">
        <v>87.300000000000011</v>
      </c>
    </row>
    <row r="107" spans="1:13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">
        <v>1079</v>
      </c>
      <c r="G107" s="2" t="s">
        <v>1080</v>
      </c>
      <c r="H107" s="2" t="s">
        <v>19</v>
      </c>
      <c r="I107" t="s">
        <v>6199</v>
      </c>
      <c r="J107" t="s">
        <v>6203</v>
      </c>
      <c r="K107">
        <v>0.5</v>
      </c>
      <c r="L107" s="5">
        <v>6.75</v>
      </c>
      <c r="M107" s="6">
        <v>40.5</v>
      </c>
    </row>
    <row r="108" spans="1:13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">
        <v>1085</v>
      </c>
      <c r="G108" s="2" t="s">
        <v>1086</v>
      </c>
      <c r="H108" s="2" t="s">
        <v>19</v>
      </c>
      <c r="I108" t="s">
        <v>6200</v>
      </c>
      <c r="J108" t="s">
        <v>6204</v>
      </c>
      <c r="K108">
        <v>1</v>
      </c>
      <c r="L108" s="5">
        <v>12.15</v>
      </c>
      <c r="M108" s="6">
        <v>24.3</v>
      </c>
    </row>
    <row r="109" spans="1:13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">
        <v>1091</v>
      </c>
      <c r="G109" s="2" t="s">
        <v>1092</v>
      </c>
      <c r="H109" s="2" t="s">
        <v>19</v>
      </c>
      <c r="I109" t="s">
        <v>6202</v>
      </c>
      <c r="J109" t="s">
        <v>6203</v>
      </c>
      <c r="K109">
        <v>0.5</v>
      </c>
      <c r="L109" s="5">
        <v>5.97</v>
      </c>
      <c r="M109" s="6">
        <v>17.91</v>
      </c>
    </row>
    <row r="110" spans="1:13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">
        <v>1097</v>
      </c>
      <c r="G110" s="2" t="s">
        <v>6198</v>
      </c>
      <c r="H110" s="2" t="s">
        <v>19</v>
      </c>
      <c r="I110" t="s">
        <v>6199</v>
      </c>
      <c r="J110" t="s">
        <v>6203</v>
      </c>
      <c r="K110">
        <v>0.5</v>
      </c>
      <c r="L110" s="5">
        <v>6.75</v>
      </c>
      <c r="M110" s="6">
        <v>27</v>
      </c>
    </row>
    <row r="111" spans="1:13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">
        <v>1102</v>
      </c>
      <c r="G111" s="2" t="s">
        <v>1103</v>
      </c>
      <c r="H111" s="2" t="s">
        <v>19</v>
      </c>
      <c r="I111" t="s">
        <v>6201</v>
      </c>
      <c r="J111" t="s">
        <v>6204</v>
      </c>
      <c r="K111">
        <v>0.5</v>
      </c>
      <c r="L111" s="5">
        <v>7.77</v>
      </c>
      <c r="M111" s="6">
        <v>7.77</v>
      </c>
    </row>
    <row r="112" spans="1:13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">
        <v>1108</v>
      </c>
      <c r="G112" s="2" t="s">
        <v>1109</v>
      </c>
      <c r="H112" s="2" t="s">
        <v>19</v>
      </c>
      <c r="I112" t="s">
        <v>6200</v>
      </c>
      <c r="J112" t="s">
        <v>6205</v>
      </c>
      <c r="K112">
        <v>0.2</v>
      </c>
      <c r="L112" s="5">
        <v>4.4550000000000001</v>
      </c>
      <c r="M112" s="6">
        <v>13.365</v>
      </c>
    </row>
    <row r="113" spans="1:13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">
        <v>1114</v>
      </c>
      <c r="G113" s="2" t="s">
        <v>1115</v>
      </c>
      <c r="H113" s="2" t="s">
        <v>19</v>
      </c>
      <c r="I113" t="s">
        <v>6202</v>
      </c>
      <c r="J113" t="s">
        <v>6204</v>
      </c>
      <c r="K113">
        <v>0.5</v>
      </c>
      <c r="L113" s="5">
        <v>5.3699999999999992</v>
      </c>
      <c r="M113" s="6">
        <v>26.849999999999994</v>
      </c>
    </row>
    <row r="114" spans="1:13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">
        <v>1119</v>
      </c>
      <c r="G114" s="2" t="s">
        <v>1120</v>
      </c>
      <c r="H114" s="2" t="s">
        <v>19</v>
      </c>
      <c r="I114" t="s">
        <v>6199</v>
      </c>
      <c r="J114" t="s">
        <v>6203</v>
      </c>
      <c r="K114">
        <v>1</v>
      </c>
      <c r="L114" s="5">
        <v>11.25</v>
      </c>
      <c r="M114" s="6">
        <v>11.25</v>
      </c>
    </row>
    <row r="115" spans="1:13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">
        <v>1125</v>
      </c>
      <c r="G115" s="2" t="s">
        <v>1126</v>
      </c>
      <c r="H115" s="2" t="s">
        <v>318</v>
      </c>
      <c r="I115" t="s">
        <v>6201</v>
      </c>
      <c r="J115" t="s">
        <v>6203</v>
      </c>
      <c r="K115">
        <v>1</v>
      </c>
      <c r="L115" s="5">
        <v>14.55</v>
      </c>
      <c r="M115" s="6">
        <v>14.55</v>
      </c>
    </row>
    <row r="116" spans="1:13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">
        <v>1131</v>
      </c>
      <c r="G116" s="2" t="s">
        <v>6198</v>
      </c>
      <c r="H116" s="2" t="s">
        <v>19</v>
      </c>
      <c r="I116" t="s">
        <v>6202</v>
      </c>
      <c r="J116" t="s">
        <v>6205</v>
      </c>
      <c r="K116">
        <v>0.2</v>
      </c>
      <c r="L116" s="5">
        <v>3.5849999999999995</v>
      </c>
      <c r="M116" s="6">
        <v>14.339999999999998</v>
      </c>
    </row>
    <row r="117" spans="1:13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">
        <v>1136</v>
      </c>
      <c r="G117" s="2" t="s">
        <v>1137</v>
      </c>
      <c r="H117" s="2" t="s">
        <v>28</v>
      </c>
      <c r="I117" t="s">
        <v>6201</v>
      </c>
      <c r="J117" t="s">
        <v>6205</v>
      </c>
      <c r="K117">
        <v>1</v>
      </c>
      <c r="L117" s="5">
        <v>15.85</v>
      </c>
      <c r="M117" s="6">
        <v>15.85</v>
      </c>
    </row>
    <row r="118" spans="1:13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">
        <v>1142</v>
      </c>
      <c r="G118" s="2" t="s">
        <v>1143</v>
      </c>
      <c r="H118" s="2" t="s">
        <v>318</v>
      </c>
      <c r="I118" t="s">
        <v>6201</v>
      </c>
      <c r="J118" t="s">
        <v>6205</v>
      </c>
      <c r="K118">
        <v>0.2</v>
      </c>
      <c r="L118" s="5">
        <v>4.7549999999999999</v>
      </c>
      <c r="M118" s="6">
        <v>19.02</v>
      </c>
    </row>
    <row r="119" spans="1:13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">
        <v>1148</v>
      </c>
      <c r="G119" s="2" t="s">
        <v>1149</v>
      </c>
      <c r="H119" s="2" t="s">
        <v>19</v>
      </c>
      <c r="I119" t="s">
        <v>6201</v>
      </c>
      <c r="J119" t="s">
        <v>6205</v>
      </c>
      <c r="K119">
        <v>0.5</v>
      </c>
      <c r="L119" s="5">
        <v>9.51</v>
      </c>
      <c r="M119" s="6">
        <v>38.04</v>
      </c>
    </row>
    <row r="120" spans="1:13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">
        <v>1154</v>
      </c>
      <c r="G120" s="2" t="s">
        <v>1155</v>
      </c>
      <c r="H120" s="2" t="s">
        <v>19</v>
      </c>
      <c r="I120" t="s">
        <v>6200</v>
      </c>
      <c r="J120" t="s">
        <v>6204</v>
      </c>
      <c r="K120">
        <v>0.5</v>
      </c>
      <c r="L120" s="5">
        <v>7.29</v>
      </c>
      <c r="M120" s="6">
        <v>21.87</v>
      </c>
    </row>
    <row r="121" spans="1:13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">
        <v>1160</v>
      </c>
      <c r="G121" s="2" t="s">
        <v>1161</v>
      </c>
      <c r="H121" s="2" t="s">
        <v>19</v>
      </c>
      <c r="I121" t="s">
        <v>6200</v>
      </c>
      <c r="J121" t="s">
        <v>6203</v>
      </c>
      <c r="K121">
        <v>0.2</v>
      </c>
      <c r="L121" s="5">
        <v>4.125</v>
      </c>
      <c r="M121" s="6">
        <v>4.125</v>
      </c>
    </row>
    <row r="122" spans="1:13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">
        <v>1160</v>
      </c>
      <c r="G122" s="2" t="s">
        <v>1161</v>
      </c>
      <c r="H122" s="2" t="s">
        <v>19</v>
      </c>
      <c r="I122" t="s">
        <v>6199</v>
      </c>
      <c r="J122" t="s">
        <v>6205</v>
      </c>
      <c r="K122">
        <v>0.2</v>
      </c>
      <c r="L122" s="5">
        <v>3.8849999999999998</v>
      </c>
      <c r="M122" s="6">
        <v>3.8849999999999998</v>
      </c>
    </row>
    <row r="123" spans="1:13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">
        <v>1160</v>
      </c>
      <c r="G123" s="2" t="s">
        <v>1161</v>
      </c>
      <c r="H123" s="2" t="s">
        <v>19</v>
      </c>
      <c r="I123" t="s">
        <v>6200</v>
      </c>
      <c r="J123" t="s">
        <v>6203</v>
      </c>
      <c r="K123">
        <v>1</v>
      </c>
      <c r="L123" s="5">
        <v>13.75</v>
      </c>
      <c r="M123" s="6">
        <v>68.75</v>
      </c>
    </row>
    <row r="124" spans="1:13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">
        <v>1176</v>
      </c>
      <c r="G124" s="2" t="s">
        <v>1177</v>
      </c>
      <c r="H124" s="2" t="s">
        <v>19</v>
      </c>
      <c r="I124" t="s">
        <v>6199</v>
      </c>
      <c r="J124" t="s">
        <v>6204</v>
      </c>
      <c r="K124">
        <v>0.5</v>
      </c>
      <c r="L124" s="5">
        <v>5.97</v>
      </c>
      <c r="M124" s="6">
        <v>23.88</v>
      </c>
    </row>
    <row r="125" spans="1:13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">
        <v>1182</v>
      </c>
      <c r="G125" s="2" t="s">
        <v>1183</v>
      </c>
      <c r="H125" s="2" t="s">
        <v>19</v>
      </c>
      <c r="I125" t="s">
        <v>6201</v>
      </c>
      <c r="J125" t="s">
        <v>6205</v>
      </c>
      <c r="K125">
        <v>2.5</v>
      </c>
      <c r="L125" s="5">
        <v>36.454999999999998</v>
      </c>
      <c r="M125" s="6">
        <v>145.82</v>
      </c>
    </row>
    <row r="126" spans="1:13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">
        <v>1188</v>
      </c>
      <c r="G126" s="2" t="s">
        <v>1189</v>
      </c>
      <c r="H126" s="2" t="s">
        <v>19</v>
      </c>
      <c r="I126" t="s">
        <v>6201</v>
      </c>
      <c r="J126" t="s">
        <v>6203</v>
      </c>
      <c r="K126">
        <v>0.2</v>
      </c>
      <c r="L126" s="5">
        <v>4.3650000000000002</v>
      </c>
      <c r="M126" s="6">
        <v>21.825000000000003</v>
      </c>
    </row>
    <row r="127" spans="1:13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">
        <v>1194</v>
      </c>
      <c r="G127" s="2" t="s">
        <v>1195</v>
      </c>
      <c r="H127" s="2" t="s">
        <v>318</v>
      </c>
      <c r="I127" t="s">
        <v>6201</v>
      </c>
      <c r="J127" t="s">
        <v>6203</v>
      </c>
      <c r="K127">
        <v>0.5</v>
      </c>
      <c r="L127" s="5">
        <v>8.73</v>
      </c>
      <c r="M127" s="6">
        <v>26.19</v>
      </c>
    </row>
    <row r="128" spans="1:13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">
        <v>1200</v>
      </c>
      <c r="G128" s="2" t="s">
        <v>1201</v>
      </c>
      <c r="H128" s="2" t="s">
        <v>19</v>
      </c>
      <c r="I128" t="s">
        <v>6199</v>
      </c>
      <c r="J128" t="s">
        <v>6203</v>
      </c>
      <c r="K128">
        <v>1</v>
      </c>
      <c r="L128" s="5">
        <v>11.25</v>
      </c>
      <c r="M128" s="6">
        <v>11.25</v>
      </c>
    </row>
    <row r="129" spans="1:13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">
        <v>1206</v>
      </c>
      <c r="G129" s="2" t="s">
        <v>1207</v>
      </c>
      <c r="H129" s="2" t="s">
        <v>318</v>
      </c>
      <c r="I129" t="s">
        <v>6201</v>
      </c>
      <c r="J129" t="s">
        <v>6204</v>
      </c>
      <c r="K129">
        <v>1</v>
      </c>
      <c r="L129" s="5">
        <v>12.95</v>
      </c>
      <c r="M129" s="6">
        <v>77.699999999999989</v>
      </c>
    </row>
    <row r="130" spans="1:13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">
        <v>1212</v>
      </c>
      <c r="G130" s="2" t="s">
        <v>1213</v>
      </c>
      <c r="H130" s="2" t="s">
        <v>19</v>
      </c>
      <c r="I130" t="s">
        <v>6199</v>
      </c>
      <c r="J130" t="s">
        <v>6203</v>
      </c>
      <c r="K130">
        <v>0.5</v>
      </c>
      <c r="L130" s="5">
        <v>6.75</v>
      </c>
      <c r="M130" s="6">
        <v>6.75</v>
      </c>
    </row>
    <row r="131" spans="1:13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">
        <v>1218</v>
      </c>
      <c r="G131" s="2" t="s">
        <v>1219</v>
      </c>
      <c r="H131" s="2" t="s">
        <v>19</v>
      </c>
      <c r="I131" t="s">
        <v>6200</v>
      </c>
      <c r="J131" t="s">
        <v>6204</v>
      </c>
      <c r="K131">
        <v>1</v>
      </c>
      <c r="L131" s="5">
        <v>12.15</v>
      </c>
      <c r="M131" s="6">
        <v>12.15</v>
      </c>
    </row>
    <row r="132" spans="1:13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">
        <v>1224</v>
      </c>
      <c r="G132" s="2" t="s">
        <v>6198</v>
      </c>
      <c r="H132" s="2" t="s">
        <v>318</v>
      </c>
      <c r="I132" t="s">
        <v>6199</v>
      </c>
      <c r="J132" t="s">
        <v>6205</v>
      </c>
      <c r="K132">
        <v>2.5</v>
      </c>
      <c r="L132" s="5">
        <v>29.784999999999997</v>
      </c>
      <c r="M132" s="6">
        <v>148.92499999999998</v>
      </c>
    </row>
    <row r="133" spans="1:13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">
        <v>1229</v>
      </c>
      <c r="G133" s="2" t="s">
        <v>1230</v>
      </c>
      <c r="H133" s="2" t="s">
        <v>19</v>
      </c>
      <c r="I133" t="s">
        <v>6200</v>
      </c>
      <c r="J133" t="s">
        <v>6204</v>
      </c>
      <c r="K133">
        <v>0.5</v>
      </c>
      <c r="L133" s="5">
        <v>7.29</v>
      </c>
      <c r="M133" s="6">
        <v>14.58</v>
      </c>
    </row>
    <row r="134" spans="1:13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">
        <v>1235</v>
      </c>
      <c r="G134" s="2" t="s">
        <v>1236</v>
      </c>
      <c r="H134" s="2" t="s">
        <v>19</v>
      </c>
      <c r="I134" t="s">
        <v>6199</v>
      </c>
      <c r="J134" t="s">
        <v>6205</v>
      </c>
      <c r="K134">
        <v>2.5</v>
      </c>
      <c r="L134" s="5">
        <v>29.784999999999997</v>
      </c>
      <c r="M134" s="6">
        <v>148.92499999999998</v>
      </c>
    </row>
    <row r="135" spans="1:13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">
        <v>1241</v>
      </c>
      <c r="G135" s="2" t="s">
        <v>1242</v>
      </c>
      <c r="H135" s="2" t="s">
        <v>19</v>
      </c>
      <c r="I135" t="s">
        <v>6201</v>
      </c>
      <c r="J135" t="s">
        <v>6204</v>
      </c>
      <c r="K135">
        <v>1</v>
      </c>
      <c r="L135" s="5">
        <v>12.95</v>
      </c>
      <c r="M135" s="6">
        <v>12.95</v>
      </c>
    </row>
    <row r="136" spans="1:13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">
        <v>1247</v>
      </c>
      <c r="G136" s="2" t="s">
        <v>6198</v>
      </c>
      <c r="H136" s="2" t="s">
        <v>19</v>
      </c>
      <c r="I136" t="s">
        <v>6200</v>
      </c>
      <c r="J136" t="s">
        <v>6203</v>
      </c>
      <c r="K136">
        <v>2.5</v>
      </c>
      <c r="L136" s="5">
        <v>31.624999999999996</v>
      </c>
      <c r="M136" s="6">
        <v>94.874999999999986</v>
      </c>
    </row>
    <row r="137" spans="1:13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">
        <v>977</v>
      </c>
      <c r="G137" s="2" t="s">
        <v>978</v>
      </c>
      <c r="H137" s="2" t="s">
        <v>19</v>
      </c>
      <c r="I137" t="s">
        <v>6199</v>
      </c>
      <c r="J137" t="s">
        <v>6205</v>
      </c>
      <c r="K137">
        <v>0.5</v>
      </c>
      <c r="L137" s="5">
        <v>7.77</v>
      </c>
      <c r="M137" s="6">
        <v>38.849999999999994</v>
      </c>
    </row>
    <row r="138" spans="1:13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">
        <v>1257</v>
      </c>
      <c r="G138" s="2" t="s">
        <v>1258</v>
      </c>
      <c r="H138" s="2" t="s">
        <v>19</v>
      </c>
      <c r="I138" t="s">
        <v>6199</v>
      </c>
      <c r="J138" t="s">
        <v>6204</v>
      </c>
      <c r="K138">
        <v>0.2</v>
      </c>
      <c r="L138" s="5">
        <v>2.9849999999999999</v>
      </c>
      <c r="M138" s="6">
        <v>11.94</v>
      </c>
    </row>
    <row r="139" spans="1:13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">
        <v>1263</v>
      </c>
      <c r="G139" s="2" t="s">
        <v>6198</v>
      </c>
      <c r="H139" s="2" t="s">
        <v>318</v>
      </c>
      <c r="I139" t="s">
        <v>6200</v>
      </c>
      <c r="J139" t="s">
        <v>6205</v>
      </c>
      <c r="K139">
        <v>2.5</v>
      </c>
      <c r="L139" s="5">
        <v>34.154999999999994</v>
      </c>
      <c r="M139" s="6">
        <v>102.46499999999997</v>
      </c>
    </row>
    <row r="140" spans="1:13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">
        <v>1268</v>
      </c>
      <c r="G140" s="2" t="s">
        <v>6198</v>
      </c>
      <c r="H140" s="2" t="s">
        <v>19</v>
      </c>
      <c r="I140" t="s">
        <v>6200</v>
      </c>
      <c r="J140" t="s">
        <v>6204</v>
      </c>
      <c r="K140">
        <v>1</v>
      </c>
      <c r="L140" s="5">
        <v>12.15</v>
      </c>
      <c r="M140" s="6">
        <v>48.6</v>
      </c>
    </row>
    <row r="141" spans="1:13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">
        <v>1273</v>
      </c>
      <c r="G141" s="2" t="s">
        <v>6198</v>
      </c>
      <c r="H141" s="2" t="s">
        <v>19</v>
      </c>
      <c r="I141" t="s">
        <v>6201</v>
      </c>
      <c r="J141" t="s">
        <v>6204</v>
      </c>
      <c r="K141">
        <v>1</v>
      </c>
      <c r="L141" s="5">
        <v>12.95</v>
      </c>
      <c r="M141" s="6">
        <v>77.699999999999989</v>
      </c>
    </row>
    <row r="142" spans="1:13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">
        <v>1278</v>
      </c>
      <c r="G142" s="2" t="s">
        <v>1279</v>
      </c>
      <c r="H142" s="2" t="s">
        <v>318</v>
      </c>
      <c r="I142" t="s">
        <v>6201</v>
      </c>
      <c r="J142" t="s">
        <v>6204</v>
      </c>
      <c r="K142">
        <v>2.5</v>
      </c>
      <c r="L142" s="5">
        <v>29.784999999999997</v>
      </c>
      <c r="M142" s="6">
        <v>29.784999999999997</v>
      </c>
    </row>
    <row r="143" spans="1:13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">
        <v>1285</v>
      </c>
      <c r="G143" s="2" t="s">
        <v>1286</v>
      </c>
      <c r="H143" s="2" t="s">
        <v>19</v>
      </c>
      <c r="I143" t="s">
        <v>6199</v>
      </c>
      <c r="J143" t="s">
        <v>6205</v>
      </c>
      <c r="K143">
        <v>0.2</v>
      </c>
      <c r="L143" s="5">
        <v>3.8849999999999998</v>
      </c>
      <c r="M143" s="6">
        <v>15.54</v>
      </c>
    </row>
    <row r="144" spans="1:13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">
        <v>1291</v>
      </c>
      <c r="G144" s="2" t="s">
        <v>6198</v>
      </c>
      <c r="H144" s="2" t="s">
        <v>318</v>
      </c>
      <c r="I144" t="s">
        <v>6200</v>
      </c>
      <c r="J144" t="s">
        <v>6205</v>
      </c>
      <c r="K144">
        <v>2.5</v>
      </c>
      <c r="L144" s="5">
        <v>34.154999999999994</v>
      </c>
      <c r="M144" s="6">
        <v>136.61999999999998</v>
      </c>
    </row>
    <row r="145" spans="1:13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">
        <v>1295</v>
      </c>
      <c r="G145" s="2" t="s">
        <v>1296</v>
      </c>
      <c r="H145" s="2" t="s">
        <v>19</v>
      </c>
      <c r="I145" t="s">
        <v>6201</v>
      </c>
      <c r="J145" t="s">
        <v>6203</v>
      </c>
      <c r="K145">
        <v>0.5</v>
      </c>
      <c r="L145" s="5">
        <v>8.73</v>
      </c>
      <c r="M145" s="6">
        <v>17.46</v>
      </c>
    </row>
    <row r="146" spans="1:13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">
        <v>1301</v>
      </c>
      <c r="G146" s="2" t="s">
        <v>1302</v>
      </c>
      <c r="H146" s="2" t="s">
        <v>19</v>
      </c>
      <c r="I146" t="s">
        <v>6200</v>
      </c>
      <c r="J146" t="s">
        <v>6205</v>
      </c>
      <c r="K146">
        <v>2.5</v>
      </c>
      <c r="L146" s="5">
        <v>34.154999999999994</v>
      </c>
      <c r="M146" s="6">
        <v>68.309999999999988</v>
      </c>
    </row>
    <row r="147" spans="1:13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">
        <v>1307</v>
      </c>
      <c r="G147" s="2" t="s">
        <v>1308</v>
      </c>
      <c r="H147" s="2" t="s">
        <v>19</v>
      </c>
      <c r="I147" t="s">
        <v>6201</v>
      </c>
      <c r="J147" t="s">
        <v>6203</v>
      </c>
      <c r="K147">
        <v>0.2</v>
      </c>
      <c r="L147" s="5">
        <v>4.3650000000000002</v>
      </c>
      <c r="M147" s="6">
        <v>17.46</v>
      </c>
    </row>
    <row r="148" spans="1:13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">
        <v>1313</v>
      </c>
      <c r="G148" s="2" t="s">
        <v>1314</v>
      </c>
      <c r="H148" s="2" t="s">
        <v>19</v>
      </c>
      <c r="I148" t="s">
        <v>6201</v>
      </c>
      <c r="J148" t="s">
        <v>6203</v>
      </c>
      <c r="K148">
        <v>1</v>
      </c>
      <c r="L148" s="5">
        <v>14.55</v>
      </c>
      <c r="M148" s="6">
        <v>43.650000000000006</v>
      </c>
    </row>
    <row r="149" spans="1:13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">
        <v>1313</v>
      </c>
      <c r="G149" s="2" t="s">
        <v>1314</v>
      </c>
      <c r="H149" s="2" t="s">
        <v>19</v>
      </c>
      <c r="I149" t="s">
        <v>6200</v>
      </c>
      <c r="J149" t="s">
        <v>6203</v>
      </c>
      <c r="K149">
        <v>1</v>
      </c>
      <c r="L149" s="5">
        <v>13.75</v>
      </c>
      <c r="M149" s="6">
        <v>27.5</v>
      </c>
    </row>
    <row r="150" spans="1:13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">
        <v>1324</v>
      </c>
      <c r="G150" s="2" t="s">
        <v>1325</v>
      </c>
      <c r="H150" s="2" t="s">
        <v>19</v>
      </c>
      <c r="I150" t="s">
        <v>6200</v>
      </c>
      <c r="J150" t="s">
        <v>6204</v>
      </c>
      <c r="K150">
        <v>0.2</v>
      </c>
      <c r="L150" s="5">
        <v>3.645</v>
      </c>
      <c r="M150" s="6">
        <v>18.225000000000001</v>
      </c>
    </row>
    <row r="151" spans="1:13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">
        <v>1330</v>
      </c>
      <c r="G151" s="2" t="s">
        <v>6198</v>
      </c>
      <c r="H151" s="2" t="s">
        <v>19</v>
      </c>
      <c r="I151" t="s">
        <v>6199</v>
      </c>
      <c r="J151" t="s">
        <v>6203</v>
      </c>
      <c r="K151">
        <v>2.5</v>
      </c>
      <c r="L151" s="5">
        <v>25.874999999999996</v>
      </c>
      <c r="M151" s="6">
        <v>51.749999999999993</v>
      </c>
    </row>
    <row r="152" spans="1:13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">
        <v>1335</v>
      </c>
      <c r="G152" s="2" t="s">
        <v>1336</v>
      </c>
      <c r="H152" s="2" t="s">
        <v>19</v>
      </c>
      <c r="I152" t="s">
        <v>6201</v>
      </c>
      <c r="J152" t="s">
        <v>6204</v>
      </c>
      <c r="K152">
        <v>1</v>
      </c>
      <c r="L152" s="5">
        <v>12.95</v>
      </c>
      <c r="M152" s="6">
        <v>12.95</v>
      </c>
    </row>
    <row r="153" spans="1:13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">
        <v>1341</v>
      </c>
      <c r="G153" s="2" t="s">
        <v>6198</v>
      </c>
      <c r="H153" s="2" t="s">
        <v>19</v>
      </c>
      <c r="I153" t="s">
        <v>6199</v>
      </c>
      <c r="J153" t="s">
        <v>6203</v>
      </c>
      <c r="K153">
        <v>1</v>
      </c>
      <c r="L153" s="5">
        <v>11.25</v>
      </c>
      <c r="M153" s="6">
        <v>33.75</v>
      </c>
    </row>
    <row r="154" spans="1:13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">
        <v>1346</v>
      </c>
      <c r="G154" s="2" t="s">
        <v>1347</v>
      </c>
      <c r="H154" s="2" t="s">
        <v>19</v>
      </c>
      <c r="I154" t="s">
        <v>6202</v>
      </c>
      <c r="J154" t="s">
        <v>6203</v>
      </c>
      <c r="K154">
        <v>2.5</v>
      </c>
      <c r="L154" s="5">
        <v>22.884999999999998</v>
      </c>
      <c r="M154" s="6">
        <v>68.655000000000001</v>
      </c>
    </row>
    <row r="155" spans="1:13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">
        <v>1352</v>
      </c>
      <c r="G155" s="2" t="s">
        <v>6198</v>
      </c>
      <c r="H155" s="2" t="s">
        <v>19</v>
      </c>
      <c r="I155" t="s">
        <v>6202</v>
      </c>
      <c r="J155" t="s">
        <v>6204</v>
      </c>
      <c r="K155">
        <v>0.2</v>
      </c>
      <c r="L155" s="5">
        <v>2.6849999999999996</v>
      </c>
      <c r="M155" s="6">
        <v>2.6849999999999996</v>
      </c>
    </row>
    <row r="156" spans="1:13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">
        <v>1357</v>
      </c>
      <c r="G156" s="2" t="s">
        <v>1358</v>
      </c>
      <c r="H156" s="2" t="s">
        <v>19</v>
      </c>
      <c r="I156" t="s">
        <v>6199</v>
      </c>
      <c r="J156" t="s">
        <v>6204</v>
      </c>
      <c r="K156">
        <v>2.5</v>
      </c>
      <c r="L156" s="5">
        <v>22.884999999999998</v>
      </c>
      <c r="M156" s="6">
        <v>114.42499999999998</v>
      </c>
    </row>
    <row r="157" spans="1:13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">
        <v>1363</v>
      </c>
      <c r="G157" s="2" t="s">
        <v>1364</v>
      </c>
      <c r="H157" s="2" t="s">
        <v>19</v>
      </c>
      <c r="I157" t="s">
        <v>6199</v>
      </c>
      <c r="J157" t="s">
        <v>6203</v>
      </c>
      <c r="K157">
        <v>2.5</v>
      </c>
      <c r="L157" s="5">
        <v>25.874999999999996</v>
      </c>
      <c r="M157" s="6">
        <v>155.24999999999997</v>
      </c>
    </row>
    <row r="158" spans="1:13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">
        <v>1369</v>
      </c>
      <c r="G158" s="2" t="s">
        <v>1370</v>
      </c>
      <c r="H158" s="2" t="s">
        <v>19</v>
      </c>
      <c r="I158" t="s">
        <v>6199</v>
      </c>
      <c r="J158" t="s">
        <v>6203</v>
      </c>
      <c r="K158">
        <v>2.5</v>
      </c>
      <c r="L158" s="5">
        <v>25.874999999999996</v>
      </c>
      <c r="M158" s="6">
        <v>77.624999999999986</v>
      </c>
    </row>
    <row r="159" spans="1:13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">
        <v>1375</v>
      </c>
      <c r="G159" s="2" t="s">
        <v>1376</v>
      </c>
      <c r="H159" s="2" t="s">
        <v>318</v>
      </c>
      <c r="I159" t="s">
        <v>6202</v>
      </c>
      <c r="J159" t="s">
        <v>6204</v>
      </c>
      <c r="K159">
        <v>2.5</v>
      </c>
      <c r="L159" s="5">
        <v>20.584999999999997</v>
      </c>
      <c r="M159" s="6">
        <v>61.754999999999995</v>
      </c>
    </row>
    <row r="160" spans="1:13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">
        <v>1381</v>
      </c>
      <c r="G160" s="2" t="s">
        <v>6198</v>
      </c>
      <c r="H160" s="2" t="s">
        <v>19</v>
      </c>
      <c r="I160" t="s">
        <v>6202</v>
      </c>
      <c r="J160" t="s">
        <v>6204</v>
      </c>
      <c r="K160">
        <v>2.5</v>
      </c>
      <c r="L160" s="5">
        <v>20.584999999999997</v>
      </c>
      <c r="M160" s="6">
        <v>123.50999999999999</v>
      </c>
    </row>
    <row r="161" spans="1:13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">
        <v>1386</v>
      </c>
      <c r="G161" s="2" t="s">
        <v>6198</v>
      </c>
      <c r="H161" s="2" t="s">
        <v>19</v>
      </c>
      <c r="I161" t="s">
        <v>6201</v>
      </c>
      <c r="J161" t="s">
        <v>6205</v>
      </c>
      <c r="K161">
        <v>2.5</v>
      </c>
      <c r="L161" s="5">
        <v>36.454999999999998</v>
      </c>
      <c r="M161" s="6">
        <v>218.73</v>
      </c>
    </row>
    <row r="162" spans="1:13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">
        <v>1391</v>
      </c>
      <c r="G162" s="2" t="s">
        <v>1392</v>
      </c>
      <c r="H162" s="2" t="s">
        <v>19</v>
      </c>
      <c r="I162" t="s">
        <v>6200</v>
      </c>
      <c r="J162" t="s">
        <v>6203</v>
      </c>
      <c r="K162">
        <v>0.5</v>
      </c>
      <c r="L162" s="5">
        <v>8.25</v>
      </c>
      <c r="M162" s="6">
        <v>33</v>
      </c>
    </row>
    <row r="163" spans="1:13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">
        <v>1397</v>
      </c>
      <c r="G163" s="2" t="s">
        <v>1398</v>
      </c>
      <c r="H163" s="2" t="s">
        <v>19</v>
      </c>
      <c r="I163" t="s">
        <v>6199</v>
      </c>
      <c r="J163" t="s">
        <v>6205</v>
      </c>
      <c r="K163">
        <v>0.5</v>
      </c>
      <c r="L163" s="5">
        <v>7.77</v>
      </c>
      <c r="M163" s="6">
        <v>23.31</v>
      </c>
    </row>
    <row r="164" spans="1:13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">
        <v>1403</v>
      </c>
      <c r="G164" s="2" t="s">
        <v>1404</v>
      </c>
      <c r="H164" s="2" t="s">
        <v>19</v>
      </c>
      <c r="I164" t="s">
        <v>6200</v>
      </c>
      <c r="J164" t="s">
        <v>6204</v>
      </c>
      <c r="K164">
        <v>0.5</v>
      </c>
      <c r="L164" s="5">
        <v>7.29</v>
      </c>
      <c r="M164" s="6">
        <v>21.87</v>
      </c>
    </row>
    <row r="165" spans="1:13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">
        <v>1409</v>
      </c>
      <c r="G165" s="2" t="s">
        <v>1410</v>
      </c>
      <c r="H165" s="2" t="s">
        <v>19</v>
      </c>
      <c r="I165" t="s">
        <v>6202</v>
      </c>
      <c r="J165" t="s">
        <v>6204</v>
      </c>
      <c r="K165">
        <v>0.2</v>
      </c>
      <c r="L165" s="5">
        <v>2.6849999999999996</v>
      </c>
      <c r="M165" s="6">
        <v>16.11</v>
      </c>
    </row>
    <row r="166" spans="1:13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">
        <v>1415</v>
      </c>
      <c r="G166" s="2" t="s">
        <v>1416</v>
      </c>
      <c r="H166" s="2" t="s">
        <v>318</v>
      </c>
      <c r="I166" t="s">
        <v>6200</v>
      </c>
      <c r="J166" t="s">
        <v>6204</v>
      </c>
      <c r="K166">
        <v>0.5</v>
      </c>
      <c r="L166" s="5">
        <v>7.29</v>
      </c>
      <c r="M166" s="6">
        <v>29.16</v>
      </c>
    </row>
    <row r="167" spans="1:13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">
        <v>1422</v>
      </c>
      <c r="G167" s="2" t="s">
        <v>6198</v>
      </c>
      <c r="H167" s="2" t="s">
        <v>19</v>
      </c>
      <c r="I167" t="s">
        <v>6202</v>
      </c>
      <c r="J167" t="s">
        <v>6204</v>
      </c>
      <c r="K167">
        <v>1</v>
      </c>
      <c r="L167" s="5">
        <v>8.9499999999999993</v>
      </c>
      <c r="M167" s="6">
        <v>53.699999999999996</v>
      </c>
    </row>
    <row r="168" spans="1:13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">
        <v>1427</v>
      </c>
      <c r="G168" s="2" t="s">
        <v>6198</v>
      </c>
      <c r="H168" s="2" t="s">
        <v>19</v>
      </c>
      <c r="I168" t="s">
        <v>6202</v>
      </c>
      <c r="J168" t="s">
        <v>6204</v>
      </c>
      <c r="K168">
        <v>0.5</v>
      </c>
      <c r="L168" s="5">
        <v>5.3699999999999992</v>
      </c>
      <c r="M168" s="6">
        <v>26.849999999999994</v>
      </c>
    </row>
    <row r="169" spans="1:13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">
        <v>1432</v>
      </c>
      <c r="G169" s="2" t="s">
        <v>1433</v>
      </c>
      <c r="H169" s="2" t="s">
        <v>19</v>
      </c>
      <c r="I169" t="s">
        <v>6200</v>
      </c>
      <c r="J169" t="s">
        <v>6203</v>
      </c>
      <c r="K169">
        <v>0.5</v>
      </c>
      <c r="L169" s="5">
        <v>8.25</v>
      </c>
      <c r="M169" s="6">
        <v>41.25</v>
      </c>
    </row>
    <row r="170" spans="1:13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">
        <v>1438</v>
      </c>
      <c r="G170" s="2" t="s">
        <v>6198</v>
      </c>
      <c r="H170" s="2" t="s">
        <v>318</v>
      </c>
      <c r="I170" t="s">
        <v>6199</v>
      </c>
      <c r="J170" t="s">
        <v>6203</v>
      </c>
      <c r="K170">
        <v>0.5</v>
      </c>
      <c r="L170" s="5">
        <v>6.75</v>
      </c>
      <c r="M170" s="6">
        <v>40.5</v>
      </c>
    </row>
    <row r="171" spans="1:13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">
        <v>1443</v>
      </c>
      <c r="G171" s="2" t="s">
        <v>1444</v>
      </c>
      <c r="H171" s="2" t="s">
        <v>318</v>
      </c>
      <c r="I171" t="s">
        <v>6202</v>
      </c>
      <c r="J171" t="s">
        <v>6204</v>
      </c>
      <c r="K171">
        <v>1</v>
      </c>
      <c r="L171" s="5">
        <v>8.9499999999999993</v>
      </c>
      <c r="M171" s="6">
        <v>17.899999999999999</v>
      </c>
    </row>
    <row r="172" spans="1:13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">
        <v>1450</v>
      </c>
      <c r="G172" s="2" t="s">
        <v>1451</v>
      </c>
      <c r="H172" s="2" t="s">
        <v>28</v>
      </c>
      <c r="I172" t="s">
        <v>6200</v>
      </c>
      <c r="J172" t="s">
        <v>6205</v>
      </c>
      <c r="K172">
        <v>2.5</v>
      </c>
      <c r="L172" s="5">
        <v>34.154999999999994</v>
      </c>
      <c r="M172" s="6">
        <v>68.309999999999988</v>
      </c>
    </row>
    <row r="173" spans="1:13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">
        <v>1455</v>
      </c>
      <c r="G173" s="2" t="s">
        <v>1456</v>
      </c>
      <c r="H173" s="2" t="s">
        <v>19</v>
      </c>
      <c r="I173" t="s">
        <v>6200</v>
      </c>
      <c r="J173" t="s">
        <v>6203</v>
      </c>
      <c r="K173">
        <v>2.5</v>
      </c>
      <c r="L173" s="5">
        <v>31.624999999999996</v>
      </c>
      <c r="M173" s="6">
        <v>63.249999999999993</v>
      </c>
    </row>
    <row r="174" spans="1:13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">
        <v>1461</v>
      </c>
      <c r="G174" s="2" t="s">
        <v>1462</v>
      </c>
      <c r="H174" s="2" t="s">
        <v>318</v>
      </c>
      <c r="I174" t="s">
        <v>6200</v>
      </c>
      <c r="J174" t="s">
        <v>6204</v>
      </c>
      <c r="K174">
        <v>0.5</v>
      </c>
      <c r="L174" s="5">
        <v>7.29</v>
      </c>
      <c r="M174" s="6">
        <v>21.87</v>
      </c>
    </row>
    <row r="175" spans="1:13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">
        <v>1466</v>
      </c>
      <c r="G175" s="2" t="s">
        <v>1467</v>
      </c>
      <c r="H175" s="2" t="s">
        <v>19</v>
      </c>
      <c r="I175" t="s">
        <v>6202</v>
      </c>
      <c r="J175" t="s">
        <v>6203</v>
      </c>
      <c r="K175">
        <v>2.5</v>
      </c>
      <c r="L175" s="5">
        <v>22.884999999999998</v>
      </c>
      <c r="M175" s="6">
        <v>91.539999999999992</v>
      </c>
    </row>
    <row r="176" spans="1:13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">
        <v>1472</v>
      </c>
      <c r="G176" s="2" t="s">
        <v>6198</v>
      </c>
      <c r="H176" s="2" t="s">
        <v>19</v>
      </c>
      <c r="I176" t="s">
        <v>6200</v>
      </c>
      <c r="J176" t="s">
        <v>6205</v>
      </c>
      <c r="K176">
        <v>2.5</v>
      </c>
      <c r="L176" s="5">
        <v>34.154999999999994</v>
      </c>
      <c r="M176" s="6">
        <v>204.92999999999995</v>
      </c>
    </row>
    <row r="177" spans="1:13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">
        <v>1477</v>
      </c>
      <c r="G177" s="2" t="s">
        <v>1478</v>
      </c>
      <c r="H177" s="2" t="s">
        <v>19</v>
      </c>
      <c r="I177" t="s">
        <v>6200</v>
      </c>
      <c r="J177" t="s">
        <v>6203</v>
      </c>
      <c r="K177">
        <v>2.5</v>
      </c>
      <c r="L177" s="5">
        <v>31.624999999999996</v>
      </c>
      <c r="M177" s="6">
        <v>63.249999999999993</v>
      </c>
    </row>
    <row r="178" spans="1:13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">
        <v>1483</v>
      </c>
      <c r="G178" s="2" t="s">
        <v>1484</v>
      </c>
      <c r="H178" s="2" t="s">
        <v>19</v>
      </c>
      <c r="I178" t="s">
        <v>6200</v>
      </c>
      <c r="J178" t="s">
        <v>6205</v>
      </c>
      <c r="K178">
        <v>2.5</v>
      </c>
      <c r="L178" s="5">
        <v>34.154999999999994</v>
      </c>
      <c r="M178" s="6">
        <v>34.154999999999994</v>
      </c>
    </row>
    <row r="179" spans="1:13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">
        <v>1489</v>
      </c>
      <c r="G179" s="2" t="s">
        <v>1490</v>
      </c>
      <c r="H179" s="2" t="s">
        <v>19</v>
      </c>
      <c r="I179" t="s">
        <v>6202</v>
      </c>
      <c r="J179" t="s">
        <v>6205</v>
      </c>
      <c r="K179">
        <v>2.5</v>
      </c>
      <c r="L179" s="5">
        <v>27.484999999999996</v>
      </c>
      <c r="M179" s="6">
        <v>109.93999999999998</v>
      </c>
    </row>
    <row r="180" spans="1:13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">
        <v>1494</v>
      </c>
      <c r="G180" s="2" t="s">
        <v>1495</v>
      </c>
      <c r="H180" s="2" t="s">
        <v>19</v>
      </c>
      <c r="I180" t="s">
        <v>6199</v>
      </c>
      <c r="J180" t="s">
        <v>6205</v>
      </c>
      <c r="K180">
        <v>1</v>
      </c>
      <c r="L180" s="5">
        <v>12.95</v>
      </c>
      <c r="M180" s="6">
        <v>25.9</v>
      </c>
    </row>
    <row r="181" spans="1:13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">
        <v>1500</v>
      </c>
      <c r="G181" s="2" t="s">
        <v>6198</v>
      </c>
      <c r="H181" s="2" t="s">
        <v>318</v>
      </c>
      <c r="I181" t="s">
        <v>6199</v>
      </c>
      <c r="J181" t="s">
        <v>6204</v>
      </c>
      <c r="K181">
        <v>0.2</v>
      </c>
      <c r="L181" s="5">
        <v>2.9849999999999999</v>
      </c>
      <c r="M181" s="6">
        <v>2.9849999999999999</v>
      </c>
    </row>
    <row r="182" spans="1:13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">
        <v>1505</v>
      </c>
      <c r="G182" s="2" t="s">
        <v>1506</v>
      </c>
      <c r="H182" s="2" t="s">
        <v>19</v>
      </c>
      <c r="I182" t="s">
        <v>6200</v>
      </c>
      <c r="J182" t="s">
        <v>6205</v>
      </c>
      <c r="K182">
        <v>0.2</v>
      </c>
      <c r="L182" s="5">
        <v>4.4550000000000001</v>
      </c>
      <c r="M182" s="6">
        <v>22.274999999999999</v>
      </c>
    </row>
    <row r="183" spans="1:13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">
        <v>1505</v>
      </c>
      <c r="G183" s="2" t="s">
        <v>1506</v>
      </c>
      <c r="H183" s="2" t="s">
        <v>19</v>
      </c>
      <c r="I183" t="s">
        <v>6199</v>
      </c>
      <c r="J183" t="s">
        <v>6204</v>
      </c>
      <c r="K183">
        <v>0.5</v>
      </c>
      <c r="L183" s="5">
        <v>5.97</v>
      </c>
      <c r="M183" s="6">
        <v>29.849999999999998</v>
      </c>
    </row>
    <row r="184" spans="1:13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">
        <v>1516</v>
      </c>
      <c r="G184" s="2" t="s">
        <v>1517</v>
      </c>
      <c r="H184" s="2" t="s">
        <v>19</v>
      </c>
      <c r="I184" t="s">
        <v>6202</v>
      </c>
      <c r="J184" t="s">
        <v>6204</v>
      </c>
      <c r="K184">
        <v>0.5</v>
      </c>
      <c r="L184" s="5">
        <v>5.3699999999999992</v>
      </c>
      <c r="M184" s="6">
        <v>32.22</v>
      </c>
    </row>
    <row r="185" spans="1:13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">
        <v>1522</v>
      </c>
      <c r="G185" s="2" t="s">
        <v>1523</v>
      </c>
      <c r="H185" s="2" t="s">
        <v>19</v>
      </c>
      <c r="I185" t="s">
        <v>6200</v>
      </c>
      <c r="J185" t="s">
        <v>6203</v>
      </c>
      <c r="K185">
        <v>0.2</v>
      </c>
      <c r="L185" s="5">
        <v>4.125</v>
      </c>
      <c r="M185" s="6">
        <v>8.25</v>
      </c>
    </row>
    <row r="186" spans="1:13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">
        <v>1528</v>
      </c>
      <c r="G186" s="2" t="s">
        <v>1529</v>
      </c>
      <c r="H186" s="2" t="s">
        <v>19</v>
      </c>
      <c r="I186" t="s">
        <v>6199</v>
      </c>
      <c r="J186" t="s">
        <v>6205</v>
      </c>
      <c r="K186">
        <v>0.5</v>
      </c>
      <c r="L186" s="5">
        <v>7.77</v>
      </c>
      <c r="M186" s="6">
        <v>31.08</v>
      </c>
    </row>
    <row r="187" spans="1:13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">
        <v>1534</v>
      </c>
      <c r="G187" s="2" t="s">
        <v>1535</v>
      </c>
      <c r="H187" s="2" t="s">
        <v>19</v>
      </c>
      <c r="I187" t="s">
        <v>6200</v>
      </c>
      <c r="J187" t="s">
        <v>6204</v>
      </c>
      <c r="K187">
        <v>0.5</v>
      </c>
      <c r="L187" s="5">
        <v>7.29</v>
      </c>
      <c r="M187" s="6">
        <v>36.450000000000003</v>
      </c>
    </row>
    <row r="188" spans="1:13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">
        <v>1540</v>
      </c>
      <c r="G188" s="2" t="s">
        <v>1541</v>
      </c>
      <c r="H188" s="2" t="s">
        <v>19</v>
      </c>
      <c r="I188" t="s">
        <v>6202</v>
      </c>
      <c r="J188" t="s">
        <v>6203</v>
      </c>
      <c r="K188">
        <v>2.5</v>
      </c>
      <c r="L188" s="5">
        <v>22.884999999999998</v>
      </c>
      <c r="M188" s="6">
        <v>68.655000000000001</v>
      </c>
    </row>
    <row r="189" spans="1:13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">
        <v>1546</v>
      </c>
      <c r="G189" s="2" t="s">
        <v>1547</v>
      </c>
      <c r="H189" s="2" t="s">
        <v>19</v>
      </c>
      <c r="I189" t="s">
        <v>6201</v>
      </c>
      <c r="J189" t="s">
        <v>6203</v>
      </c>
      <c r="K189">
        <v>0.5</v>
      </c>
      <c r="L189" s="5">
        <v>8.73</v>
      </c>
      <c r="M189" s="6">
        <v>43.650000000000006</v>
      </c>
    </row>
    <row r="190" spans="1:13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">
        <v>1551</v>
      </c>
      <c r="G190" s="2" t="s">
        <v>1552</v>
      </c>
      <c r="H190" s="2" t="s">
        <v>19</v>
      </c>
      <c r="I190" t="s">
        <v>6200</v>
      </c>
      <c r="J190" t="s">
        <v>6205</v>
      </c>
      <c r="K190">
        <v>0.2</v>
      </c>
      <c r="L190" s="5">
        <v>4.4550000000000001</v>
      </c>
      <c r="M190" s="6">
        <v>4.4550000000000001</v>
      </c>
    </row>
    <row r="191" spans="1:13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">
        <v>1557</v>
      </c>
      <c r="G191" s="2" t="s">
        <v>1558</v>
      </c>
      <c r="H191" s="2" t="s">
        <v>19</v>
      </c>
      <c r="I191" t="s">
        <v>6201</v>
      </c>
      <c r="J191" t="s">
        <v>6203</v>
      </c>
      <c r="K191">
        <v>1</v>
      </c>
      <c r="L191" s="5">
        <v>14.55</v>
      </c>
      <c r="M191" s="6">
        <v>43.650000000000006</v>
      </c>
    </row>
    <row r="192" spans="1:13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">
        <v>1563</v>
      </c>
      <c r="G192" s="2" t="s">
        <v>1564</v>
      </c>
      <c r="H192" s="2" t="s">
        <v>19</v>
      </c>
      <c r="I192" t="s">
        <v>6201</v>
      </c>
      <c r="J192" t="s">
        <v>6203</v>
      </c>
      <c r="K192">
        <v>2.5</v>
      </c>
      <c r="L192" s="5">
        <v>33.464999999999996</v>
      </c>
      <c r="M192" s="6">
        <v>33.464999999999996</v>
      </c>
    </row>
    <row r="193" spans="1:13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">
        <v>1569</v>
      </c>
      <c r="G193" s="2" t="s">
        <v>1570</v>
      </c>
      <c r="H193" s="2" t="s">
        <v>19</v>
      </c>
      <c r="I193" t="s">
        <v>6201</v>
      </c>
      <c r="J193" t="s">
        <v>6204</v>
      </c>
      <c r="K193">
        <v>0.2</v>
      </c>
      <c r="L193" s="5">
        <v>3.8849999999999998</v>
      </c>
      <c r="M193" s="6">
        <v>19.424999999999997</v>
      </c>
    </row>
    <row r="194" spans="1:13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">
        <v>1575</v>
      </c>
      <c r="G194" s="2" t="s">
        <v>1576</v>
      </c>
      <c r="H194" s="2" t="s">
        <v>318</v>
      </c>
      <c r="I194" t="s">
        <v>6200</v>
      </c>
      <c r="J194" t="s">
        <v>6204</v>
      </c>
      <c r="K194">
        <v>1</v>
      </c>
      <c r="L194" s="5">
        <v>12.15</v>
      </c>
      <c r="M194" s="6">
        <v>72.900000000000006</v>
      </c>
    </row>
    <row r="195" spans="1:13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">
        <v>1581</v>
      </c>
      <c r="G195" s="2" t="s">
        <v>6198</v>
      </c>
      <c r="H195" s="2" t="s">
        <v>19</v>
      </c>
      <c r="I195" t="s">
        <v>6200</v>
      </c>
      <c r="J195" t="s">
        <v>6205</v>
      </c>
      <c r="K195">
        <v>1</v>
      </c>
      <c r="L195" s="5">
        <v>14.85</v>
      </c>
      <c r="M195" s="6">
        <v>44.55</v>
      </c>
    </row>
    <row r="196" spans="1:13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">
        <v>1586</v>
      </c>
      <c r="G196" s="2" t="s">
        <v>1587</v>
      </c>
      <c r="H196" s="2" t="s">
        <v>19</v>
      </c>
      <c r="I196" t="s">
        <v>6200</v>
      </c>
      <c r="J196" t="s">
        <v>6204</v>
      </c>
      <c r="K196">
        <v>0.5</v>
      </c>
      <c r="L196" s="5">
        <v>7.29</v>
      </c>
      <c r="M196" s="6">
        <v>36.450000000000003</v>
      </c>
    </row>
    <row r="197" spans="1:13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">
        <v>1592</v>
      </c>
      <c r="G197" s="2" t="s">
        <v>1593</v>
      </c>
      <c r="H197" s="2" t="s">
        <v>19</v>
      </c>
      <c r="I197" t="s">
        <v>6199</v>
      </c>
      <c r="J197" t="s">
        <v>6205</v>
      </c>
      <c r="K197">
        <v>1</v>
      </c>
      <c r="L197" s="5">
        <v>12.95</v>
      </c>
      <c r="M197" s="6">
        <v>38.849999999999994</v>
      </c>
    </row>
    <row r="198" spans="1:13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">
        <v>1598</v>
      </c>
      <c r="G198" s="2" t="s">
        <v>1599</v>
      </c>
      <c r="H198" s="2" t="s">
        <v>19</v>
      </c>
      <c r="I198" t="s">
        <v>6200</v>
      </c>
      <c r="J198" t="s">
        <v>6205</v>
      </c>
      <c r="K198">
        <v>0.5</v>
      </c>
      <c r="L198" s="5">
        <v>8.91</v>
      </c>
      <c r="M198" s="6">
        <v>53.46</v>
      </c>
    </row>
    <row r="199" spans="1:13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">
        <v>1598</v>
      </c>
      <c r="G199" s="2" t="s">
        <v>1599</v>
      </c>
      <c r="H199" s="2" t="s">
        <v>19</v>
      </c>
      <c r="I199" t="s">
        <v>6201</v>
      </c>
      <c r="J199" t="s">
        <v>6204</v>
      </c>
      <c r="K199">
        <v>2.5</v>
      </c>
      <c r="L199" s="5">
        <v>29.784999999999997</v>
      </c>
      <c r="M199" s="6">
        <v>59.569999999999993</v>
      </c>
    </row>
    <row r="200" spans="1:13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">
        <v>1598</v>
      </c>
      <c r="G200" s="2" t="s">
        <v>1599</v>
      </c>
      <c r="H200" s="2" t="s">
        <v>19</v>
      </c>
      <c r="I200" t="s">
        <v>6201</v>
      </c>
      <c r="J200" t="s">
        <v>6204</v>
      </c>
      <c r="K200">
        <v>2.5</v>
      </c>
      <c r="L200" s="5">
        <v>29.784999999999997</v>
      </c>
      <c r="M200" s="6">
        <v>89.35499999999999</v>
      </c>
    </row>
    <row r="201" spans="1:13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">
        <v>1598</v>
      </c>
      <c r="G201" s="2" t="s">
        <v>1599</v>
      </c>
      <c r="H201" s="2" t="s">
        <v>19</v>
      </c>
      <c r="I201" t="s">
        <v>6201</v>
      </c>
      <c r="J201" t="s">
        <v>6205</v>
      </c>
      <c r="K201">
        <v>0.5</v>
      </c>
      <c r="L201" s="5">
        <v>9.51</v>
      </c>
      <c r="M201" s="6">
        <v>38.04</v>
      </c>
    </row>
    <row r="202" spans="1:13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">
        <v>1598</v>
      </c>
      <c r="G202" s="2" t="s">
        <v>1599</v>
      </c>
      <c r="H202" s="2" t="s">
        <v>19</v>
      </c>
      <c r="I202" t="s">
        <v>6200</v>
      </c>
      <c r="J202" t="s">
        <v>6203</v>
      </c>
      <c r="K202">
        <v>1</v>
      </c>
      <c r="L202" s="5">
        <v>13.75</v>
      </c>
      <c r="M202" s="6">
        <v>41.25</v>
      </c>
    </row>
    <row r="203" spans="1:13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">
        <v>1623</v>
      </c>
      <c r="G203" s="2" t="s">
        <v>6198</v>
      </c>
      <c r="H203" s="2" t="s">
        <v>19</v>
      </c>
      <c r="I203" t="s">
        <v>6201</v>
      </c>
      <c r="J203" t="s">
        <v>6205</v>
      </c>
      <c r="K203">
        <v>0.5</v>
      </c>
      <c r="L203" s="5">
        <v>9.51</v>
      </c>
      <c r="M203" s="6">
        <v>57.06</v>
      </c>
    </row>
    <row r="204" spans="1:13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">
        <v>1628</v>
      </c>
      <c r="G204" s="2" t="s">
        <v>1629</v>
      </c>
      <c r="H204" s="2" t="s">
        <v>19</v>
      </c>
      <c r="I204" t="s">
        <v>6201</v>
      </c>
      <c r="J204" t="s">
        <v>6204</v>
      </c>
      <c r="K204">
        <v>2.5</v>
      </c>
      <c r="L204" s="5">
        <v>29.784999999999997</v>
      </c>
      <c r="M204" s="6">
        <v>178.70999999999998</v>
      </c>
    </row>
    <row r="205" spans="1:13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">
        <v>1634</v>
      </c>
      <c r="G205" s="2" t="s">
        <v>1635</v>
      </c>
      <c r="H205" s="2" t="s">
        <v>19</v>
      </c>
      <c r="I205" t="s">
        <v>6201</v>
      </c>
      <c r="J205" t="s">
        <v>6205</v>
      </c>
      <c r="K205">
        <v>0.2</v>
      </c>
      <c r="L205" s="5">
        <v>4.7549999999999999</v>
      </c>
      <c r="M205" s="6">
        <v>4.7549999999999999</v>
      </c>
    </row>
    <row r="206" spans="1:13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">
        <v>1640</v>
      </c>
      <c r="G206" s="2" t="s">
        <v>6198</v>
      </c>
      <c r="H206" s="2" t="s">
        <v>19</v>
      </c>
      <c r="I206" t="s">
        <v>6200</v>
      </c>
      <c r="J206" t="s">
        <v>6203</v>
      </c>
      <c r="K206">
        <v>1</v>
      </c>
      <c r="L206" s="5">
        <v>13.75</v>
      </c>
      <c r="M206" s="6">
        <v>82.5</v>
      </c>
    </row>
    <row r="207" spans="1:13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">
        <v>1645</v>
      </c>
      <c r="G207" s="2" t="s">
        <v>6198</v>
      </c>
      <c r="H207" s="2" t="s">
        <v>19</v>
      </c>
      <c r="I207" t="s">
        <v>6202</v>
      </c>
      <c r="J207" t="s">
        <v>6204</v>
      </c>
      <c r="K207">
        <v>0.2</v>
      </c>
      <c r="L207" s="5">
        <v>2.6849999999999996</v>
      </c>
      <c r="M207" s="6">
        <v>8.0549999999999997</v>
      </c>
    </row>
    <row r="208" spans="1:13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">
        <v>1650</v>
      </c>
      <c r="G208" s="2" t="s">
        <v>1651</v>
      </c>
      <c r="H208" s="2" t="s">
        <v>19</v>
      </c>
      <c r="I208" t="s">
        <v>6199</v>
      </c>
      <c r="J208" t="s">
        <v>6203</v>
      </c>
      <c r="K208">
        <v>1</v>
      </c>
      <c r="L208" s="5">
        <v>11.25</v>
      </c>
      <c r="M208" s="6">
        <v>22.5</v>
      </c>
    </row>
    <row r="209" spans="1:13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">
        <v>1655</v>
      </c>
      <c r="G209" s="2" t="s">
        <v>1656</v>
      </c>
      <c r="H209" s="2" t="s">
        <v>19</v>
      </c>
      <c r="I209" t="s">
        <v>6199</v>
      </c>
      <c r="J209" t="s">
        <v>6203</v>
      </c>
      <c r="K209">
        <v>0.5</v>
      </c>
      <c r="L209" s="5">
        <v>6.75</v>
      </c>
      <c r="M209" s="6">
        <v>40.5</v>
      </c>
    </row>
    <row r="210" spans="1:13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">
        <v>1661</v>
      </c>
      <c r="G210" s="2" t="s">
        <v>1662</v>
      </c>
      <c r="H210" s="2" t="s">
        <v>318</v>
      </c>
      <c r="I210" t="s">
        <v>6200</v>
      </c>
      <c r="J210" t="s">
        <v>6204</v>
      </c>
      <c r="K210">
        <v>0.5</v>
      </c>
      <c r="L210" s="5">
        <v>7.29</v>
      </c>
      <c r="M210" s="6">
        <v>29.16</v>
      </c>
    </row>
    <row r="211" spans="1:13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">
        <v>1667</v>
      </c>
      <c r="G211" s="2" t="s">
        <v>1668</v>
      </c>
      <c r="H211" s="2" t="s">
        <v>28</v>
      </c>
      <c r="I211" t="s">
        <v>6199</v>
      </c>
      <c r="J211" t="s">
        <v>6203</v>
      </c>
      <c r="K211">
        <v>0.5</v>
      </c>
      <c r="L211" s="5">
        <v>6.75</v>
      </c>
      <c r="M211" s="6">
        <v>6.75</v>
      </c>
    </row>
    <row r="212" spans="1:13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">
        <v>1673</v>
      </c>
      <c r="G212" s="2" t="s">
        <v>1674</v>
      </c>
      <c r="H212" s="2" t="s">
        <v>19</v>
      </c>
      <c r="I212" t="s">
        <v>6201</v>
      </c>
      <c r="J212" t="s">
        <v>6204</v>
      </c>
      <c r="K212">
        <v>1</v>
      </c>
      <c r="L212" s="5">
        <v>12.95</v>
      </c>
      <c r="M212" s="6">
        <v>51.8</v>
      </c>
    </row>
    <row r="213" spans="1:13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">
        <v>1679</v>
      </c>
      <c r="G213" s="2" t="s">
        <v>1680</v>
      </c>
      <c r="H213" s="2" t="s">
        <v>19</v>
      </c>
      <c r="I213" t="s">
        <v>6200</v>
      </c>
      <c r="J213" t="s">
        <v>6205</v>
      </c>
      <c r="K213">
        <v>0.5</v>
      </c>
      <c r="L213" s="5">
        <v>8.91</v>
      </c>
      <c r="M213" s="6">
        <v>53.46</v>
      </c>
    </row>
    <row r="214" spans="1:13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">
        <v>1684</v>
      </c>
      <c r="G214" s="2" t="s">
        <v>1685</v>
      </c>
      <c r="H214" s="2" t="s">
        <v>19</v>
      </c>
      <c r="I214" t="s">
        <v>6200</v>
      </c>
      <c r="J214" t="s">
        <v>6204</v>
      </c>
      <c r="K214">
        <v>0.2</v>
      </c>
      <c r="L214" s="5">
        <v>3.645</v>
      </c>
      <c r="M214" s="6">
        <v>14.58</v>
      </c>
    </row>
    <row r="215" spans="1:13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">
        <v>1690</v>
      </c>
      <c r="G215" s="2" t="s">
        <v>1691</v>
      </c>
      <c r="H215" s="2" t="s">
        <v>19</v>
      </c>
      <c r="I215" t="s">
        <v>6202</v>
      </c>
      <c r="J215" t="s">
        <v>6204</v>
      </c>
      <c r="K215">
        <v>2.5</v>
      </c>
      <c r="L215" s="5">
        <v>20.584999999999997</v>
      </c>
      <c r="M215" s="6">
        <v>20.584999999999997</v>
      </c>
    </row>
    <row r="216" spans="1:13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">
        <v>1696</v>
      </c>
      <c r="G216" s="2" t="s">
        <v>1697</v>
      </c>
      <c r="H216" s="2" t="s">
        <v>318</v>
      </c>
      <c r="I216" t="s">
        <v>6201</v>
      </c>
      <c r="J216" t="s">
        <v>6205</v>
      </c>
      <c r="K216">
        <v>1</v>
      </c>
      <c r="L216" s="5">
        <v>15.85</v>
      </c>
      <c r="M216" s="6">
        <v>31.7</v>
      </c>
    </row>
    <row r="217" spans="1:13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">
        <v>1703</v>
      </c>
      <c r="G217" s="2" t="s">
        <v>1704</v>
      </c>
      <c r="H217" s="2" t="s">
        <v>19</v>
      </c>
      <c r="I217" t="s">
        <v>6201</v>
      </c>
      <c r="J217" t="s">
        <v>6204</v>
      </c>
      <c r="K217">
        <v>0.2</v>
      </c>
      <c r="L217" s="5">
        <v>3.8849999999999998</v>
      </c>
      <c r="M217" s="6">
        <v>23.31</v>
      </c>
    </row>
    <row r="218" spans="1:13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">
        <v>1709</v>
      </c>
      <c r="G218" s="2" t="s">
        <v>1710</v>
      </c>
      <c r="H218" s="2" t="s">
        <v>19</v>
      </c>
      <c r="I218" t="s">
        <v>6201</v>
      </c>
      <c r="J218" t="s">
        <v>6203</v>
      </c>
      <c r="K218">
        <v>1</v>
      </c>
      <c r="L218" s="5">
        <v>14.55</v>
      </c>
      <c r="M218" s="6">
        <v>58.2</v>
      </c>
    </row>
    <row r="219" spans="1:13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">
        <v>1715</v>
      </c>
      <c r="G219" s="2" t="s">
        <v>1716</v>
      </c>
      <c r="H219" s="2" t="s">
        <v>19</v>
      </c>
      <c r="I219" t="s">
        <v>6200</v>
      </c>
      <c r="J219" t="s">
        <v>6205</v>
      </c>
      <c r="K219">
        <v>0.5</v>
      </c>
      <c r="L219" s="5">
        <v>8.91</v>
      </c>
      <c r="M219" s="6">
        <v>35.64</v>
      </c>
    </row>
    <row r="220" spans="1:13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">
        <v>1721</v>
      </c>
      <c r="G220" s="2" t="s">
        <v>1722</v>
      </c>
      <c r="H220" s="2" t="s">
        <v>318</v>
      </c>
      <c r="I220" t="s">
        <v>6199</v>
      </c>
      <c r="J220" t="s">
        <v>6203</v>
      </c>
      <c r="K220">
        <v>1</v>
      </c>
      <c r="L220" s="5">
        <v>11.25</v>
      </c>
      <c r="M220" s="6">
        <v>56.25</v>
      </c>
    </row>
    <row r="221" spans="1:13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">
        <v>1727</v>
      </c>
      <c r="G221" s="2" t="s">
        <v>1728</v>
      </c>
      <c r="H221" s="2" t="s">
        <v>19</v>
      </c>
      <c r="I221" t="s">
        <v>6202</v>
      </c>
      <c r="J221" t="s">
        <v>6205</v>
      </c>
      <c r="K221">
        <v>0.2</v>
      </c>
      <c r="L221" s="5">
        <v>3.5849999999999995</v>
      </c>
      <c r="M221" s="6">
        <v>10.754999999999999</v>
      </c>
    </row>
    <row r="222" spans="1:13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">
        <v>1727</v>
      </c>
      <c r="G222" s="2" t="s">
        <v>1728</v>
      </c>
      <c r="H222" s="2" t="s">
        <v>19</v>
      </c>
      <c r="I222" t="s">
        <v>6202</v>
      </c>
      <c r="J222" t="s">
        <v>6203</v>
      </c>
      <c r="K222">
        <v>0.2</v>
      </c>
      <c r="L222" s="5">
        <v>2.9849999999999999</v>
      </c>
      <c r="M222" s="6">
        <v>14.924999999999999</v>
      </c>
    </row>
    <row r="223" spans="1:13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">
        <v>1738</v>
      </c>
      <c r="G223" s="2" t="s">
        <v>1739</v>
      </c>
      <c r="H223" s="2" t="s">
        <v>19</v>
      </c>
      <c r="I223" t="s">
        <v>6199</v>
      </c>
      <c r="J223" t="s">
        <v>6205</v>
      </c>
      <c r="K223">
        <v>1</v>
      </c>
      <c r="L223" s="5">
        <v>12.95</v>
      </c>
      <c r="M223" s="6">
        <v>77.699999999999989</v>
      </c>
    </row>
    <row r="224" spans="1:13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">
        <v>1744</v>
      </c>
      <c r="G224" s="2" t="s">
        <v>1745</v>
      </c>
      <c r="H224" s="2" t="s">
        <v>19</v>
      </c>
      <c r="I224" t="s">
        <v>6201</v>
      </c>
      <c r="J224" t="s">
        <v>6204</v>
      </c>
      <c r="K224">
        <v>0.5</v>
      </c>
      <c r="L224" s="5">
        <v>7.77</v>
      </c>
      <c r="M224" s="6">
        <v>23.31</v>
      </c>
    </row>
    <row r="225" spans="1:13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">
        <v>1750</v>
      </c>
      <c r="G225" s="2" t="s">
        <v>6198</v>
      </c>
      <c r="H225" s="2" t="s">
        <v>19</v>
      </c>
      <c r="I225" t="s">
        <v>6200</v>
      </c>
      <c r="J225" t="s">
        <v>6205</v>
      </c>
      <c r="K225">
        <v>1</v>
      </c>
      <c r="L225" s="5">
        <v>14.85</v>
      </c>
      <c r="M225" s="6">
        <v>59.4</v>
      </c>
    </row>
    <row r="226" spans="1:13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">
        <v>1755</v>
      </c>
      <c r="G226" s="2" t="s">
        <v>1756</v>
      </c>
      <c r="H226" s="2" t="s">
        <v>19</v>
      </c>
      <c r="I226" t="s">
        <v>6201</v>
      </c>
      <c r="J226" t="s">
        <v>6204</v>
      </c>
      <c r="K226">
        <v>2.5</v>
      </c>
      <c r="L226" s="5">
        <v>29.784999999999997</v>
      </c>
      <c r="M226" s="6">
        <v>119.13999999999999</v>
      </c>
    </row>
    <row r="227" spans="1:13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">
        <v>1761</v>
      </c>
      <c r="G227" s="2" t="s">
        <v>1762</v>
      </c>
      <c r="H227" s="2" t="s">
        <v>318</v>
      </c>
      <c r="I227" t="s">
        <v>6202</v>
      </c>
      <c r="J227" t="s">
        <v>6205</v>
      </c>
      <c r="K227">
        <v>0.2</v>
      </c>
      <c r="L227" s="5">
        <v>3.5849999999999995</v>
      </c>
      <c r="M227" s="6">
        <v>14.339999999999998</v>
      </c>
    </row>
    <row r="228" spans="1:13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">
        <v>1767</v>
      </c>
      <c r="G228" s="2" t="s">
        <v>1768</v>
      </c>
      <c r="H228" s="2" t="s">
        <v>19</v>
      </c>
      <c r="I228" t="s">
        <v>6199</v>
      </c>
      <c r="J228" t="s">
        <v>6203</v>
      </c>
      <c r="K228">
        <v>2.5</v>
      </c>
      <c r="L228" s="5">
        <v>25.874999999999996</v>
      </c>
      <c r="M228" s="6">
        <v>129.37499999999997</v>
      </c>
    </row>
    <row r="229" spans="1:13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">
        <v>1773</v>
      </c>
      <c r="G229" s="2" t="s">
        <v>1774</v>
      </c>
      <c r="H229" s="2" t="s">
        <v>28</v>
      </c>
      <c r="I229" t="s">
        <v>6202</v>
      </c>
      <c r="J229" t="s">
        <v>6204</v>
      </c>
      <c r="K229">
        <v>0.2</v>
      </c>
      <c r="L229" s="5">
        <v>2.6849999999999996</v>
      </c>
      <c r="M229" s="6">
        <v>16.11</v>
      </c>
    </row>
    <row r="230" spans="1:13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">
        <v>1779</v>
      </c>
      <c r="G230" s="2" t="s">
        <v>1780</v>
      </c>
      <c r="H230" s="2" t="s">
        <v>19</v>
      </c>
      <c r="I230" t="s">
        <v>6202</v>
      </c>
      <c r="J230" t="s">
        <v>6205</v>
      </c>
      <c r="K230">
        <v>0.2</v>
      </c>
      <c r="L230" s="5">
        <v>3.5849999999999995</v>
      </c>
      <c r="M230" s="6">
        <v>17.924999999999997</v>
      </c>
    </row>
    <row r="231" spans="1:13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">
        <v>1785</v>
      </c>
      <c r="G231" s="2" t="s">
        <v>1786</v>
      </c>
      <c r="H231" s="2" t="s">
        <v>19</v>
      </c>
      <c r="I231" t="s">
        <v>6201</v>
      </c>
      <c r="J231" t="s">
        <v>6203</v>
      </c>
      <c r="K231">
        <v>0.2</v>
      </c>
      <c r="L231" s="5">
        <v>4.3650000000000002</v>
      </c>
      <c r="M231" s="6">
        <v>8.73</v>
      </c>
    </row>
    <row r="232" spans="1:13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">
        <v>1791</v>
      </c>
      <c r="G232" s="2" t="s">
        <v>1792</v>
      </c>
      <c r="H232" s="2" t="s">
        <v>19</v>
      </c>
      <c r="I232" t="s">
        <v>6199</v>
      </c>
      <c r="J232" t="s">
        <v>6203</v>
      </c>
      <c r="K232">
        <v>2.5</v>
      </c>
      <c r="L232" s="5">
        <v>25.874999999999996</v>
      </c>
      <c r="M232" s="6">
        <v>51.749999999999993</v>
      </c>
    </row>
    <row r="233" spans="1:13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">
        <v>1797</v>
      </c>
      <c r="G233" s="2" t="s">
        <v>6198</v>
      </c>
      <c r="H233" s="2" t="s">
        <v>19</v>
      </c>
      <c r="I233" t="s">
        <v>6201</v>
      </c>
      <c r="J233" t="s">
        <v>6203</v>
      </c>
      <c r="K233">
        <v>0.2</v>
      </c>
      <c r="L233" s="5">
        <v>4.3650000000000002</v>
      </c>
      <c r="M233" s="6">
        <v>8.73</v>
      </c>
    </row>
    <row r="234" spans="1:13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">
        <v>1802</v>
      </c>
      <c r="G234" s="2" t="s">
        <v>1803</v>
      </c>
      <c r="H234" s="2" t="s">
        <v>28</v>
      </c>
      <c r="I234" t="s">
        <v>6201</v>
      </c>
      <c r="J234" t="s">
        <v>6205</v>
      </c>
      <c r="K234">
        <v>0.2</v>
      </c>
      <c r="L234" s="5">
        <v>4.7549999999999999</v>
      </c>
      <c r="M234" s="6">
        <v>23.774999999999999</v>
      </c>
    </row>
    <row r="235" spans="1:13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">
        <v>1808</v>
      </c>
      <c r="G235" s="2" t="s">
        <v>1809</v>
      </c>
      <c r="H235" s="2" t="s">
        <v>19</v>
      </c>
      <c r="I235" t="s">
        <v>6200</v>
      </c>
      <c r="J235" t="s">
        <v>6203</v>
      </c>
      <c r="K235">
        <v>0.2</v>
      </c>
      <c r="L235" s="5">
        <v>4.125</v>
      </c>
      <c r="M235" s="6">
        <v>20.625</v>
      </c>
    </row>
    <row r="236" spans="1:13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">
        <v>1814</v>
      </c>
      <c r="G236" s="2" t="s">
        <v>1815</v>
      </c>
      <c r="H236" s="2" t="s">
        <v>19</v>
      </c>
      <c r="I236" t="s">
        <v>6201</v>
      </c>
      <c r="J236" t="s">
        <v>6205</v>
      </c>
      <c r="K236">
        <v>2.5</v>
      </c>
      <c r="L236" s="5">
        <v>36.454999999999998</v>
      </c>
      <c r="M236" s="6">
        <v>36.454999999999998</v>
      </c>
    </row>
    <row r="237" spans="1:13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">
        <v>1820</v>
      </c>
      <c r="G237" s="2" t="s">
        <v>6198</v>
      </c>
      <c r="H237" s="2" t="s">
        <v>318</v>
      </c>
      <c r="I237" t="s">
        <v>6201</v>
      </c>
      <c r="J237" t="s">
        <v>6205</v>
      </c>
      <c r="K237">
        <v>2.5</v>
      </c>
      <c r="L237" s="5">
        <v>36.454999999999998</v>
      </c>
      <c r="M237" s="6">
        <v>182.27499999999998</v>
      </c>
    </row>
    <row r="238" spans="1:13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">
        <v>1824</v>
      </c>
      <c r="G238" s="2" t="s">
        <v>1825</v>
      </c>
      <c r="H238" s="2" t="s">
        <v>318</v>
      </c>
      <c r="I238" t="s">
        <v>6201</v>
      </c>
      <c r="J238" t="s">
        <v>6204</v>
      </c>
      <c r="K238">
        <v>2.5</v>
      </c>
      <c r="L238" s="5">
        <v>29.784999999999997</v>
      </c>
      <c r="M238" s="6">
        <v>89.35499999999999</v>
      </c>
    </row>
    <row r="239" spans="1:13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">
        <v>1830</v>
      </c>
      <c r="G239" s="2" t="s">
        <v>6198</v>
      </c>
      <c r="H239" s="2" t="s">
        <v>19</v>
      </c>
      <c r="I239" t="s">
        <v>6202</v>
      </c>
      <c r="J239" t="s">
        <v>6205</v>
      </c>
      <c r="K239">
        <v>0.2</v>
      </c>
      <c r="L239" s="5">
        <v>3.5849999999999995</v>
      </c>
      <c r="M239" s="6">
        <v>3.5849999999999995</v>
      </c>
    </row>
    <row r="240" spans="1:13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">
        <v>1835</v>
      </c>
      <c r="G240" s="2" t="s">
        <v>1836</v>
      </c>
      <c r="H240" s="2" t="s">
        <v>19</v>
      </c>
      <c r="I240" t="s">
        <v>6202</v>
      </c>
      <c r="J240" t="s">
        <v>6203</v>
      </c>
      <c r="K240">
        <v>2.5</v>
      </c>
      <c r="L240" s="5">
        <v>22.884999999999998</v>
      </c>
      <c r="M240" s="6">
        <v>45.769999999999996</v>
      </c>
    </row>
    <row r="241" spans="1:13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">
        <v>1841</v>
      </c>
      <c r="G241" s="2" t="s">
        <v>1842</v>
      </c>
      <c r="H241" s="2" t="s">
        <v>19</v>
      </c>
      <c r="I241" t="s">
        <v>6200</v>
      </c>
      <c r="J241" t="s">
        <v>6205</v>
      </c>
      <c r="K241">
        <v>1</v>
      </c>
      <c r="L241" s="5">
        <v>14.85</v>
      </c>
      <c r="M241" s="6">
        <v>59.4</v>
      </c>
    </row>
    <row r="242" spans="1:13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">
        <v>1847</v>
      </c>
      <c r="G242" s="2" t="s">
        <v>6198</v>
      </c>
      <c r="H242" s="2" t="s">
        <v>19</v>
      </c>
      <c r="I242" t="s">
        <v>6199</v>
      </c>
      <c r="J242" t="s">
        <v>6203</v>
      </c>
      <c r="K242">
        <v>2.5</v>
      </c>
      <c r="L242" s="5">
        <v>25.874999999999996</v>
      </c>
      <c r="M242" s="6">
        <v>155.24999999999997</v>
      </c>
    </row>
    <row r="243" spans="1:13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">
        <v>1851</v>
      </c>
      <c r="G243" s="2" t="s">
        <v>6198</v>
      </c>
      <c r="H243" s="2" t="s">
        <v>19</v>
      </c>
      <c r="I243" t="s">
        <v>6202</v>
      </c>
      <c r="J243" t="s">
        <v>6203</v>
      </c>
      <c r="K243">
        <v>2.5</v>
      </c>
      <c r="L243" s="5">
        <v>22.884999999999998</v>
      </c>
      <c r="M243" s="6">
        <v>45.769999999999996</v>
      </c>
    </row>
    <row r="244" spans="1:13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">
        <v>1856</v>
      </c>
      <c r="G244" s="2" t="s">
        <v>1857</v>
      </c>
      <c r="H244" s="2" t="s">
        <v>19</v>
      </c>
      <c r="I244" t="s">
        <v>6200</v>
      </c>
      <c r="J244" t="s">
        <v>6204</v>
      </c>
      <c r="K244">
        <v>1</v>
      </c>
      <c r="L244" s="5">
        <v>12.15</v>
      </c>
      <c r="M244" s="6">
        <v>36.450000000000003</v>
      </c>
    </row>
    <row r="245" spans="1:13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">
        <v>1862</v>
      </c>
      <c r="G245" s="2" t="s">
        <v>1863</v>
      </c>
      <c r="H245" s="2" t="s">
        <v>19</v>
      </c>
      <c r="I245" t="s">
        <v>6200</v>
      </c>
      <c r="J245" t="s">
        <v>6204</v>
      </c>
      <c r="K245">
        <v>0.5</v>
      </c>
      <c r="L245" s="5">
        <v>7.29</v>
      </c>
      <c r="M245" s="6">
        <v>29.16</v>
      </c>
    </row>
    <row r="246" spans="1:13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">
        <v>1868</v>
      </c>
      <c r="G246" s="2" t="s">
        <v>1869</v>
      </c>
      <c r="H246" s="2" t="s">
        <v>19</v>
      </c>
      <c r="I246" t="s">
        <v>6201</v>
      </c>
      <c r="J246" t="s">
        <v>6203</v>
      </c>
      <c r="K246">
        <v>2.5</v>
      </c>
      <c r="L246" s="5">
        <v>33.464999999999996</v>
      </c>
      <c r="M246" s="6">
        <v>133.85999999999999</v>
      </c>
    </row>
    <row r="247" spans="1:13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">
        <v>1874</v>
      </c>
      <c r="G247" s="2" t="s">
        <v>1875</v>
      </c>
      <c r="H247" s="2" t="s">
        <v>19</v>
      </c>
      <c r="I247" t="s">
        <v>6201</v>
      </c>
      <c r="J247" t="s">
        <v>6205</v>
      </c>
      <c r="K247">
        <v>0.2</v>
      </c>
      <c r="L247" s="5">
        <v>4.7549999999999999</v>
      </c>
      <c r="M247" s="6">
        <v>23.774999999999999</v>
      </c>
    </row>
    <row r="248" spans="1:13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">
        <v>1880</v>
      </c>
      <c r="G248" s="2" t="s">
        <v>1881</v>
      </c>
      <c r="H248" s="2" t="s">
        <v>28</v>
      </c>
      <c r="I248" t="s">
        <v>6201</v>
      </c>
      <c r="J248" t="s">
        <v>6204</v>
      </c>
      <c r="K248">
        <v>1</v>
      </c>
      <c r="L248" s="5">
        <v>12.95</v>
      </c>
      <c r="M248" s="6">
        <v>38.849999999999994</v>
      </c>
    </row>
    <row r="249" spans="1:13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">
        <v>1886</v>
      </c>
      <c r="G249" s="2" t="s">
        <v>6198</v>
      </c>
      <c r="H249" s="2" t="s">
        <v>318</v>
      </c>
      <c r="I249" t="s">
        <v>6202</v>
      </c>
      <c r="J249" t="s">
        <v>6205</v>
      </c>
      <c r="K249">
        <v>0.2</v>
      </c>
      <c r="L249" s="5">
        <v>3.5849999999999995</v>
      </c>
      <c r="M249" s="6">
        <v>21.509999999999998</v>
      </c>
    </row>
    <row r="250" spans="1:13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">
        <v>1891</v>
      </c>
      <c r="G250" s="2" t="s">
        <v>1892</v>
      </c>
      <c r="H250" s="2" t="s">
        <v>19</v>
      </c>
      <c r="I250" t="s">
        <v>6199</v>
      </c>
      <c r="J250" t="s">
        <v>6204</v>
      </c>
      <c r="K250">
        <v>1</v>
      </c>
      <c r="L250" s="5">
        <v>9.9499999999999993</v>
      </c>
      <c r="M250" s="6">
        <v>9.9499999999999993</v>
      </c>
    </row>
    <row r="251" spans="1:13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">
        <v>1936</v>
      </c>
      <c r="G251" s="2" t="s">
        <v>1937</v>
      </c>
      <c r="H251" s="2" t="s">
        <v>19</v>
      </c>
      <c r="I251" t="s">
        <v>6201</v>
      </c>
      <c r="J251" t="s">
        <v>6205</v>
      </c>
      <c r="K251">
        <v>1</v>
      </c>
      <c r="L251" s="5">
        <v>15.85</v>
      </c>
      <c r="M251" s="6">
        <v>15.85</v>
      </c>
    </row>
    <row r="252" spans="1:13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">
        <v>1902</v>
      </c>
      <c r="G252" s="2" t="s">
        <v>1903</v>
      </c>
      <c r="H252" s="2" t="s">
        <v>19</v>
      </c>
      <c r="I252" t="s">
        <v>6202</v>
      </c>
      <c r="J252" t="s">
        <v>6203</v>
      </c>
      <c r="K252">
        <v>0.2</v>
      </c>
      <c r="L252" s="5">
        <v>2.9849999999999999</v>
      </c>
      <c r="M252" s="6">
        <v>2.9849999999999999</v>
      </c>
    </row>
    <row r="253" spans="1:13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">
        <v>1908</v>
      </c>
      <c r="G253" s="2" t="s">
        <v>1909</v>
      </c>
      <c r="H253" s="2" t="s">
        <v>19</v>
      </c>
      <c r="I253" t="s">
        <v>6200</v>
      </c>
      <c r="J253" t="s">
        <v>6203</v>
      </c>
      <c r="K253">
        <v>1</v>
      </c>
      <c r="L253" s="5">
        <v>13.75</v>
      </c>
      <c r="M253" s="6">
        <v>68.75</v>
      </c>
    </row>
    <row r="254" spans="1:13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">
        <v>1914</v>
      </c>
      <c r="G254" s="2" t="s">
        <v>6198</v>
      </c>
      <c r="H254" s="2" t="s">
        <v>19</v>
      </c>
      <c r="I254" t="s">
        <v>6199</v>
      </c>
      <c r="J254" t="s">
        <v>6204</v>
      </c>
      <c r="K254">
        <v>1</v>
      </c>
      <c r="L254" s="5">
        <v>9.9499999999999993</v>
      </c>
      <c r="M254" s="6">
        <v>29.849999999999998</v>
      </c>
    </row>
    <row r="255" spans="1:13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">
        <v>1919</v>
      </c>
      <c r="G255" s="2" t="s">
        <v>1920</v>
      </c>
      <c r="H255" s="2" t="s">
        <v>19</v>
      </c>
      <c r="I255" t="s">
        <v>6201</v>
      </c>
      <c r="J255" t="s">
        <v>6203</v>
      </c>
      <c r="K255">
        <v>1</v>
      </c>
      <c r="L255" s="5">
        <v>14.55</v>
      </c>
      <c r="M255" s="6">
        <v>58.2</v>
      </c>
    </row>
    <row r="256" spans="1:13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">
        <v>1925</v>
      </c>
      <c r="G256" s="2" t="s">
        <v>1926</v>
      </c>
      <c r="H256" s="2" t="s">
        <v>28</v>
      </c>
      <c r="I256" t="s">
        <v>6202</v>
      </c>
      <c r="J256" t="s">
        <v>6205</v>
      </c>
      <c r="K256">
        <v>0.5</v>
      </c>
      <c r="L256" s="5">
        <v>7.169999999999999</v>
      </c>
      <c r="M256" s="6">
        <v>28.679999999999996</v>
      </c>
    </row>
    <row r="257" spans="1:13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">
        <v>1930</v>
      </c>
      <c r="G257" s="2" t="s">
        <v>1931</v>
      </c>
      <c r="H257" s="2" t="s">
        <v>19</v>
      </c>
      <c r="I257" t="s">
        <v>6202</v>
      </c>
      <c r="J257" t="s">
        <v>6205</v>
      </c>
      <c r="K257">
        <v>0.5</v>
      </c>
      <c r="L257" s="5">
        <v>7.169999999999999</v>
      </c>
      <c r="M257" s="6">
        <v>21.509999999999998</v>
      </c>
    </row>
    <row r="258" spans="1:13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">
        <v>1936</v>
      </c>
      <c r="G258" s="2" t="s">
        <v>1937</v>
      </c>
      <c r="H258" s="2" t="s">
        <v>19</v>
      </c>
      <c r="I258" t="s">
        <v>6201</v>
      </c>
      <c r="J258" t="s">
        <v>6203</v>
      </c>
      <c r="K258">
        <v>0.5</v>
      </c>
      <c r="L258" s="5">
        <v>8.73</v>
      </c>
      <c r="M258" s="6">
        <v>17.46</v>
      </c>
    </row>
    <row r="259" spans="1:13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">
        <v>1942</v>
      </c>
      <c r="G259" s="2" t="s">
        <v>1943</v>
      </c>
      <c r="H259" s="2" t="s">
        <v>19</v>
      </c>
      <c r="I259" t="s">
        <v>6200</v>
      </c>
      <c r="J259" t="s">
        <v>6204</v>
      </c>
      <c r="K259">
        <v>2.5</v>
      </c>
      <c r="L259" s="5">
        <v>27.945</v>
      </c>
      <c r="M259" s="6">
        <v>27.945</v>
      </c>
    </row>
    <row r="260" spans="1:13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">
        <v>1948</v>
      </c>
      <c r="G260" s="2" t="s">
        <v>1949</v>
      </c>
      <c r="H260" s="2" t="s">
        <v>19</v>
      </c>
      <c r="I260" t="s">
        <v>6200</v>
      </c>
      <c r="J260" t="s">
        <v>6204</v>
      </c>
      <c r="K260">
        <v>2.5</v>
      </c>
      <c r="L260" s="5">
        <v>27.945</v>
      </c>
      <c r="M260" s="6">
        <v>139.72499999999999</v>
      </c>
    </row>
    <row r="261" spans="1:13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">
        <v>1954</v>
      </c>
      <c r="G261" s="2" t="s">
        <v>1955</v>
      </c>
      <c r="H261" s="2" t="s">
        <v>28</v>
      </c>
      <c r="I261" t="s">
        <v>6202</v>
      </c>
      <c r="J261" t="s">
        <v>6203</v>
      </c>
      <c r="K261">
        <v>0.2</v>
      </c>
      <c r="L261" s="5">
        <v>2.9849999999999999</v>
      </c>
      <c r="M261" s="6">
        <v>5.97</v>
      </c>
    </row>
    <row r="262" spans="1:13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">
        <v>1960</v>
      </c>
      <c r="G262" s="2" t="s">
        <v>1961</v>
      </c>
      <c r="H262" s="2" t="s">
        <v>19</v>
      </c>
      <c r="I262" t="s">
        <v>6202</v>
      </c>
      <c r="J262" t="s">
        <v>6205</v>
      </c>
      <c r="K262">
        <v>2.5</v>
      </c>
      <c r="L262" s="5">
        <v>27.484999999999996</v>
      </c>
      <c r="M262" s="6">
        <v>27.484999999999996</v>
      </c>
    </row>
    <row r="263" spans="1:13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">
        <v>1965</v>
      </c>
      <c r="G263" s="2" t="s">
        <v>1966</v>
      </c>
      <c r="H263" s="2" t="s">
        <v>19</v>
      </c>
      <c r="I263" t="s">
        <v>6202</v>
      </c>
      <c r="J263" t="s">
        <v>6205</v>
      </c>
      <c r="K263">
        <v>1</v>
      </c>
      <c r="L263" s="5">
        <v>11.95</v>
      </c>
      <c r="M263" s="6">
        <v>59.75</v>
      </c>
    </row>
    <row r="264" spans="1:13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">
        <v>1971</v>
      </c>
      <c r="G264" s="2" t="s">
        <v>1972</v>
      </c>
      <c r="H264" s="2" t="s">
        <v>19</v>
      </c>
      <c r="I264" t="s">
        <v>6200</v>
      </c>
      <c r="J264" t="s">
        <v>6203</v>
      </c>
      <c r="K264">
        <v>1</v>
      </c>
      <c r="L264" s="5">
        <v>13.75</v>
      </c>
      <c r="M264" s="6">
        <v>41.25</v>
      </c>
    </row>
    <row r="265" spans="1:13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">
        <v>1977</v>
      </c>
      <c r="G265" s="2" t="s">
        <v>6198</v>
      </c>
      <c r="H265" s="2" t="s">
        <v>19</v>
      </c>
      <c r="I265" t="s">
        <v>6201</v>
      </c>
      <c r="J265" t="s">
        <v>6203</v>
      </c>
      <c r="K265">
        <v>2.5</v>
      </c>
      <c r="L265" s="5">
        <v>33.464999999999996</v>
      </c>
      <c r="M265" s="6">
        <v>133.85999999999999</v>
      </c>
    </row>
    <row r="266" spans="1:13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">
        <v>1982</v>
      </c>
      <c r="G266" s="2" t="s">
        <v>6198</v>
      </c>
      <c r="H266" s="2" t="s">
        <v>318</v>
      </c>
      <c r="I266" t="s">
        <v>6202</v>
      </c>
      <c r="J266" t="s">
        <v>6205</v>
      </c>
      <c r="K266">
        <v>1</v>
      </c>
      <c r="L266" s="5">
        <v>11.95</v>
      </c>
      <c r="M266" s="6">
        <v>59.75</v>
      </c>
    </row>
    <row r="267" spans="1:13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">
        <v>1988</v>
      </c>
      <c r="G267" s="2" t="s">
        <v>1989</v>
      </c>
      <c r="H267" s="2" t="s">
        <v>19</v>
      </c>
      <c r="I267" t="s">
        <v>6199</v>
      </c>
      <c r="J267" t="s">
        <v>6204</v>
      </c>
      <c r="K267">
        <v>0.5</v>
      </c>
      <c r="L267" s="5">
        <v>5.97</v>
      </c>
      <c r="M267" s="6">
        <v>5.97</v>
      </c>
    </row>
    <row r="268" spans="1:13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">
        <v>1994</v>
      </c>
      <c r="G268" s="2" t="s">
        <v>1995</v>
      </c>
      <c r="H268" s="2" t="s">
        <v>28</v>
      </c>
      <c r="I268" t="s">
        <v>6200</v>
      </c>
      <c r="J268" t="s">
        <v>6204</v>
      </c>
      <c r="K268">
        <v>1</v>
      </c>
      <c r="L268" s="5">
        <v>12.15</v>
      </c>
      <c r="M268" s="6">
        <v>24.3</v>
      </c>
    </row>
    <row r="269" spans="1:13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">
        <v>2000</v>
      </c>
      <c r="G269" s="2" t="s">
        <v>2001</v>
      </c>
      <c r="H269" s="2" t="s">
        <v>19</v>
      </c>
      <c r="I269" t="s">
        <v>6200</v>
      </c>
      <c r="J269" t="s">
        <v>6204</v>
      </c>
      <c r="K269">
        <v>0.2</v>
      </c>
      <c r="L269" s="5">
        <v>3.645</v>
      </c>
      <c r="M269" s="6">
        <v>21.87</v>
      </c>
    </row>
    <row r="270" spans="1:13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">
        <v>1673</v>
      </c>
      <c r="G270" s="2" t="s">
        <v>1674</v>
      </c>
      <c r="H270" s="2" t="s">
        <v>19</v>
      </c>
      <c r="I270" t="s">
        <v>6199</v>
      </c>
      <c r="J270" t="s">
        <v>6204</v>
      </c>
      <c r="K270">
        <v>1</v>
      </c>
      <c r="L270" s="5">
        <v>9.9499999999999993</v>
      </c>
      <c r="M270" s="6">
        <v>19.899999999999999</v>
      </c>
    </row>
    <row r="271" spans="1:13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">
        <v>2011</v>
      </c>
      <c r="G271" s="2" t="s">
        <v>2012</v>
      </c>
      <c r="H271" s="2" t="s">
        <v>19</v>
      </c>
      <c r="I271" t="s">
        <v>6199</v>
      </c>
      <c r="J271" t="s">
        <v>6204</v>
      </c>
      <c r="K271">
        <v>0.2</v>
      </c>
      <c r="L271" s="5">
        <v>2.9849999999999999</v>
      </c>
      <c r="M271" s="6">
        <v>5.97</v>
      </c>
    </row>
    <row r="272" spans="1:13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">
        <v>2017</v>
      </c>
      <c r="G272" s="2" t="s">
        <v>6198</v>
      </c>
      <c r="H272" s="2" t="s">
        <v>318</v>
      </c>
      <c r="I272" t="s">
        <v>6200</v>
      </c>
      <c r="J272" t="s">
        <v>6204</v>
      </c>
      <c r="K272">
        <v>0.5</v>
      </c>
      <c r="L272" s="5">
        <v>7.29</v>
      </c>
      <c r="M272" s="6">
        <v>7.29</v>
      </c>
    </row>
    <row r="273" spans="1:13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">
        <v>2021</v>
      </c>
      <c r="G273" s="2" t="s">
        <v>2022</v>
      </c>
      <c r="H273" s="2" t="s">
        <v>19</v>
      </c>
      <c r="I273" t="s">
        <v>6199</v>
      </c>
      <c r="J273" t="s">
        <v>6204</v>
      </c>
      <c r="K273">
        <v>0.2</v>
      </c>
      <c r="L273" s="5">
        <v>2.9849999999999999</v>
      </c>
      <c r="M273" s="6">
        <v>11.94</v>
      </c>
    </row>
    <row r="274" spans="1:13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">
        <v>2027</v>
      </c>
      <c r="G274" s="2" t="s">
        <v>2028</v>
      </c>
      <c r="H274" s="2" t="s">
        <v>318</v>
      </c>
      <c r="I274" t="s">
        <v>6202</v>
      </c>
      <c r="J274" t="s">
        <v>6205</v>
      </c>
      <c r="K274">
        <v>1</v>
      </c>
      <c r="L274" s="5">
        <v>11.95</v>
      </c>
      <c r="M274" s="6">
        <v>71.699999999999989</v>
      </c>
    </row>
    <row r="275" spans="1:13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">
        <v>2034</v>
      </c>
      <c r="G275" s="2" t="s">
        <v>2035</v>
      </c>
      <c r="H275" s="2" t="s">
        <v>19</v>
      </c>
      <c r="I275" t="s">
        <v>6199</v>
      </c>
      <c r="J275" t="s">
        <v>6205</v>
      </c>
      <c r="K275">
        <v>0.2</v>
      </c>
      <c r="L275" s="5">
        <v>3.8849999999999998</v>
      </c>
      <c r="M275" s="6">
        <v>7.77</v>
      </c>
    </row>
    <row r="276" spans="1:13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">
        <v>2040</v>
      </c>
      <c r="G276" s="2" t="s">
        <v>2041</v>
      </c>
      <c r="H276" s="2" t="s">
        <v>19</v>
      </c>
      <c r="I276" t="s">
        <v>6199</v>
      </c>
      <c r="J276" t="s">
        <v>6203</v>
      </c>
      <c r="K276">
        <v>2.5</v>
      </c>
      <c r="L276" s="5">
        <v>25.874999999999996</v>
      </c>
      <c r="M276" s="6">
        <v>25.874999999999996</v>
      </c>
    </row>
    <row r="277" spans="1:13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">
        <v>2046</v>
      </c>
      <c r="G277" s="2" t="s">
        <v>2047</v>
      </c>
      <c r="H277" s="2" t="s">
        <v>19</v>
      </c>
      <c r="I277" t="s">
        <v>6200</v>
      </c>
      <c r="J277" t="s">
        <v>6205</v>
      </c>
      <c r="K277">
        <v>2.5</v>
      </c>
      <c r="L277" s="5">
        <v>34.154999999999994</v>
      </c>
      <c r="M277" s="6">
        <v>204.92999999999995</v>
      </c>
    </row>
    <row r="278" spans="1:13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">
        <v>2052</v>
      </c>
      <c r="G278" s="2" t="s">
        <v>2053</v>
      </c>
      <c r="H278" s="2" t="s">
        <v>318</v>
      </c>
      <c r="I278" t="s">
        <v>6202</v>
      </c>
      <c r="J278" t="s">
        <v>6205</v>
      </c>
      <c r="K278">
        <v>2.5</v>
      </c>
      <c r="L278" s="5">
        <v>27.484999999999996</v>
      </c>
      <c r="M278" s="6">
        <v>109.93999999999998</v>
      </c>
    </row>
    <row r="279" spans="1:13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">
        <v>2058</v>
      </c>
      <c r="G279" s="2" t="s">
        <v>2059</v>
      </c>
      <c r="H279" s="2" t="s">
        <v>19</v>
      </c>
      <c r="I279" t="s">
        <v>6200</v>
      </c>
      <c r="J279" t="s">
        <v>6205</v>
      </c>
      <c r="K279">
        <v>1</v>
      </c>
      <c r="L279" s="5">
        <v>14.85</v>
      </c>
      <c r="M279" s="6">
        <v>89.1</v>
      </c>
    </row>
    <row r="280" spans="1:13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">
        <v>2064</v>
      </c>
      <c r="G280" s="2" t="s">
        <v>2065</v>
      </c>
      <c r="H280" s="2" t="s">
        <v>19</v>
      </c>
      <c r="I280" t="s">
        <v>6199</v>
      </c>
      <c r="J280" t="s">
        <v>6205</v>
      </c>
      <c r="K280">
        <v>0.2</v>
      </c>
      <c r="L280" s="5">
        <v>3.8849999999999998</v>
      </c>
      <c r="M280" s="6">
        <v>7.77</v>
      </c>
    </row>
    <row r="281" spans="1:13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">
        <v>2070</v>
      </c>
      <c r="G281" s="2" t="s">
        <v>2071</v>
      </c>
      <c r="H281" s="2" t="s">
        <v>19</v>
      </c>
      <c r="I281" t="s">
        <v>6201</v>
      </c>
      <c r="J281" t="s">
        <v>6203</v>
      </c>
      <c r="K281">
        <v>2.5</v>
      </c>
      <c r="L281" s="5">
        <v>33.464999999999996</v>
      </c>
      <c r="M281" s="6">
        <v>33.464999999999996</v>
      </c>
    </row>
    <row r="282" spans="1:13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">
        <v>2076</v>
      </c>
      <c r="G282" s="2" t="s">
        <v>6198</v>
      </c>
      <c r="H282" s="2" t="s">
        <v>19</v>
      </c>
      <c r="I282" t="s">
        <v>6200</v>
      </c>
      <c r="J282" t="s">
        <v>6203</v>
      </c>
      <c r="K282">
        <v>0.5</v>
      </c>
      <c r="L282" s="5">
        <v>8.25</v>
      </c>
      <c r="M282" s="6">
        <v>41.25</v>
      </c>
    </row>
    <row r="283" spans="1:13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">
        <v>2081</v>
      </c>
      <c r="G283" s="2" t="s">
        <v>2082</v>
      </c>
      <c r="H283" s="2" t="s">
        <v>19</v>
      </c>
      <c r="I283" t="s">
        <v>6200</v>
      </c>
      <c r="J283" t="s">
        <v>6205</v>
      </c>
      <c r="K283">
        <v>1</v>
      </c>
      <c r="L283" s="5">
        <v>14.85</v>
      </c>
      <c r="M283" s="6">
        <v>59.4</v>
      </c>
    </row>
    <row r="284" spans="1:13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">
        <v>2087</v>
      </c>
      <c r="G284" s="2" t="s">
        <v>2088</v>
      </c>
      <c r="H284" s="2" t="s">
        <v>28</v>
      </c>
      <c r="I284" t="s">
        <v>6199</v>
      </c>
      <c r="J284" t="s">
        <v>6205</v>
      </c>
      <c r="K284">
        <v>0.5</v>
      </c>
      <c r="L284" s="5">
        <v>7.77</v>
      </c>
      <c r="M284" s="6">
        <v>7.77</v>
      </c>
    </row>
    <row r="285" spans="1:13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">
        <v>2093</v>
      </c>
      <c r="G285" s="2" t="s">
        <v>2094</v>
      </c>
      <c r="H285" s="2" t="s">
        <v>28</v>
      </c>
      <c r="I285" t="s">
        <v>6202</v>
      </c>
      <c r="J285" t="s">
        <v>6204</v>
      </c>
      <c r="K285">
        <v>0.5</v>
      </c>
      <c r="L285" s="5">
        <v>5.3699999999999992</v>
      </c>
      <c r="M285" s="6">
        <v>5.3699999999999992</v>
      </c>
    </row>
    <row r="286" spans="1:13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">
        <v>2099</v>
      </c>
      <c r="G286" s="2" t="s">
        <v>6198</v>
      </c>
      <c r="H286" s="2" t="s">
        <v>19</v>
      </c>
      <c r="I286" t="s">
        <v>6200</v>
      </c>
      <c r="J286" t="s">
        <v>6203</v>
      </c>
      <c r="K286">
        <v>2.5</v>
      </c>
      <c r="L286" s="5">
        <v>31.624999999999996</v>
      </c>
      <c r="M286" s="6">
        <v>94.874999999999986</v>
      </c>
    </row>
    <row r="287" spans="1:13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">
        <v>2104</v>
      </c>
      <c r="G287" s="2" t="s">
        <v>6198</v>
      </c>
      <c r="H287" s="2" t="s">
        <v>19</v>
      </c>
      <c r="I287" t="s">
        <v>6201</v>
      </c>
      <c r="J287" t="s">
        <v>6205</v>
      </c>
      <c r="K287">
        <v>2.5</v>
      </c>
      <c r="L287" s="5">
        <v>36.454999999999998</v>
      </c>
      <c r="M287" s="6">
        <v>36.454999999999998</v>
      </c>
    </row>
    <row r="288" spans="1:13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">
        <v>2109</v>
      </c>
      <c r="G288" s="2" t="s">
        <v>2110</v>
      </c>
      <c r="H288" s="2" t="s">
        <v>19</v>
      </c>
      <c r="I288" t="s">
        <v>6199</v>
      </c>
      <c r="J288" t="s">
        <v>6203</v>
      </c>
      <c r="K288">
        <v>0.2</v>
      </c>
      <c r="L288" s="5">
        <v>3.375</v>
      </c>
      <c r="M288" s="6">
        <v>13.5</v>
      </c>
    </row>
    <row r="289" spans="1:13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">
        <v>2114</v>
      </c>
      <c r="G289" s="2" t="s">
        <v>2115</v>
      </c>
      <c r="H289" s="2" t="s">
        <v>19</v>
      </c>
      <c r="I289" t="s">
        <v>6202</v>
      </c>
      <c r="J289" t="s">
        <v>6205</v>
      </c>
      <c r="K289">
        <v>0.2</v>
      </c>
      <c r="L289" s="5">
        <v>3.5849999999999995</v>
      </c>
      <c r="M289" s="6">
        <v>14.339999999999998</v>
      </c>
    </row>
    <row r="290" spans="1:13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">
        <v>2120</v>
      </c>
      <c r="G290" s="2" t="s">
        <v>6198</v>
      </c>
      <c r="H290" s="2" t="s">
        <v>318</v>
      </c>
      <c r="I290" t="s">
        <v>6200</v>
      </c>
      <c r="J290" t="s">
        <v>6203</v>
      </c>
      <c r="K290">
        <v>0.5</v>
      </c>
      <c r="L290" s="5">
        <v>8.25</v>
      </c>
      <c r="M290" s="6">
        <v>8.25</v>
      </c>
    </row>
    <row r="291" spans="1:13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">
        <v>2125</v>
      </c>
      <c r="G291" s="2" t="s">
        <v>6198</v>
      </c>
      <c r="H291" s="2" t="s">
        <v>19</v>
      </c>
      <c r="I291" t="s">
        <v>6202</v>
      </c>
      <c r="J291" t="s">
        <v>6204</v>
      </c>
      <c r="K291">
        <v>0.2</v>
      </c>
      <c r="L291" s="5">
        <v>2.6849999999999996</v>
      </c>
      <c r="M291" s="6">
        <v>13.424999999999997</v>
      </c>
    </row>
    <row r="292" spans="1:13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">
        <v>2129</v>
      </c>
      <c r="G292" s="2" t="s">
        <v>2130</v>
      </c>
      <c r="H292" s="2" t="s">
        <v>19</v>
      </c>
      <c r="I292" t="s">
        <v>6199</v>
      </c>
      <c r="J292" t="s">
        <v>6204</v>
      </c>
      <c r="K292">
        <v>1</v>
      </c>
      <c r="L292" s="5">
        <v>9.9499999999999993</v>
      </c>
      <c r="M292" s="6">
        <v>49.75</v>
      </c>
    </row>
    <row r="293" spans="1:13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">
        <v>2135</v>
      </c>
      <c r="G293" s="2" t="s">
        <v>6198</v>
      </c>
      <c r="H293" s="2" t="s">
        <v>318</v>
      </c>
      <c r="I293" t="s">
        <v>6200</v>
      </c>
      <c r="J293" t="s">
        <v>6203</v>
      </c>
      <c r="K293">
        <v>0.5</v>
      </c>
      <c r="L293" s="5">
        <v>8.25</v>
      </c>
      <c r="M293" s="6">
        <v>16.5</v>
      </c>
    </row>
    <row r="294" spans="1:13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">
        <v>2139</v>
      </c>
      <c r="G294" s="2" t="s">
        <v>2140</v>
      </c>
      <c r="H294" s="2" t="s">
        <v>19</v>
      </c>
      <c r="I294" t="s">
        <v>6199</v>
      </c>
      <c r="J294" t="s">
        <v>6204</v>
      </c>
      <c r="K294">
        <v>0.5</v>
      </c>
      <c r="L294" s="5">
        <v>5.97</v>
      </c>
      <c r="M294" s="6">
        <v>17.91</v>
      </c>
    </row>
    <row r="295" spans="1:13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">
        <v>2144</v>
      </c>
      <c r="G295" s="2" t="s">
        <v>2145</v>
      </c>
      <c r="H295" s="2" t="s">
        <v>19</v>
      </c>
      <c r="I295" t="s">
        <v>6199</v>
      </c>
      <c r="J295" t="s">
        <v>6204</v>
      </c>
      <c r="K295">
        <v>0.5</v>
      </c>
      <c r="L295" s="5">
        <v>5.97</v>
      </c>
      <c r="M295" s="6">
        <v>29.849999999999998</v>
      </c>
    </row>
    <row r="296" spans="1:13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">
        <v>2150</v>
      </c>
      <c r="G296" s="2" t="s">
        <v>6198</v>
      </c>
      <c r="H296" s="2" t="s">
        <v>19</v>
      </c>
      <c r="I296" t="s">
        <v>6200</v>
      </c>
      <c r="J296" t="s">
        <v>6205</v>
      </c>
      <c r="K296">
        <v>1</v>
      </c>
      <c r="L296" s="5">
        <v>14.85</v>
      </c>
      <c r="M296" s="6">
        <v>44.55</v>
      </c>
    </row>
    <row r="297" spans="1:13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">
        <v>2155</v>
      </c>
      <c r="G297" s="2" t="s">
        <v>6198</v>
      </c>
      <c r="H297" s="2" t="s">
        <v>19</v>
      </c>
      <c r="I297" t="s">
        <v>6200</v>
      </c>
      <c r="J297" t="s">
        <v>6203</v>
      </c>
      <c r="K297">
        <v>1</v>
      </c>
      <c r="L297" s="5">
        <v>13.75</v>
      </c>
      <c r="M297" s="6">
        <v>27.5</v>
      </c>
    </row>
    <row r="298" spans="1:13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">
        <v>2159</v>
      </c>
      <c r="G298" s="2" t="s">
        <v>2160</v>
      </c>
      <c r="H298" s="2" t="s">
        <v>19</v>
      </c>
      <c r="I298" t="s">
        <v>6202</v>
      </c>
      <c r="J298" t="s">
        <v>6203</v>
      </c>
      <c r="K298">
        <v>0.5</v>
      </c>
      <c r="L298" s="5">
        <v>5.97</v>
      </c>
      <c r="M298" s="6">
        <v>35.82</v>
      </c>
    </row>
    <row r="299" spans="1:13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">
        <v>2165</v>
      </c>
      <c r="G299" s="2" t="s">
        <v>2166</v>
      </c>
      <c r="H299" s="2" t="s">
        <v>19</v>
      </c>
      <c r="I299" t="s">
        <v>6202</v>
      </c>
      <c r="J299" t="s">
        <v>6204</v>
      </c>
      <c r="K299">
        <v>0.5</v>
      </c>
      <c r="L299" s="5">
        <v>5.3699999999999992</v>
      </c>
      <c r="M299" s="6">
        <v>16.11</v>
      </c>
    </row>
    <row r="300" spans="1:13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">
        <v>2171</v>
      </c>
      <c r="G300" s="2" t="s">
        <v>2172</v>
      </c>
      <c r="H300" s="2" t="s">
        <v>19</v>
      </c>
      <c r="I300" t="s">
        <v>6200</v>
      </c>
      <c r="J300" t="s">
        <v>6205</v>
      </c>
      <c r="K300">
        <v>0.2</v>
      </c>
      <c r="L300" s="5">
        <v>4.4550000000000001</v>
      </c>
      <c r="M300" s="6">
        <v>26.73</v>
      </c>
    </row>
    <row r="301" spans="1:13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">
        <v>2177</v>
      </c>
      <c r="G301" s="2" t="s">
        <v>2178</v>
      </c>
      <c r="H301" s="2" t="s">
        <v>19</v>
      </c>
      <c r="I301" t="s">
        <v>6200</v>
      </c>
      <c r="J301" t="s">
        <v>6205</v>
      </c>
      <c r="K301">
        <v>2.5</v>
      </c>
      <c r="L301" s="5">
        <v>34.154999999999994</v>
      </c>
      <c r="M301" s="6">
        <v>204.92999999999995</v>
      </c>
    </row>
    <row r="302" spans="1:13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">
        <v>2183</v>
      </c>
      <c r="G302" s="2" t="s">
        <v>2184</v>
      </c>
      <c r="H302" s="2" t="s">
        <v>19</v>
      </c>
      <c r="I302" t="s">
        <v>6199</v>
      </c>
      <c r="J302" t="s">
        <v>6205</v>
      </c>
      <c r="K302">
        <v>1</v>
      </c>
      <c r="L302" s="5">
        <v>12.95</v>
      </c>
      <c r="M302" s="6">
        <v>38.849999999999994</v>
      </c>
    </row>
    <row r="303" spans="1:13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">
        <v>2189</v>
      </c>
      <c r="G303" s="2" t="s">
        <v>2190</v>
      </c>
      <c r="H303" s="2" t="s">
        <v>19</v>
      </c>
      <c r="I303" t="s">
        <v>6201</v>
      </c>
      <c r="J303" t="s">
        <v>6204</v>
      </c>
      <c r="K303">
        <v>0.2</v>
      </c>
      <c r="L303" s="5">
        <v>3.8849999999999998</v>
      </c>
      <c r="M303" s="6">
        <v>15.54</v>
      </c>
    </row>
    <row r="304" spans="1:13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">
        <v>2195</v>
      </c>
      <c r="G304" s="2" t="s">
        <v>2196</v>
      </c>
      <c r="H304" s="2" t="s">
        <v>19</v>
      </c>
      <c r="I304" t="s">
        <v>6199</v>
      </c>
      <c r="J304" t="s">
        <v>6203</v>
      </c>
      <c r="K304">
        <v>0.5</v>
      </c>
      <c r="L304" s="5">
        <v>6.75</v>
      </c>
      <c r="M304" s="6">
        <v>6.75</v>
      </c>
    </row>
    <row r="305" spans="1:13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">
        <v>2201</v>
      </c>
      <c r="G305" s="2" t="s">
        <v>2202</v>
      </c>
      <c r="H305" s="2" t="s">
        <v>19</v>
      </c>
      <c r="I305" t="s">
        <v>6200</v>
      </c>
      <c r="J305" t="s">
        <v>6204</v>
      </c>
      <c r="K305">
        <v>2.5</v>
      </c>
      <c r="L305" s="5">
        <v>27.945</v>
      </c>
      <c r="M305" s="6">
        <v>111.78</v>
      </c>
    </row>
    <row r="306" spans="1:13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">
        <v>2246</v>
      </c>
      <c r="G306" s="2" t="s">
        <v>2247</v>
      </c>
      <c r="H306" s="2" t="s">
        <v>19</v>
      </c>
      <c r="I306" t="s">
        <v>6199</v>
      </c>
      <c r="J306" t="s">
        <v>6205</v>
      </c>
      <c r="K306">
        <v>0.2</v>
      </c>
      <c r="L306" s="5">
        <v>3.8849999999999998</v>
      </c>
      <c r="M306" s="6">
        <v>3.8849999999999998</v>
      </c>
    </row>
    <row r="307" spans="1:13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">
        <v>2211</v>
      </c>
      <c r="G307" s="2" t="s">
        <v>2212</v>
      </c>
      <c r="H307" s="2" t="s">
        <v>28</v>
      </c>
      <c r="I307" t="s">
        <v>6201</v>
      </c>
      <c r="J307" t="s">
        <v>6203</v>
      </c>
      <c r="K307">
        <v>0.2</v>
      </c>
      <c r="L307" s="5">
        <v>4.3650000000000002</v>
      </c>
      <c r="M307" s="6">
        <v>21.825000000000003</v>
      </c>
    </row>
    <row r="308" spans="1:13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">
        <v>2217</v>
      </c>
      <c r="G308" s="2" t="s">
        <v>2218</v>
      </c>
      <c r="H308" s="2" t="s">
        <v>19</v>
      </c>
      <c r="I308" t="s">
        <v>6202</v>
      </c>
      <c r="J308" t="s">
        <v>6203</v>
      </c>
      <c r="K308">
        <v>0.2</v>
      </c>
      <c r="L308" s="5">
        <v>2.9849999999999999</v>
      </c>
      <c r="M308" s="6">
        <v>14.924999999999999</v>
      </c>
    </row>
    <row r="309" spans="1:13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">
        <v>2223</v>
      </c>
      <c r="G309" s="2" t="s">
        <v>2224</v>
      </c>
      <c r="H309" s="2" t="s">
        <v>19</v>
      </c>
      <c r="I309" t="s">
        <v>6199</v>
      </c>
      <c r="J309" t="s">
        <v>6203</v>
      </c>
      <c r="K309">
        <v>1</v>
      </c>
      <c r="L309" s="5">
        <v>11.25</v>
      </c>
      <c r="M309" s="6">
        <v>33.75</v>
      </c>
    </row>
    <row r="310" spans="1:13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">
        <v>2229</v>
      </c>
      <c r="G310" s="2" t="s">
        <v>2230</v>
      </c>
      <c r="H310" s="2" t="s">
        <v>28</v>
      </c>
      <c r="I310" t="s">
        <v>6199</v>
      </c>
      <c r="J310" t="s">
        <v>6203</v>
      </c>
      <c r="K310">
        <v>1</v>
      </c>
      <c r="L310" s="5">
        <v>11.25</v>
      </c>
      <c r="M310" s="6">
        <v>33.75</v>
      </c>
    </row>
    <row r="311" spans="1:13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">
        <v>2234</v>
      </c>
      <c r="G311" s="2" t="s">
        <v>2235</v>
      </c>
      <c r="H311" s="2" t="s">
        <v>19</v>
      </c>
      <c r="I311" t="s">
        <v>6201</v>
      </c>
      <c r="J311" t="s">
        <v>6203</v>
      </c>
      <c r="K311">
        <v>0.2</v>
      </c>
      <c r="L311" s="5">
        <v>4.3650000000000002</v>
      </c>
      <c r="M311" s="6">
        <v>26.19</v>
      </c>
    </row>
    <row r="312" spans="1:13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">
        <v>2240</v>
      </c>
      <c r="G312" s="2" t="s">
        <v>2241</v>
      </c>
      <c r="H312" s="2" t="s">
        <v>318</v>
      </c>
      <c r="I312" t="s">
        <v>6200</v>
      </c>
      <c r="J312" t="s">
        <v>6205</v>
      </c>
      <c r="K312">
        <v>1</v>
      </c>
      <c r="L312" s="5">
        <v>14.85</v>
      </c>
      <c r="M312" s="6">
        <v>14.85</v>
      </c>
    </row>
    <row r="313" spans="1:13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">
        <v>2246</v>
      </c>
      <c r="G313" s="2" t="s">
        <v>2247</v>
      </c>
      <c r="H313" s="2" t="s">
        <v>19</v>
      </c>
      <c r="I313" t="s">
        <v>6200</v>
      </c>
      <c r="J313" t="s">
        <v>6203</v>
      </c>
      <c r="K313">
        <v>2.5</v>
      </c>
      <c r="L313" s="5">
        <v>31.624999999999996</v>
      </c>
      <c r="M313" s="6">
        <v>189.74999999999997</v>
      </c>
    </row>
    <row r="314" spans="1:13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">
        <v>2252</v>
      </c>
      <c r="G314" s="2" t="s">
        <v>2253</v>
      </c>
      <c r="H314" s="2" t="s">
        <v>19</v>
      </c>
      <c r="I314" t="s">
        <v>6202</v>
      </c>
      <c r="J314" t="s">
        <v>6203</v>
      </c>
      <c r="K314">
        <v>0.5</v>
      </c>
      <c r="L314" s="5">
        <v>5.97</v>
      </c>
      <c r="M314" s="6">
        <v>5.97</v>
      </c>
    </row>
    <row r="315" spans="1:13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">
        <v>2258</v>
      </c>
      <c r="G315" s="2" t="s">
        <v>2259</v>
      </c>
      <c r="H315" s="2" t="s">
        <v>28</v>
      </c>
      <c r="I315" t="s">
        <v>6202</v>
      </c>
      <c r="J315" t="s">
        <v>6203</v>
      </c>
      <c r="K315">
        <v>1</v>
      </c>
      <c r="L315" s="5">
        <v>9.9499999999999993</v>
      </c>
      <c r="M315" s="6">
        <v>29.849999999999998</v>
      </c>
    </row>
    <row r="316" spans="1:13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">
        <v>2264</v>
      </c>
      <c r="G316" s="2" t="s">
        <v>6198</v>
      </c>
      <c r="H316" s="2" t="s">
        <v>19</v>
      </c>
      <c r="I316" t="s">
        <v>6202</v>
      </c>
      <c r="J316" t="s">
        <v>6204</v>
      </c>
      <c r="K316">
        <v>1</v>
      </c>
      <c r="L316" s="5">
        <v>8.9499999999999993</v>
      </c>
      <c r="M316" s="6">
        <v>44.75</v>
      </c>
    </row>
    <row r="317" spans="1:13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">
        <v>2269</v>
      </c>
      <c r="G317" s="2" t="s">
        <v>2270</v>
      </c>
      <c r="H317" s="2" t="s">
        <v>19</v>
      </c>
      <c r="I317" t="s">
        <v>6200</v>
      </c>
      <c r="J317" t="s">
        <v>6205</v>
      </c>
      <c r="K317">
        <v>2.5</v>
      </c>
      <c r="L317" s="5">
        <v>34.154999999999994</v>
      </c>
      <c r="M317" s="6">
        <v>34.154999999999994</v>
      </c>
    </row>
    <row r="318" spans="1:13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">
        <v>2275</v>
      </c>
      <c r="G318" s="2" t="s">
        <v>2276</v>
      </c>
      <c r="H318" s="2" t="s">
        <v>318</v>
      </c>
      <c r="I318" t="s">
        <v>6200</v>
      </c>
      <c r="J318" t="s">
        <v>6205</v>
      </c>
      <c r="K318">
        <v>2.5</v>
      </c>
      <c r="L318" s="5">
        <v>34.154999999999994</v>
      </c>
      <c r="M318" s="6">
        <v>204.92999999999995</v>
      </c>
    </row>
    <row r="319" spans="1:13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">
        <v>2281</v>
      </c>
      <c r="G319" s="2" t="s">
        <v>2282</v>
      </c>
      <c r="H319" s="2" t="s">
        <v>19</v>
      </c>
      <c r="I319" t="s">
        <v>6200</v>
      </c>
      <c r="J319" t="s">
        <v>6204</v>
      </c>
      <c r="K319">
        <v>0.5</v>
      </c>
      <c r="L319" s="5">
        <v>7.29</v>
      </c>
      <c r="M319" s="6">
        <v>21.87</v>
      </c>
    </row>
    <row r="320" spans="1:13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">
        <v>2287</v>
      </c>
      <c r="G320" s="2" t="s">
        <v>2288</v>
      </c>
      <c r="H320" s="2" t="s">
        <v>19</v>
      </c>
      <c r="I320" t="s">
        <v>6199</v>
      </c>
      <c r="J320" t="s">
        <v>6203</v>
      </c>
      <c r="K320">
        <v>2.5</v>
      </c>
      <c r="L320" s="5">
        <v>25.874999999999996</v>
      </c>
      <c r="M320" s="6">
        <v>51.749999999999993</v>
      </c>
    </row>
    <row r="321" spans="1:13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">
        <v>2293</v>
      </c>
      <c r="G321" s="2" t="s">
        <v>2294</v>
      </c>
      <c r="H321" s="2" t="s">
        <v>19</v>
      </c>
      <c r="I321" t="s">
        <v>6200</v>
      </c>
      <c r="J321" t="s">
        <v>6203</v>
      </c>
      <c r="K321">
        <v>0.2</v>
      </c>
      <c r="L321" s="5">
        <v>4.125</v>
      </c>
      <c r="M321" s="6">
        <v>8.25</v>
      </c>
    </row>
    <row r="322" spans="1:13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">
        <v>2293</v>
      </c>
      <c r="G322" s="2" t="s">
        <v>2294</v>
      </c>
      <c r="H322" s="2" t="s">
        <v>19</v>
      </c>
      <c r="I322" t="s">
        <v>6199</v>
      </c>
      <c r="J322" t="s">
        <v>6205</v>
      </c>
      <c r="K322">
        <v>0.2</v>
      </c>
      <c r="L322" s="5">
        <v>3.8849999999999998</v>
      </c>
      <c r="M322" s="6">
        <v>19.424999999999997</v>
      </c>
    </row>
    <row r="323" spans="1:13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">
        <v>2303</v>
      </c>
      <c r="G323" s="2" t="s">
        <v>2304</v>
      </c>
      <c r="H323" s="2" t="s">
        <v>318</v>
      </c>
      <c r="I323" t="s">
        <v>6199</v>
      </c>
      <c r="J323" t="s">
        <v>6203</v>
      </c>
      <c r="K323">
        <v>0.2</v>
      </c>
      <c r="L323" s="5">
        <v>3.375</v>
      </c>
      <c r="M323" s="6">
        <v>20.25</v>
      </c>
    </row>
    <row r="324" spans="1:13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">
        <v>2309</v>
      </c>
      <c r="G324" s="2" t="s">
        <v>2310</v>
      </c>
      <c r="H324" s="2" t="s">
        <v>318</v>
      </c>
      <c r="I324" t="s">
        <v>6201</v>
      </c>
      <c r="J324" t="s">
        <v>6204</v>
      </c>
      <c r="K324">
        <v>0.5</v>
      </c>
      <c r="L324" s="5">
        <v>7.77</v>
      </c>
      <c r="M324" s="6">
        <v>23.31</v>
      </c>
    </row>
    <row r="325" spans="1:13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">
        <v>2315</v>
      </c>
      <c r="G325" s="2" t="s">
        <v>2316</v>
      </c>
      <c r="H325" s="2" t="s">
        <v>19</v>
      </c>
      <c r="I325" t="s">
        <v>6200</v>
      </c>
      <c r="J325" t="s">
        <v>6204</v>
      </c>
      <c r="K325">
        <v>0.2</v>
      </c>
      <c r="L325" s="5">
        <v>3.645</v>
      </c>
      <c r="M325" s="6">
        <v>18.225000000000001</v>
      </c>
    </row>
    <row r="326" spans="1:13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">
        <v>2321</v>
      </c>
      <c r="G326" s="2" t="s">
        <v>6198</v>
      </c>
      <c r="H326" s="2" t="s">
        <v>19</v>
      </c>
      <c r="I326" t="s">
        <v>6200</v>
      </c>
      <c r="J326" t="s">
        <v>6203</v>
      </c>
      <c r="K326">
        <v>1</v>
      </c>
      <c r="L326" s="5">
        <v>13.75</v>
      </c>
      <c r="M326" s="6">
        <v>13.75</v>
      </c>
    </row>
    <row r="327" spans="1:13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">
        <v>2326</v>
      </c>
      <c r="G327" s="2" t="s">
        <v>2327</v>
      </c>
      <c r="H327" s="2" t="s">
        <v>19</v>
      </c>
      <c r="I327" t="s">
        <v>6199</v>
      </c>
      <c r="J327" t="s">
        <v>6205</v>
      </c>
      <c r="K327">
        <v>2.5</v>
      </c>
      <c r="L327" s="5">
        <v>29.784999999999997</v>
      </c>
      <c r="M327" s="6">
        <v>29.784999999999997</v>
      </c>
    </row>
    <row r="328" spans="1:13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">
        <v>2332</v>
      </c>
      <c r="G328" s="2" t="s">
        <v>6198</v>
      </c>
      <c r="H328" s="2" t="s">
        <v>19</v>
      </c>
      <c r="I328" t="s">
        <v>6202</v>
      </c>
      <c r="J328" t="s">
        <v>6204</v>
      </c>
      <c r="K328">
        <v>1</v>
      </c>
      <c r="L328" s="5">
        <v>8.9499999999999993</v>
      </c>
      <c r="M328" s="6">
        <v>44.75</v>
      </c>
    </row>
    <row r="329" spans="1:13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">
        <v>2337</v>
      </c>
      <c r="G329" s="2" t="s">
        <v>2338</v>
      </c>
      <c r="H329" s="2" t="s">
        <v>19</v>
      </c>
      <c r="I329" t="s">
        <v>6202</v>
      </c>
      <c r="J329" t="s">
        <v>6204</v>
      </c>
      <c r="K329">
        <v>1</v>
      </c>
      <c r="L329" s="5">
        <v>8.9499999999999993</v>
      </c>
      <c r="M329" s="6">
        <v>44.75</v>
      </c>
    </row>
    <row r="330" spans="1:13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">
        <v>2343</v>
      </c>
      <c r="G330" s="2" t="s">
        <v>6198</v>
      </c>
      <c r="H330" s="2" t="s">
        <v>19</v>
      </c>
      <c r="I330" t="s">
        <v>6201</v>
      </c>
      <c r="J330" t="s">
        <v>6205</v>
      </c>
      <c r="K330">
        <v>0.5</v>
      </c>
      <c r="L330" s="5">
        <v>9.51</v>
      </c>
      <c r="M330" s="6">
        <v>38.04</v>
      </c>
    </row>
    <row r="331" spans="1:13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">
        <v>2348</v>
      </c>
      <c r="G331" s="2" t="s">
        <v>2349</v>
      </c>
      <c r="H331" s="2" t="s">
        <v>19</v>
      </c>
      <c r="I331" t="s">
        <v>6202</v>
      </c>
      <c r="J331" t="s">
        <v>6204</v>
      </c>
      <c r="K331">
        <v>0.5</v>
      </c>
      <c r="L331" s="5">
        <v>5.3699999999999992</v>
      </c>
      <c r="M331" s="6">
        <v>21.479999999999997</v>
      </c>
    </row>
    <row r="332" spans="1:13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">
        <v>2281</v>
      </c>
      <c r="G332" s="2" t="s">
        <v>2282</v>
      </c>
      <c r="H332" s="2" t="s">
        <v>19</v>
      </c>
      <c r="I332" t="s">
        <v>6202</v>
      </c>
      <c r="J332" t="s">
        <v>6204</v>
      </c>
      <c r="K332">
        <v>0.5</v>
      </c>
      <c r="L332" s="5">
        <v>5.3699999999999992</v>
      </c>
      <c r="M332" s="6">
        <v>16.11</v>
      </c>
    </row>
    <row r="333" spans="1:13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">
        <v>2359</v>
      </c>
      <c r="G333" s="2" t="s">
        <v>2360</v>
      </c>
      <c r="H333" s="2" t="s">
        <v>19</v>
      </c>
      <c r="I333" t="s">
        <v>6202</v>
      </c>
      <c r="J333" t="s">
        <v>6203</v>
      </c>
      <c r="K333">
        <v>2.5</v>
      </c>
      <c r="L333" s="5">
        <v>22.884999999999998</v>
      </c>
      <c r="M333" s="6">
        <v>22.884999999999998</v>
      </c>
    </row>
    <row r="334" spans="1:13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">
        <v>2365</v>
      </c>
      <c r="G334" s="2" t="s">
        <v>2366</v>
      </c>
      <c r="H334" s="2" t="s">
        <v>19</v>
      </c>
      <c r="I334" t="s">
        <v>6199</v>
      </c>
      <c r="J334" t="s">
        <v>6204</v>
      </c>
      <c r="K334">
        <v>0.5</v>
      </c>
      <c r="L334" s="5">
        <v>5.97</v>
      </c>
      <c r="M334" s="6">
        <v>17.91</v>
      </c>
    </row>
    <row r="335" spans="1:13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">
        <v>2371</v>
      </c>
      <c r="G335" s="2" t="s">
        <v>2372</v>
      </c>
      <c r="H335" s="2" t="s">
        <v>19</v>
      </c>
      <c r="I335" t="s">
        <v>6202</v>
      </c>
      <c r="J335" t="s">
        <v>6203</v>
      </c>
      <c r="K335">
        <v>0.5</v>
      </c>
      <c r="L335" s="5">
        <v>5.97</v>
      </c>
      <c r="M335" s="6">
        <v>23.88</v>
      </c>
    </row>
    <row r="336" spans="1:13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">
        <v>2377</v>
      </c>
      <c r="G336" s="2" t="s">
        <v>6198</v>
      </c>
      <c r="H336" s="2" t="s">
        <v>19</v>
      </c>
      <c r="I336" t="s">
        <v>6202</v>
      </c>
      <c r="J336" t="s">
        <v>6205</v>
      </c>
      <c r="K336">
        <v>1</v>
      </c>
      <c r="L336" s="5">
        <v>11.95</v>
      </c>
      <c r="M336" s="6">
        <v>59.75</v>
      </c>
    </row>
    <row r="337" spans="1:13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">
        <v>2381</v>
      </c>
      <c r="G337" s="2" t="s">
        <v>2382</v>
      </c>
      <c r="H337" s="2" t="s">
        <v>19</v>
      </c>
      <c r="I337" t="s">
        <v>6201</v>
      </c>
      <c r="J337" t="s">
        <v>6205</v>
      </c>
      <c r="K337">
        <v>0.2</v>
      </c>
      <c r="L337" s="5">
        <v>4.7549999999999999</v>
      </c>
      <c r="M337" s="6">
        <v>28.53</v>
      </c>
    </row>
    <row r="338" spans="1:13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">
        <v>2387</v>
      </c>
      <c r="G338" s="2" t="s">
        <v>2388</v>
      </c>
      <c r="H338" s="2" t="s">
        <v>28</v>
      </c>
      <c r="I338" t="s">
        <v>6199</v>
      </c>
      <c r="J338" t="s">
        <v>6203</v>
      </c>
      <c r="K338">
        <v>1</v>
      </c>
      <c r="L338" s="5">
        <v>11.25</v>
      </c>
      <c r="M338" s="6">
        <v>45</v>
      </c>
    </row>
    <row r="339" spans="1:13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">
        <v>2332</v>
      </c>
      <c r="G339" s="2" t="s">
        <v>6198</v>
      </c>
      <c r="H339" s="2" t="s">
        <v>19</v>
      </c>
      <c r="I339" t="s">
        <v>6200</v>
      </c>
      <c r="J339" t="s">
        <v>6204</v>
      </c>
      <c r="K339">
        <v>2.5</v>
      </c>
      <c r="L339" s="5">
        <v>27.945</v>
      </c>
      <c r="M339" s="6">
        <v>55.89</v>
      </c>
    </row>
    <row r="340" spans="1:13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">
        <v>2398</v>
      </c>
      <c r="G340" s="2" t="s">
        <v>2399</v>
      </c>
      <c r="H340" s="2" t="s">
        <v>19</v>
      </c>
      <c r="I340" t="s">
        <v>6200</v>
      </c>
      <c r="J340" t="s">
        <v>6205</v>
      </c>
      <c r="K340">
        <v>1</v>
      </c>
      <c r="L340" s="5">
        <v>14.85</v>
      </c>
      <c r="M340" s="6">
        <v>59.4</v>
      </c>
    </row>
    <row r="341" spans="1:13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">
        <v>2404</v>
      </c>
      <c r="G341" s="2" t="s">
        <v>2405</v>
      </c>
      <c r="H341" s="2" t="s">
        <v>19</v>
      </c>
      <c r="I341" t="s">
        <v>6200</v>
      </c>
      <c r="J341" t="s">
        <v>6204</v>
      </c>
      <c r="K341">
        <v>0.2</v>
      </c>
      <c r="L341" s="5">
        <v>3.645</v>
      </c>
      <c r="M341" s="6">
        <v>7.29</v>
      </c>
    </row>
    <row r="342" spans="1:13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">
        <v>2410</v>
      </c>
      <c r="G342" s="2" t="s">
        <v>2411</v>
      </c>
      <c r="H342" s="2" t="s">
        <v>19</v>
      </c>
      <c r="I342" t="s">
        <v>6200</v>
      </c>
      <c r="J342" t="s">
        <v>6204</v>
      </c>
      <c r="K342">
        <v>0.5</v>
      </c>
      <c r="L342" s="5">
        <v>7.29</v>
      </c>
      <c r="M342" s="6">
        <v>7.29</v>
      </c>
    </row>
    <row r="343" spans="1:13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">
        <v>2416</v>
      </c>
      <c r="G343" s="2" t="s">
        <v>2417</v>
      </c>
      <c r="H343" s="2" t="s">
        <v>19</v>
      </c>
      <c r="I343" t="s">
        <v>6200</v>
      </c>
      <c r="J343" t="s">
        <v>6205</v>
      </c>
      <c r="K343">
        <v>0.5</v>
      </c>
      <c r="L343" s="5">
        <v>8.91</v>
      </c>
      <c r="M343" s="6">
        <v>17.82</v>
      </c>
    </row>
    <row r="344" spans="1:13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">
        <v>2416</v>
      </c>
      <c r="G344" s="2" t="s">
        <v>2417</v>
      </c>
      <c r="H344" s="2" t="s">
        <v>19</v>
      </c>
      <c r="I344" t="s">
        <v>6201</v>
      </c>
      <c r="J344" t="s">
        <v>6204</v>
      </c>
      <c r="K344">
        <v>0.5</v>
      </c>
      <c r="L344" s="5">
        <v>7.77</v>
      </c>
      <c r="M344" s="6">
        <v>38.849999999999994</v>
      </c>
    </row>
    <row r="345" spans="1:13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">
        <v>2426</v>
      </c>
      <c r="G345" s="2" t="s">
        <v>2427</v>
      </c>
      <c r="H345" s="2" t="s">
        <v>19</v>
      </c>
      <c r="I345" t="s">
        <v>6202</v>
      </c>
      <c r="J345" t="s">
        <v>6204</v>
      </c>
      <c r="K345">
        <v>0.5</v>
      </c>
      <c r="L345" s="5">
        <v>5.3699999999999992</v>
      </c>
      <c r="M345" s="6">
        <v>32.22</v>
      </c>
    </row>
    <row r="346" spans="1:13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">
        <v>2431</v>
      </c>
      <c r="G346" s="2" t="s">
        <v>6198</v>
      </c>
      <c r="H346" s="2" t="s">
        <v>318</v>
      </c>
      <c r="I346" t="s">
        <v>6202</v>
      </c>
      <c r="J346" t="s">
        <v>6203</v>
      </c>
      <c r="K346">
        <v>1</v>
      </c>
      <c r="L346" s="5">
        <v>9.9499999999999993</v>
      </c>
      <c r="M346" s="6">
        <v>19.899999999999999</v>
      </c>
    </row>
    <row r="347" spans="1:13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">
        <v>2436</v>
      </c>
      <c r="G347" s="2" t="s">
        <v>2437</v>
      </c>
      <c r="H347" s="2" t="s">
        <v>19</v>
      </c>
      <c r="I347" t="s">
        <v>6202</v>
      </c>
      <c r="J347" t="s">
        <v>6205</v>
      </c>
      <c r="K347">
        <v>1</v>
      </c>
      <c r="L347" s="5">
        <v>11.95</v>
      </c>
      <c r="M347" s="6">
        <v>59.75</v>
      </c>
    </row>
    <row r="348" spans="1:13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">
        <v>2442</v>
      </c>
      <c r="G348" s="2" t="s">
        <v>2443</v>
      </c>
      <c r="H348" s="2" t="s">
        <v>19</v>
      </c>
      <c r="I348" t="s">
        <v>6199</v>
      </c>
      <c r="J348" t="s">
        <v>6205</v>
      </c>
      <c r="K348">
        <v>0.5</v>
      </c>
      <c r="L348" s="5">
        <v>7.77</v>
      </c>
      <c r="M348" s="6">
        <v>23.31</v>
      </c>
    </row>
    <row r="349" spans="1:13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">
        <v>2448</v>
      </c>
      <c r="G349" s="2" t="s">
        <v>2449</v>
      </c>
      <c r="H349" s="2" t="s">
        <v>19</v>
      </c>
      <c r="I349" t="s">
        <v>6201</v>
      </c>
      <c r="J349" t="s">
        <v>6203</v>
      </c>
      <c r="K349">
        <v>1</v>
      </c>
      <c r="L349" s="5">
        <v>14.55</v>
      </c>
      <c r="M349" s="6">
        <v>43.650000000000006</v>
      </c>
    </row>
    <row r="350" spans="1:13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">
        <v>2454</v>
      </c>
      <c r="G350" s="2" t="s">
        <v>2455</v>
      </c>
      <c r="H350" s="2" t="s">
        <v>19</v>
      </c>
      <c r="I350" t="s">
        <v>6200</v>
      </c>
      <c r="J350" t="s">
        <v>6205</v>
      </c>
      <c r="K350">
        <v>2.5</v>
      </c>
      <c r="L350" s="5">
        <v>34.154999999999994</v>
      </c>
      <c r="M350" s="6">
        <v>204.92999999999995</v>
      </c>
    </row>
    <row r="351" spans="1:13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">
        <v>2460</v>
      </c>
      <c r="G351" s="2" t="s">
        <v>2461</v>
      </c>
      <c r="H351" s="2" t="s">
        <v>19</v>
      </c>
      <c r="I351" t="s">
        <v>6202</v>
      </c>
      <c r="J351" t="s">
        <v>6205</v>
      </c>
      <c r="K351">
        <v>0.2</v>
      </c>
      <c r="L351" s="5">
        <v>3.5849999999999995</v>
      </c>
      <c r="M351" s="6">
        <v>14.339999999999998</v>
      </c>
    </row>
    <row r="352" spans="1:13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">
        <v>2466</v>
      </c>
      <c r="G352" s="2" t="s">
        <v>2467</v>
      </c>
      <c r="H352" s="2" t="s">
        <v>19</v>
      </c>
      <c r="I352" t="s">
        <v>6199</v>
      </c>
      <c r="J352" t="s">
        <v>6204</v>
      </c>
      <c r="K352">
        <v>0.5</v>
      </c>
      <c r="L352" s="5">
        <v>5.97</v>
      </c>
      <c r="M352" s="6">
        <v>23.88</v>
      </c>
    </row>
    <row r="353" spans="1:13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">
        <v>2472</v>
      </c>
      <c r="G353" s="2" t="s">
        <v>2473</v>
      </c>
      <c r="H353" s="2" t="s">
        <v>19</v>
      </c>
      <c r="I353" t="s">
        <v>6199</v>
      </c>
      <c r="J353" t="s">
        <v>6203</v>
      </c>
      <c r="K353">
        <v>1</v>
      </c>
      <c r="L353" s="5">
        <v>11.25</v>
      </c>
      <c r="M353" s="6">
        <v>22.5</v>
      </c>
    </row>
    <row r="354" spans="1:13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">
        <v>2332</v>
      </c>
      <c r="G354" s="2" t="s">
        <v>6198</v>
      </c>
      <c r="H354" s="2" t="s">
        <v>19</v>
      </c>
      <c r="I354" t="s">
        <v>6200</v>
      </c>
      <c r="J354" t="s">
        <v>6204</v>
      </c>
      <c r="K354">
        <v>0.5</v>
      </c>
      <c r="L354" s="5">
        <v>7.29</v>
      </c>
      <c r="M354" s="6">
        <v>36.450000000000003</v>
      </c>
    </row>
    <row r="355" spans="1:13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">
        <v>2484</v>
      </c>
      <c r="G355" s="2" t="s">
        <v>6198</v>
      </c>
      <c r="H355" s="2" t="s">
        <v>19</v>
      </c>
      <c r="I355" t="s">
        <v>6199</v>
      </c>
      <c r="J355" t="s">
        <v>6203</v>
      </c>
      <c r="K355">
        <v>0.5</v>
      </c>
      <c r="L355" s="5">
        <v>6.75</v>
      </c>
      <c r="M355" s="6">
        <v>27</v>
      </c>
    </row>
    <row r="356" spans="1:13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">
        <v>2489</v>
      </c>
      <c r="G356" s="2" t="s">
        <v>2490</v>
      </c>
      <c r="H356" s="2" t="s">
        <v>19</v>
      </c>
      <c r="I356" t="s">
        <v>6199</v>
      </c>
      <c r="J356" t="s">
        <v>6203</v>
      </c>
      <c r="K356">
        <v>2.5</v>
      </c>
      <c r="L356" s="5">
        <v>25.874999999999996</v>
      </c>
      <c r="M356" s="6">
        <v>155.24999999999997</v>
      </c>
    </row>
    <row r="357" spans="1:13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">
        <v>2494</v>
      </c>
      <c r="G357" s="2" t="s">
        <v>2495</v>
      </c>
      <c r="H357" s="2" t="s">
        <v>19</v>
      </c>
      <c r="I357" t="s">
        <v>6199</v>
      </c>
      <c r="J357" t="s">
        <v>6204</v>
      </c>
      <c r="K357">
        <v>2.5</v>
      </c>
      <c r="L357" s="5">
        <v>22.884999999999998</v>
      </c>
      <c r="M357" s="6">
        <v>114.42499999999998</v>
      </c>
    </row>
    <row r="358" spans="1:13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">
        <v>2500</v>
      </c>
      <c r="G358" s="2" t="s">
        <v>2501</v>
      </c>
      <c r="H358" s="2" t="s">
        <v>19</v>
      </c>
      <c r="I358" t="s">
        <v>6201</v>
      </c>
      <c r="J358" t="s">
        <v>6204</v>
      </c>
      <c r="K358">
        <v>1</v>
      </c>
      <c r="L358" s="5">
        <v>12.95</v>
      </c>
      <c r="M358" s="6">
        <v>51.8</v>
      </c>
    </row>
    <row r="359" spans="1:13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">
        <v>2506</v>
      </c>
      <c r="G359" s="2" t="s">
        <v>6198</v>
      </c>
      <c r="H359" s="2" t="s">
        <v>19</v>
      </c>
      <c r="I359" t="s">
        <v>6199</v>
      </c>
      <c r="J359" t="s">
        <v>6203</v>
      </c>
      <c r="K359">
        <v>2.5</v>
      </c>
      <c r="L359" s="5">
        <v>25.874999999999996</v>
      </c>
      <c r="M359" s="6">
        <v>155.24999999999997</v>
      </c>
    </row>
    <row r="360" spans="1:13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">
        <v>2511</v>
      </c>
      <c r="G360" s="2" t="s">
        <v>2512</v>
      </c>
      <c r="H360" s="2" t="s">
        <v>19</v>
      </c>
      <c r="I360" t="s">
        <v>6199</v>
      </c>
      <c r="J360" t="s">
        <v>6205</v>
      </c>
      <c r="K360">
        <v>2.5</v>
      </c>
      <c r="L360" s="5">
        <v>29.784999999999997</v>
      </c>
      <c r="M360" s="6">
        <v>29.784999999999997</v>
      </c>
    </row>
    <row r="361" spans="1:13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">
        <v>2517</v>
      </c>
      <c r="G361" s="2" t="s">
        <v>2518</v>
      </c>
      <c r="H361" s="2" t="s">
        <v>28</v>
      </c>
      <c r="I361" t="s">
        <v>6202</v>
      </c>
      <c r="J361" t="s">
        <v>6205</v>
      </c>
      <c r="K361">
        <v>0.2</v>
      </c>
      <c r="L361" s="5">
        <v>3.5849999999999995</v>
      </c>
      <c r="M361" s="6">
        <v>21.509999999999998</v>
      </c>
    </row>
    <row r="362" spans="1:13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">
        <v>2523</v>
      </c>
      <c r="G362" s="2" t="s">
        <v>2524</v>
      </c>
      <c r="H362" s="2" t="s">
        <v>19</v>
      </c>
      <c r="I362" t="s">
        <v>6202</v>
      </c>
      <c r="J362" t="s">
        <v>6204</v>
      </c>
      <c r="K362">
        <v>2.5</v>
      </c>
      <c r="L362" s="5">
        <v>20.584999999999997</v>
      </c>
      <c r="M362" s="6">
        <v>41.169999999999995</v>
      </c>
    </row>
    <row r="363" spans="1:13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">
        <v>2523</v>
      </c>
      <c r="G363" s="2" t="s">
        <v>2524</v>
      </c>
      <c r="H363" s="2" t="s">
        <v>19</v>
      </c>
      <c r="I363" t="s">
        <v>6202</v>
      </c>
      <c r="J363" t="s">
        <v>6203</v>
      </c>
      <c r="K363">
        <v>0.5</v>
      </c>
      <c r="L363" s="5">
        <v>5.97</v>
      </c>
      <c r="M363" s="6">
        <v>5.97</v>
      </c>
    </row>
    <row r="364" spans="1:13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">
        <v>2534</v>
      </c>
      <c r="G364" s="2" t="s">
        <v>2535</v>
      </c>
      <c r="H364" s="2" t="s">
        <v>19</v>
      </c>
      <c r="I364" t="s">
        <v>6200</v>
      </c>
      <c r="J364" t="s">
        <v>6205</v>
      </c>
      <c r="K364">
        <v>1</v>
      </c>
      <c r="L364" s="5">
        <v>14.85</v>
      </c>
      <c r="M364" s="6">
        <v>74.25</v>
      </c>
    </row>
    <row r="365" spans="1:13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">
        <v>2540</v>
      </c>
      <c r="G365" s="2" t="s">
        <v>2541</v>
      </c>
      <c r="H365" s="2" t="s">
        <v>19</v>
      </c>
      <c r="I365" t="s">
        <v>6201</v>
      </c>
      <c r="J365" t="s">
        <v>6203</v>
      </c>
      <c r="K365">
        <v>1</v>
      </c>
      <c r="L365" s="5">
        <v>14.55</v>
      </c>
      <c r="M365" s="6">
        <v>87.300000000000011</v>
      </c>
    </row>
    <row r="366" spans="1:13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">
        <v>2545</v>
      </c>
      <c r="G366" s="2" t="s">
        <v>2546</v>
      </c>
      <c r="H366" s="2" t="s">
        <v>19</v>
      </c>
      <c r="I366" t="s">
        <v>6200</v>
      </c>
      <c r="J366" t="s">
        <v>6204</v>
      </c>
      <c r="K366">
        <v>1</v>
      </c>
      <c r="L366" s="5">
        <v>12.15</v>
      </c>
      <c r="M366" s="6">
        <v>72.900000000000006</v>
      </c>
    </row>
    <row r="367" spans="1:13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">
        <v>2551</v>
      </c>
      <c r="G367" s="2" t="s">
        <v>2552</v>
      </c>
      <c r="H367" s="2" t="s">
        <v>19</v>
      </c>
      <c r="I367" t="s">
        <v>6201</v>
      </c>
      <c r="J367" t="s">
        <v>6204</v>
      </c>
      <c r="K367">
        <v>0.5</v>
      </c>
      <c r="L367" s="5">
        <v>7.77</v>
      </c>
      <c r="M367" s="6">
        <v>7.77</v>
      </c>
    </row>
    <row r="368" spans="1:13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">
        <v>2556</v>
      </c>
      <c r="G368" s="2" t="s">
        <v>6198</v>
      </c>
      <c r="H368" s="2" t="s">
        <v>19</v>
      </c>
      <c r="I368" t="s">
        <v>6200</v>
      </c>
      <c r="J368" t="s">
        <v>6204</v>
      </c>
      <c r="K368">
        <v>0.5</v>
      </c>
      <c r="L368" s="5">
        <v>7.29</v>
      </c>
      <c r="M368" s="6">
        <v>43.74</v>
      </c>
    </row>
    <row r="369" spans="1:13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">
        <v>2561</v>
      </c>
      <c r="G369" s="2" t="s">
        <v>6198</v>
      </c>
      <c r="H369" s="2" t="s">
        <v>19</v>
      </c>
      <c r="I369" t="s">
        <v>6201</v>
      </c>
      <c r="J369" t="s">
        <v>6203</v>
      </c>
      <c r="K369">
        <v>0.2</v>
      </c>
      <c r="L369" s="5">
        <v>4.3650000000000002</v>
      </c>
      <c r="M369" s="6">
        <v>8.73</v>
      </c>
    </row>
    <row r="370" spans="1:13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">
        <v>2565</v>
      </c>
      <c r="G370" s="2" t="s">
        <v>2566</v>
      </c>
      <c r="H370" s="2" t="s">
        <v>19</v>
      </c>
      <c r="I370" t="s">
        <v>6200</v>
      </c>
      <c r="J370" t="s">
        <v>6203</v>
      </c>
      <c r="K370">
        <v>2.5</v>
      </c>
      <c r="L370" s="5">
        <v>31.624999999999996</v>
      </c>
      <c r="M370" s="6">
        <v>63.249999999999993</v>
      </c>
    </row>
    <row r="371" spans="1:13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">
        <v>2571</v>
      </c>
      <c r="G371" s="2" t="s">
        <v>6198</v>
      </c>
      <c r="H371" s="2" t="s">
        <v>19</v>
      </c>
      <c r="I371" t="s">
        <v>6200</v>
      </c>
      <c r="J371" t="s">
        <v>6205</v>
      </c>
      <c r="K371">
        <v>0.5</v>
      </c>
      <c r="L371" s="5">
        <v>8.91</v>
      </c>
      <c r="M371" s="6">
        <v>8.91</v>
      </c>
    </row>
    <row r="372" spans="1:13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">
        <v>2575</v>
      </c>
      <c r="G372" s="2" t="s">
        <v>2576</v>
      </c>
      <c r="H372" s="2" t="s">
        <v>19</v>
      </c>
      <c r="I372" t="s">
        <v>6200</v>
      </c>
      <c r="J372" t="s">
        <v>6204</v>
      </c>
      <c r="K372">
        <v>1</v>
      </c>
      <c r="L372" s="5">
        <v>12.15</v>
      </c>
      <c r="M372" s="6">
        <v>24.3</v>
      </c>
    </row>
    <row r="373" spans="1:13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">
        <v>2581</v>
      </c>
      <c r="G373" s="2" t="s">
        <v>2582</v>
      </c>
      <c r="H373" s="2" t="s">
        <v>19</v>
      </c>
      <c r="I373" t="s">
        <v>6199</v>
      </c>
      <c r="J373" t="s">
        <v>6205</v>
      </c>
      <c r="K373">
        <v>0.5</v>
      </c>
      <c r="L373" s="5">
        <v>7.77</v>
      </c>
      <c r="M373" s="6">
        <v>46.62</v>
      </c>
    </row>
    <row r="374" spans="1:13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">
        <v>2587</v>
      </c>
      <c r="G374" s="2" t="s">
        <v>2588</v>
      </c>
      <c r="H374" s="2" t="s">
        <v>19</v>
      </c>
      <c r="I374" t="s">
        <v>6202</v>
      </c>
      <c r="J374" t="s">
        <v>6205</v>
      </c>
      <c r="K374">
        <v>0.5</v>
      </c>
      <c r="L374" s="5">
        <v>7.169999999999999</v>
      </c>
      <c r="M374" s="6">
        <v>43.019999999999996</v>
      </c>
    </row>
    <row r="375" spans="1:13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">
        <v>2593</v>
      </c>
      <c r="G375" s="2" t="s">
        <v>6198</v>
      </c>
      <c r="H375" s="2" t="s">
        <v>318</v>
      </c>
      <c r="I375" t="s">
        <v>6199</v>
      </c>
      <c r="J375" t="s">
        <v>6204</v>
      </c>
      <c r="K375">
        <v>0.5</v>
      </c>
      <c r="L375" s="5">
        <v>5.97</v>
      </c>
      <c r="M375" s="6">
        <v>17.91</v>
      </c>
    </row>
    <row r="376" spans="1:13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">
        <v>2599</v>
      </c>
      <c r="G376" s="2" t="s">
        <v>2600</v>
      </c>
      <c r="H376" s="2" t="s">
        <v>19</v>
      </c>
      <c r="I376" t="s">
        <v>6201</v>
      </c>
      <c r="J376" t="s">
        <v>6205</v>
      </c>
      <c r="K376">
        <v>0.5</v>
      </c>
      <c r="L376" s="5">
        <v>9.51</v>
      </c>
      <c r="M376" s="6">
        <v>38.04</v>
      </c>
    </row>
    <row r="377" spans="1:13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">
        <v>2605</v>
      </c>
      <c r="G377" s="2" t="s">
        <v>2606</v>
      </c>
      <c r="H377" s="2" t="s">
        <v>19</v>
      </c>
      <c r="I377" t="s">
        <v>6199</v>
      </c>
      <c r="J377" t="s">
        <v>6203</v>
      </c>
      <c r="K377">
        <v>0.2</v>
      </c>
      <c r="L377" s="5">
        <v>3.375</v>
      </c>
      <c r="M377" s="6">
        <v>6.75</v>
      </c>
    </row>
    <row r="378" spans="1:13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">
        <v>2611</v>
      </c>
      <c r="G378" s="2" t="s">
        <v>2612</v>
      </c>
      <c r="H378" s="2" t="s">
        <v>19</v>
      </c>
      <c r="I378" t="s">
        <v>6202</v>
      </c>
      <c r="J378" t="s">
        <v>6203</v>
      </c>
      <c r="K378">
        <v>0.5</v>
      </c>
      <c r="L378" s="5">
        <v>5.97</v>
      </c>
      <c r="M378" s="6">
        <v>5.97</v>
      </c>
    </row>
    <row r="379" spans="1:13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">
        <v>2617</v>
      </c>
      <c r="G379" s="2" t="s">
        <v>2618</v>
      </c>
      <c r="H379" s="2" t="s">
        <v>318</v>
      </c>
      <c r="I379" t="s">
        <v>6202</v>
      </c>
      <c r="J379" t="s">
        <v>6204</v>
      </c>
      <c r="K379">
        <v>0.2</v>
      </c>
      <c r="L379" s="5">
        <v>2.6849999999999996</v>
      </c>
      <c r="M379" s="6">
        <v>8.0549999999999997</v>
      </c>
    </row>
    <row r="380" spans="1:13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">
        <v>2623</v>
      </c>
      <c r="G380" s="2" t="s">
        <v>2624</v>
      </c>
      <c r="H380" s="2" t="s">
        <v>318</v>
      </c>
      <c r="I380" t="s">
        <v>6199</v>
      </c>
      <c r="J380" t="s">
        <v>6205</v>
      </c>
      <c r="K380">
        <v>0.5</v>
      </c>
      <c r="L380" s="5">
        <v>7.77</v>
      </c>
      <c r="M380" s="6">
        <v>23.31</v>
      </c>
    </row>
    <row r="381" spans="1:13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">
        <v>2629</v>
      </c>
      <c r="G381" s="2" t="s">
        <v>2630</v>
      </c>
      <c r="H381" s="2" t="s">
        <v>28</v>
      </c>
      <c r="I381" t="s">
        <v>6202</v>
      </c>
      <c r="J381" t="s">
        <v>6205</v>
      </c>
      <c r="K381">
        <v>0.5</v>
      </c>
      <c r="L381" s="5">
        <v>7.169999999999999</v>
      </c>
      <c r="M381" s="6">
        <v>43.019999999999996</v>
      </c>
    </row>
    <row r="382" spans="1:13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">
        <v>2332</v>
      </c>
      <c r="G382" s="2" t="s">
        <v>6198</v>
      </c>
      <c r="H382" s="2" t="s">
        <v>19</v>
      </c>
      <c r="I382" t="s">
        <v>6201</v>
      </c>
      <c r="J382" t="s">
        <v>6204</v>
      </c>
      <c r="K382">
        <v>0.5</v>
      </c>
      <c r="L382" s="5">
        <v>7.77</v>
      </c>
      <c r="M382" s="6">
        <v>23.31</v>
      </c>
    </row>
    <row r="383" spans="1:13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">
        <v>2640</v>
      </c>
      <c r="G383" s="2" t="s">
        <v>2641</v>
      </c>
      <c r="H383" s="2" t="s">
        <v>19</v>
      </c>
      <c r="I383" t="s">
        <v>6199</v>
      </c>
      <c r="J383" t="s">
        <v>6204</v>
      </c>
      <c r="K383">
        <v>0.2</v>
      </c>
      <c r="L383" s="5">
        <v>2.9849999999999999</v>
      </c>
      <c r="M383" s="6">
        <v>14.924999999999999</v>
      </c>
    </row>
    <row r="384" spans="1:13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">
        <v>2646</v>
      </c>
      <c r="G384" s="2" t="s">
        <v>2647</v>
      </c>
      <c r="H384" s="2" t="s">
        <v>19</v>
      </c>
      <c r="I384" t="s">
        <v>6200</v>
      </c>
      <c r="J384" t="s">
        <v>6204</v>
      </c>
      <c r="K384">
        <v>0.5</v>
      </c>
      <c r="L384" s="5">
        <v>7.29</v>
      </c>
      <c r="M384" s="6">
        <v>21.87</v>
      </c>
    </row>
    <row r="385" spans="1:13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">
        <v>2652</v>
      </c>
      <c r="G385" s="2" t="s">
        <v>6198</v>
      </c>
      <c r="H385" s="2" t="s">
        <v>19</v>
      </c>
      <c r="I385" t="s">
        <v>6200</v>
      </c>
      <c r="J385" t="s">
        <v>6205</v>
      </c>
      <c r="K385">
        <v>0.5</v>
      </c>
      <c r="L385" s="5">
        <v>8.91</v>
      </c>
      <c r="M385" s="6">
        <v>53.46</v>
      </c>
    </row>
    <row r="386" spans="1:13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">
        <v>2657</v>
      </c>
      <c r="G386" s="2" t="s">
        <v>6198</v>
      </c>
      <c r="H386" s="2" t="s">
        <v>19</v>
      </c>
      <c r="I386" t="s">
        <v>6199</v>
      </c>
      <c r="J386" t="s">
        <v>6205</v>
      </c>
      <c r="K386">
        <v>2.5</v>
      </c>
      <c r="L386" s="5">
        <v>29.784999999999997</v>
      </c>
      <c r="M386" s="6">
        <v>119.13999999999999</v>
      </c>
    </row>
    <row r="387" spans="1:13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">
        <v>2662</v>
      </c>
      <c r="G387" s="2" t="s">
        <v>2663</v>
      </c>
      <c r="H387" s="2" t="s">
        <v>19</v>
      </c>
      <c r="I387" t="s">
        <v>6201</v>
      </c>
      <c r="J387" t="s">
        <v>6203</v>
      </c>
      <c r="K387">
        <v>0.5</v>
      </c>
      <c r="L387" s="5">
        <v>8.73</v>
      </c>
      <c r="M387" s="6">
        <v>43.650000000000006</v>
      </c>
    </row>
    <row r="388" spans="1:13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">
        <v>2668</v>
      </c>
      <c r="G388" s="2" t="s">
        <v>6198</v>
      </c>
      <c r="H388" s="2" t="s">
        <v>19</v>
      </c>
      <c r="I388" t="s">
        <v>6199</v>
      </c>
      <c r="J388" t="s">
        <v>6204</v>
      </c>
      <c r="K388">
        <v>0.2</v>
      </c>
      <c r="L388" s="5">
        <v>2.9849999999999999</v>
      </c>
      <c r="M388" s="6">
        <v>17.91</v>
      </c>
    </row>
    <row r="389" spans="1:13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">
        <v>2673</v>
      </c>
      <c r="G389" s="2" t="s">
        <v>2674</v>
      </c>
      <c r="H389" s="2" t="s">
        <v>19</v>
      </c>
      <c r="I389" t="s">
        <v>6200</v>
      </c>
      <c r="J389" t="s">
        <v>6205</v>
      </c>
      <c r="K389">
        <v>1</v>
      </c>
      <c r="L389" s="5">
        <v>14.85</v>
      </c>
      <c r="M389" s="6">
        <v>74.25</v>
      </c>
    </row>
    <row r="390" spans="1:13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">
        <v>2679</v>
      </c>
      <c r="G390" s="2" t="s">
        <v>2680</v>
      </c>
      <c r="H390" s="2" t="s">
        <v>19</v>
      </c>
      <c r="I390" t="s">
        <v>6201</v>
      </c>
      <c r="J390" t="s">
        <v>6204</v>
      </c>
      <c r="K390">
        <v>0.2</v>
      </c>
      <c r="L390" s="5">
        <v>3.8849999999999998</v>
      </c>
      <c r="M390" s="6">
        <v>11.654999999999999</v>
      </c>
    </row>
    <row r="391" spans="1:13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">
        <v>2685</v>
      </c>
      <c r="G391" s="2" t="s">
        <v>2686</v>
      </c>
      <c r="H391" s="2" t="s">
        <v>19</v>
      </c>
      <c r="I391" t="s">
        <v>6201</v>
      </c>
      <c r="J391" t="s">
        <v>6204</v>
      </c>
      <c r="K391">
        <v>0.5</v>
      </c>
      <c r="L391" s="5">
        <v>7.77</v>
      </c>
      <c r="M391" s="6">
        <v>23.31</v>
      </c>
    </row>
    <row r="392" spans="1:13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">
        <v>2691</v>
      </c>
      <c r="G392" s="2" t="s">
        <v>2692</v>
      </c>
      <c r="H392" s="2" t="s">
        <v>19</v>
      </c>
      <c r="I392" t="s">
        <v>6200</v>
      </c>
      <c r="J392" t="s">
        <v>6204</v>
      </c>
      <c r="K392">
        <v>0.5</v>
      </c>
      <c r="L392" s="5">
        <v>7.29</v>
      </c>
      <c r="M392" s="6">
        <v>14.58</v>
      </c>
    </row>
    <row r="393" spans="1:13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">
        <v>2696</v>
      </c>
      <c r="G393" s="2" t="s">
        <v>2697</v>
      </c>
      <c r="H393" s="2" t="s">
        <v>19</v>
      </c>
      <c r="I393" t="s">
        <v>6199</v>
      </c>
      <c r="J393" t="s">
        <v>6203</v>
      </c>
      <c r="K393">
        <v>0.5</v>
      </c>
      <c r="L393" s="5">
        <v>6.75</v>
      </c>
      <c r="M393" s="6">
        <v>13.5</v>
      </c>
    </row>
    <row r="394" spans="1:13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">
        <v>2701</v>
      </c>
      <c r="G394" s="2" t="s">
        <v>2702</v>
      </c>
      <c r="H394" s="2" t="s">
        <v>19</v>
      </c>
      <c r="I394" t="s">
        <v>6200</v>
      </c>
      <c r="J394" t="s">
        <v>6205</v>
      </c>
      <c r="K394">
        <v>1</v>
      </c>
      <c r="L394" s="5">
        <v>14.85</v>
      </c>
      <c r="M394" s="6">
        <v>89.1</v>
      </c>
    </row>
    <row r="395" spans="1:13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">
        <v>2701</v>
      </c>
      <c r="G395" s="2" t="s">
        <v>2702</v>
      </c>
      <c r="H395" s="2" t="s">
        <v>19</v>
      </c>
      <c r="I395" t="s">
        <v>6199</v>
      </c>
      <c r="J395" t="s">
        <v>6205</v>
      </c>
      <c r="K395">
        <v>0.2</v>
      </c>
      <c r="L395" s="5">
        <v>3.8849999999999998</v>
      </c>
      <c r="M395" s="6">
        <v>3.8849999999999998</v>
      </c>
    </row>
    <row r="396" spans="1:13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">
        <v>2712</v>
      </c>
      <c r="G396" s="2" t="s">
        <v>2713</v>
      </c>
      <c r="H396" s="2" t="s">
        <v>19</v>
      </c>
      <c r="I396" t="s">
        <v>6202</v>
      </c>
      <c r="J396" t="s">
        <v>6205</v>
      </c>
      <c r="K396">
        <v>2.5</v>
      </c>
      <c r="L396" s="5">
        <v>27.484999999999996</v>
      </c>
      <c r="M396" s="6">
        <v>109.93999999999998</v>
      </c>
    </row>
    <row r="397" spans="1:13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">
        <v>2718</v>
      </c>
      <c r="G397" s="2" t="s">
        <v>2719</v>
      </c>
      <c r="H397" s="2" t="s">
        <v>19</v>
      </c>
      <c r="I397" t="s">
        <v>6201</v>
      </c>
      <c r="J397" t="s">
        <v>6204</v>
      </c>
      <c r="K397">
        <v>0.5</v>
      </c>
      <c r="L397" s="5">
        <v>7.77</v>
      </c>
      <c r="M397" s="6">
        <v>46.62</v>
      </c>
    </row>
    <row r="398" spans="1:13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">
        <v>2723</v>
      </c>
      <c r="G398" s="2" t="s">
        <v>2724</v>
      </c>
      <c r="H398" s="2" t="s">
        <v>19</v>
      </c>
      <c r="I398" t="s">
        <v>6199</v>
      </c>
      <c r="J398" t="s">
        <v>6205</v>
      </c>
      <c r="K398">
        <v>0.5</v>
      </c>
      <c r="L398" s="5">
        <v>7.77</v>
      </c>
      <c r="M398" s="6">
        <v>38.849999999999994</v>
      </c>
    </row>
    <row r="399" spans="1:13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">
        <v>2729</v>
      </c>
      <c r="G399" s="2" t="s">
        <v>2730</v>
      </c>
      <c r="H399" s="2" t="s">
        <v>19</v>
      </c>
      <c r="I399" t="s">
        <v>6201</v>
      </c>
      <c r="J399" t="s">
        <v>6204</v>
      </c>
      <c r="K399">
        <v>0.5</v>
      </c>
      <c r="L399" s="5">
        <v>7.77</v>
      </c>
      <c r="M399" s="6">
        <v>31.08</v>
      </c>
    </row>
    <row r="400" spans="1:13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">
        <v>2735</v>
      </c>
      <c r="G400" s="2" t="s">
        <v>2736</v>
      </c>
      <c r="H400" s="2" t="s">
        <v>19</v>
      </c>
      <c r="I400" t="s">
        <v>6199</v>
      </c>
      <c r="J400" t="s">
        <v>6204</v>
      </c>
      <c r="K400">
        <v>0.2</v>
      </c>
      <c r="L400" s="5">
        <v>2.9849999999999999</v>
      </c>
      <c r="M400" s="6">
        <v>17.91</v>
      </c>
    </row>
    <row r="401" spans="1:13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">
        <v>2741</v>
      </c>
      <c r="G401" s="2" t="s">
        <v>2742</v>
      </c>
      <c r="H401" s="2" t="s">
        <v>28</v>
      </c>
      <c r="I401" t="s">
        <v>6200</v>
      </c>
      <c r="J401" t="s">
        <v>6204</v>
      </c>
      <c r="K401">
        <v>2.5</v>
      </c>
      <c r="L401" s="5">
        <v>27.945</v>
      </c>
      <c r="M401" s="6">
        <v>167.67000000000002</v>
      </c>
    </row>
    <row r="402" spans="1:13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">
        <v>2747</v>
      </c>
      <c r="G402" s="2" t="s">
        <v>2748</v>
      </c>
      <c r="H402" s="2" t="s">
        <v>19</v>
      </c>
      <c r="I402" t="s">
        <v>6201</v>
      </c>
      <c r="J402" t="s">
        <v>6205</v>
      </c>
      <c r="K402">
        <v>1</v>
      </c>
      <c r="L402" s="5">
        <v>15.85</v>
      </c>
      <c r="M402" s="6">
        <v>63.4</v>
      </c>
    </row>
    <row r="403" spans="1:13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">
        <v>2753</v>
      </c>
      <c r="G403" s="2" t="s">
        <v>2754</v>
      </c>
      <c r="H403" s="2" t="s">
        <v>19</v>
      </c>
      <c r="I403" t="s">
        <v>6201</v>
      </c>
      <c r="J403" t="s">
        <v>6203</v>
      </c>
      <c r="K403">
        <v>0.2</v>
      </c>
      <c r="L403" s="5">
        <v>4.3650000000000002</v>
      </c>
      <c r="M403" s="6">
        <v>8.73</v>
      </c>
    </row>
    <row r="404" spans="1:13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">
        <v>2759</v>
      </c>
      <c r="G404" s="2" t="s">
        <v>2760</v>
      </c>
      <c r="H404" s="2" t="s">
        <v>19</v>
      </c>
      <c r="I404" t="s">
        <v>6202</v>
      </c>
      <c r="J404" t="s">
        <v>6204</v>
      </c>
      <c r="K404">
        <v>1</v>
      </c>
      <c r="L404" s="5">
        <v>8.9499999999999993</v>
      </c>
      <c r="M404" s="6">
        <v>26.849999999999998</v>
      </c>
    </row>
    <row r="405" spans="1:13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">
        <v>2765</v>
      </c>
      <c r="G405" s="2" t="s">
        <v>2766</v>
      </c>
      <c r="H405" s="2" t="s">
        <v>19</v>
      </c>
      <c r="I405" t="s">
        <v>6201</v>
      </c>
      <c r="J405" t="s">
        <v>6205</v>
      </c>
      <c r="K405">
        <v>0.2</v>
      </c>
      <c r="L405" s="5">
        <v>4.7549999999999999</v>
      </c>
      <c r="M405" s="6">
        <v>9.51</v>
      </c>
    </row>
    <row r="406" spans="1:13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">
        <v>2771</v>
      </c>
      <c r="G406" s="2" t="s">
        <v>2772</v>
      </c>
      <c r="H406" s="2" t="s">
        <v>318</v>
      </c>
      <c r="I406" t="s">
        <v>6199</v>
      </c>
      <c r="J406" t="s">
        <v>6204</v>
      </c>
      <c r="K406">
        <v>1</v>
      </c>
      <c r="L406" s="5">
        <v>9.9499999999999993</v>
      </c>
      <c r="M406" s="6">
        <v>39.799999999999997</v>
      </c>
    </row>
    <row r="407" spans="1:13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">
        <v>2777</v>
      </c>
      <c r="G407" s="2" t="s">
        <v>2778</v>
      </c>
      <c r="H407" s="2" t="s">
        <v>19</v>
      </c>
      <c r="I407" t="s">
        <v>6200</v>
      </c>
      <c r="J407" t="s">
        <v>6203</v>
      </c>
      <c r="K407">
        <v>0.5</v>
      </c>
      <c r="L407" s="5">
        <v>8.25</v>
      </c>
      <c r="M407" s="6">
        <v>24.75</v>
      </c>
    </row>
    <row r="408" spans="1:13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">
        <v>2783</v>
      </c>
      <c r="G408" s="2" t="s">
        <v>2784</v>
      </c>
      <c r="H408" s="2" t="s">
        <v>19</v>
      </c>
      <c r="I408" t="s">
        <v>6200</v>
      </c>
      <c r="J408" t="s">
        <v>6203</v>
      </c>
      <c r="K408">
        <v>1</v>
      </c>
      <c r="L408" s="5">
        <v>13.75</v>
      </c>
      <c r="M408" s="6">
        <v>68.75</v>
      </c>
    </row>
    <row r="409" spans="1:13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">
        <v>2789</v>
      </c>
      <c r="G409" s="2" t="s">
        <v>6198</v>
      </c>
      <c r="H409" s="2" t="s">
        <v>318</v>
      </c>
      <c r="I409" t="s">
        <v>6200</v>
      </c>
      <c r="J409" t="s">
        <v>6203</v>
      </c>
      <c r="K409">
        <v>0.5</v>
      </c>
      <c r="L409" s="5">
        <v>8.25</v>
      </c>
      <c r="M409" s="6">
        <v>49.5</v>
      </c>
    </row>
    <row r="410" spans="1:13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">
        <v>2794</v>
      </c>
      <c r="G410" s="2" t="s">
        <v>2795</v>
      </c>
      <c r="H410" s="2" t="s">
        <v>19</v>
      </c>
      <c r="I410" t="s">
        <v>6199</v>
      </c>
      <c r="J410" t="s">
        <v>6203</v>
      </c>
      <c r="K410">
        <v>2.5</v>
      </c>
      <c r="L410" s="5">
        <v>25.874999999999996</v>
      </c>
      <c r="M410" s="6">
        <v>51.749999999999993</v>
      </c>
    </row>
    <row r="411" spans="1:13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">
        <v>2800</v>
      </c>
      <c r="G411" s="2" t="s">
        <v>6198</v>
      </c>
      <c r="H411" s="2" t="s">
        <v>318</v>
      </c>
      <c r="I411" t="s">
        <v>6201</v>
      </c>
      <c r="J411" t="s">
        <v>6205</v>
      </c>
      <c r="K411">
        <v>1</v>
      </c>
      <c r="L411" s="5">
        <v>15.85</v>
      </c>
      <c r="M411" s="6">
        <v>47.55</v>
      </c>
    </row>
    <row r="412" spans="1:13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">
        <v>2805</v>
      </c>
      <c r="G412" s="2" t="s">
        <v>6198</v>
      </c>
      <c r="H412" s="2" t="s">
        <v>19</v>
      </c>
      <c r="I412" t="s">
        <v>6199</v>
      </c>
      <c r="J412" t="s">
        <v>6205</v>
      </c>
      <c r="K412">
        <v>0.2</v>
      </c>
      <c r="L412" s="5">
        <v>3.8849999999999998</v>
      </c>
      <c r="M412" s="6">
        <v>15.54</v>
      </c>
    </row>
    <row r="413" spans="1:13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">
        <v>2810</v>
      </c>
      <c r="G413" s="2" t="s">
        <v>6198</v>
      </c>
      <c r="H413" s="2" t="s">
        <v>19</v>
      </c>
      <c r="I413" t="s">
        <v>6201</v>
      </c>
      <c r="J413" t="s">
        <v>6203</v>
      </c>
      <c r="K413">
        <v>1</v>
      </c>
      <c r="L413" s="5">
        <v>14.55</v>
      </c>
      <c r="M413" s="6">
        <v>87.300000000000011</v>
      </c>
    </row>
    <row r="414" spans="1:13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">
        <v>2815</v>
      </c>
      <c r="G414" s="2" t="s">
        <v>6198</v>
      </c>
      <c r="H414" s="2" t="s">
        <v>19</v>
      </c>
      <c r="I414" t="s">
        <v>6199</v>
      </c>
      <c r="J414" t="s">
        <v>6203</v>
      </c>
      <c r="K414">
        <v>1</v>
      </c>
      <c r="L414" s="5">
        <v>11.25</v>
      </c>
      <c r="M414" s="6">
        <v>56.25</v>
      </c>
    </row>
    <row r="415" spans="1:13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">
        <v>2820</v>
      </c>
      <c r="G415" s="2" t="s">
        <v>2821</v>
      </c>
      <c r="H415" s="2" t="s">
        <v>19</v>
      </c>
      <c r="I415" t="s">
        <v>6201</v>
      </c>
      <c r="J415" t="s">
        <v>6205</v>
      </c>
      <c r="K415">
        <v>2.5</v>
      </c>
      <c r="L415" s="5">
        <v>36.454999999999998</v>
      </c>
      <c r="M415" s="6">
        <v>36.454999999999998</v>
      </c>
    </row>
    <row r="416" spans="1:13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">
        <v>2826</v>
      </c>
      <c r="G416" s="2" t="s">
        <v>6198</v>
      </c>
      <c r="H416" s="2" t="s">
        <v>19</v>
      </c>
      <c r="I416" t="s">
        <v>6202</v>
      </c>
      <c r="J416" t="s">
        <v>6205</v>
      </c>
      <c r="K416">
        <v>0.2</v>
      </c>
      <c r="L416" s="5">
        <v>3.5849999999999995</v>
      </c>
      <c r="M416" s="6">
        <v>10.754999999999999</v>
      </c>
    </row>
    <row r="417" spans="1:13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">
        <v>2831</v>
      </c>
      <c r="G417" s="2" t="s">
        <v>2832</v>
      </c>
      <c r="H417" s="2" t="s">
        <v>19</v>
      </c>
      <c r="I417" t="s">
        <v>6202</v>
      </c>
      <c r="J417" t="s">
        <v>6203</v>
      </c>
      <c r="K417">
        <v>0.2</v>
      </c>
      <c r="L417" s="5">
        <v>2.9849999999999999</v>
      </c>
      <c r="M417" s="6">
        <v>8.9550000000000001</v>
      </c>
    </row>
    <row r="418" spans="1:13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">
        <v>2836</v>
      </c>
      <c r="G418" s="2" t="s">
        <v>6198</v>
      </c>
      <c r="H418" s="2" t="s">
        <v>19</v>
      </c>
      <c r="I418" t="s">
        <v>6199</v>
      </c>
      <c r="J418" t="s">
        <v>6205</v>
      </c>
      <c r="K418">
        <v>0.5</v>
      </c>
      <c r="L418" s="5">
        <v>7.77</v>
      </c>
      <c r="M418" s="6">
        <v>23.31</v>
      </c>
    </row>
    <row r="419" spans="1:13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">
        <v>2841</v>
      </c>
      <c r="G419" s="2" t="s">
        <v>6198</v>
      </c>
      <c r="H419" s="2" t="s">
        <v>19</v>
      </c>
      <c r="I419" t="s">
        <v>6199</v>
      </c>
      <c r="J419" t="s">
        <v>6205</v>
      </c>
      <c r="K419">
        <v>2.5</v>
      </c>
      <c r="L419" s="5">
        <v>29.784999999999997</v>
      </c>
      <c r="M419" s="6">
        <v>29.784999999999997</v>
      </c>
    </row>
    <row r="420" spans="1:13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">
        <v>2846</v>
      </c>
      <c r="G420" s="2" t="s">
        <v>2847</v>
      </c>
      <c r="H420" s="2" t="s">
        <v>19</v>
      </c>
      <c r="I420" t="s">
        <v>6199</v>
      </c>
      <c r="J420" t="s">
        <v>6205</v>
      </c>
      <c r="K420">
        <v>2.5</v>
      </c>
      <c r="L420" s="5">
        <v>29.784999999999997</v>
      </c>
      <c r="M420" s="6">
        <v>148.92499999999998</v>
      </c>
    </row>
    <row r="421" spans="1:13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">
        <v>2851</v>
      </c>
      <c r="G421" s="2" t="s">
        <v>2852</v>
      </c>
      <c r="H421" s="2" t="s">
        <v>19</v>
      </c>
      <c r="I421" t="s">
        <v>6201</v>
      </c>
      <c r="J421" t="s">
        <v>6203</v>
      </c>
      <c r="K421">
        <v>0.5</v>
      </c>
      <c r="L421" s="5">
        <v>8.73</v>
      </c>
      <c r="M421" s="6">
        <v>8.73</v>
      </c>
    </row>
    <row r="422" spans="1:13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">
        <v>2587</v>
      </c>
      <c r="G422" s="2" t="s">
        <v>2588</v>
      </c>
      <c r="H422" s="2" t="s">
        <v>19</v>
      </c>
      <c r="I422" t="s">
        <v>6201</v>
      </c>
      <c r="J422" t="s">
        <v>6204</v>
      </c>
      <c r="K422">
        <v>0.5</v>
      </c>
      <c r="L422" s="5">
        <v>7.77</v>
      </c>
      <c r="M422" s="6">
        <v>31.08</v>
      </c>
    </row>
    <row r="423" spans="1:13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">
        <v>2587</v>
      </c>
      <c r="G423" s="2" t="s">
        <v>2588</v>
      </c>
      <c r="H423" s="2" t="s">
        <v>19</v>
      </c>
      <c r="I423" t="s">
        <v>6199</v>
      </c>
      <c r="J423" t="s">
        <v>6204</v>
      </c>
      <c r="K423">
        <v>2.5</v>
      </c>
      <c r="L423" s="5">
        <v>22.884999999999998</v>
      </c>
      <c r="M423" s="6">
        <v>137.31</v>
      </c>
    </row>
    <row r="424" spans="1:13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">
        <v>2868</v>
      </c>
      <c r="G424" s="2" t="s">
        <v>6198</v>
      </c>
      <c r="H424" s="2" t="s">
        <v>19</v>
      </c>
      <c r="I424" t="s">
        <v>6199</v>
      </c>
      <c r="J424" t="s">
        <v>6204</v>
      </c>
      <c r="K424">
        <v>0.5</v>
      </c>
      <c r="L424" s="5">
        <v>5.97</v>
      </c>
      <c r="M424" s="6">
        <v>29.849999999999998</v>
      </c>
    </row>
    <row r="425" spans="1:13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">
        <v>2873</v>
      </c>
      <c r="G425" s="2" t="s">
        <v>6198</v>
      </c>
      <c r="H425" s="2" t="s">
        <v>19</v>
      </c>
      <c r="I425" t="s">
        <v>6202</v>
      </c>
      <c r="J425" t="s">
        <v>6203</v>
      </c>
      <c r="K425">
        <v>0.5</v>
      </c>
      <c r="L425" s="5">
        <v>5.97</v>
      </c>
      <c r="M425" s="6">
        <v>17.91</v>
      </c>
    </row>
    <row r="426" spans="1:13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">
        <v>2878</v>
      </c>
      <c r="G426" s="2" t="s">
        <v>2879</v>
      </c>
      <c r="H426" s="2" t="s">
        <v>19</v>
      </c>
      <c r="I426" t="s">
        <v>6200</v>
      </c>
      <c r="J426" t="s">
        <v>6205</v>
      </c>
      <c r="K426">
        <v>0.5</v>
      </c>
      <c r="L426" s="5">
        <v>8.91</v>
      </c>
      <c r="M426" s="6">
        <v>26.73</v>
      </c>
    </row>
    <row r="427" spans="1:13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">
        <v>2884</v>
      </c>
      <c r="G427" s="2" t="s">
        <v>2885</v>
      </c>
      <c r="H427" s="2" t="s">
        <v>19</v>
      </c>
      <c r="I427" t="s">
        <v>6202</v>
      </c>
      <c r="J427" t="s">
        <v>6204</v>
      </c>
      <c r="K427">
        <v>1</v>
      </c>
      <c r="L427" s="5">
        <v>8.9499999999999993</v>
      </c>
      <c r="M427" s="6">
        <v>17.899999999999999</v>
      </c>
    </row>
    <row r="428" spans="1:13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">
        <v>2890</v>
      </c>
      <c r="G428" s="2" t="s">
        <v>2891</v>
      </c>
      <c r="H428" s="2" t="s">
        <v>318</v>
      </c>
      <c r="I428" t="s">
        <v>6202</v>
      </c>
      <c r="J428" t="s">
        <v>6205</v>
      </c>
      <c r="K428">
        <v>0.2</v>
      </c>
      <c r="L428" s="5">
        <v>3.5849999999999995</v>
      </c>
      <c r="M428" s="6">
        <v>14.339999999999998</v>
      </c>
    </row>
    <row r="429" spans="1:13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">
        <v>2896</v>
      </c>
      <c r="G429" s="2" t="s">
        <v>6198</v>
      </c>
      <c r="H429" s="2" t="s">
        <v>19</v>
      </c>
      <c r="I429" t="s">
        <v>6199</v>
      </c>
      <c r="J429" t="s">
        <v>6203</v>
      </c>
      <c r="K429">
        <v>2.5</v>
      </c>
      <c r="L429" s="5">
        <v>25.874999999999996</v>
      </c>
      <c r="M429" s="6">
        <v>77.624999999999986</v>
      </c>
    </row>
    <row r="430" spans="1:13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">
        <v>2901</v>
      </c>
      <c r="G430" s="2" t="s">
        <v>2902</v>
      </c>
      <c r="H430" s="2" t="s">
        <v>19</v>
      </c>
      <c r="I430" t="s">
        <v>6202</v>
      </c>
      <c r="J430" t="s">
        <v>6205</v>
      </c>
      <c r="K430">
        <v>1</v>
      </c>
      <c r="L430" s="5">
        <v>11.95</v>
      </c>
      <c r="M430" s="6">
        <v>59.75</v>
      </c>
    </row>
    <row r="431" spans="1:13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">
        <v>2587</v>
      </c>
      <c r="G431" s="2" t="s">
        <v>2588</v>
      </c>
      <c r="H431" s="2" t="s">
        <v>19</v>
      </c>
      <c r="I431" t="s">
        <v>6199</v>
      </c>
      <c r="J431" t="s">
        <v>6205</v>
      </c>
      <c r="K431">
        <v>1</v>
      </c>
      <c r="L431" s="5">
        <v>12.95</v>
      </c>
      <c r="M431" s="6">
        <v>77.699999999999989</v>
      </c>
    </row>
    <row r="432" spans="1:13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">
        <v>2913</v>
      </c>
      <c r="G432" s="2" t="s">
        <v>2914</v>
      </c>
      <c r="H432" s="2" t="s">
        <v>19</v>
      </c>
      <c r="I432" t="s">
        <v>6202</v>
      </c>
      <c r="J432" t="s">
        <v>6204</v>
      </c>
      <c r="K432">
        <v>0.2</v>
      </c>
      <c r="L432" s="5">
        <v>2.6849999999999996</v>
      </c>
      <c r="M432" s="6">
        <v>5.3699999999999992</v>
      </c>
    </row>
    <row r="433" spans="1:13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">
        <v>2919</v>
      </c>
      <c r="G433" s="2" t="s">
        <v>2920</v>
      </c>
      <c r="H433" s="2" t="s">
        <v>318</v>
      </c>
      <c r="I433" t="s">
        <v>6200</v>
      </c>
      <c r="J433" t="s">
        <v>6204</v>
      </c>
      <c r="K433">
        <v>2.5</v>
      </c>
      <c r="L433" s="5">
        <v>27.945</v>
      </c>
      <c r="M433" s="6">
        <v>83.835000000000008</v>
      </c>
    </row>
    <row r="434" spans="1:13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">
        <v>2925</v>
      </c>
      <c r="G434" s="2" t="s">
        <v>6198</v>
      </c>
      <c r="H434" s="2" t="s">
        <v>19</v>
      </c>
      <c r="I434" t="s">
        <v>6199</v>
      </c>
      <c r="J434" t="s">
        <v>6203</v>
      </c>
      <c r="K434">
        <v>1</v>
      </c>
      <c r="L434" s="5">
        <v>11.25</v>
      </c>
      <c r="M434" s="6">
        <v>22.5</v>
      </c>
    </row>
    <row r="435" spans="1:13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">
        <v>2930</v>
      </c>
      <c r="G435" s="2" t="s">
        <v>2931</v>
      </c>
      <c r="H435" s="2" t="s">
        <v>19</v>
      </c>
      <c r="I435" t="s">
        <v>6201</v>
      </c>
      <c r="J435" t="s">
        <v>6203</v>
      </c>
      <c r="K435">
        <v>2.5</v>
      </c>
      <c r="L435" s="5">
        <v>33.464999999999996</v>
      </c>
      <c r="M435" s="6">
        <v>200.78999999999996</v>
      </c>
    </row>
    <row r="436" spans="1:13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">
        <v>2936</v>
      </c>
      <c r="G436" s="2" t="s">
        <v>6198</v>
      </c>
      <c r="H436" s="2" t="s">
        <v>19</v>
      </c>
      <c r="I436" t="s">
        <v>6199</v>
      </c>
      <c r="J436" t="s">
        <v>6203</v>
      </c>
      <c r="K436">
        <v>1</v>
      </c>
      <c r="L436" s="5">
        <v>11.25</v>
      </c>
      <c r="M436" s="6">
        <v>67.5</v>
      </c>
    </row>
    <row r="437" spans="1:13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">
        <v>2941</v>
      </c>
      <c r="G437" s="2" t="s">
        <v>2942</v>
      </c>
      <c r="H437" s="2" t="s">
        <v>19</v>
      </c>
      <c r="I437" t="s">
        <v>6200</v>
      </c>
      <c r="J437" t="s">
        <v>6203</v>
      </c>
      <c r="K437">
        <v>0.5</v>
      </c>
      <c r="L437" s="5">
        <v>8.25</v>
      </c>
      <c r="M437" s="6">
        <v>8.25</v>
      </c>
    </row>
    <row r="438" spans="1:13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">
        <v>2947</v>
      </c>
      <c r="G438" s="2" t="s">
        <v>2948</v>
      </c>
      <c r="H438" s="2" t="s">
        <v>19</v>
      </c>
      <c r="I438" t="s">
        <v>6201</v>
      </c>
      <c r="J438" t="s">
        <v>6205</v>
      </c>
      <c r="K438">
        <v>0.2</v>
      </c>
      <c r="L438" s="5">
        <v>4.7549999999999999</v>
      </c>
      <c r="M438" s="6">
        <v>9.51</v>
      </c>
    </row>
    <row r="439" spans="1:13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">
        <v>2953</v>
      </c>
      <c r="G439" s="2" t="s">
        <v>6198</v>
      </c>
      <c r="H439" s="2" t="s">
        <v>19</v>
      </c>
      <c r="I439" t="s">
        <v>6201</v>
      </c>
      <c r="J439" t="s">
        <v>6204</v>
      </c>
      <c r="K439">
        <v>2.5</v>
      </c>
      <c r="L439" s="5">
        <v>29.784999999999997</v>
      </c>
      <c r="M439" s="6">
        <v>29.784999999999997</v>
      </c>
    </row>
    <row r="440" spans="1:13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">
        <v>3043</v>
      </c>
      <c r="G440" s="2" t="s">
        <v>3044</v>
      </c>
      <c r="H440" s="2" t="s">
        <v>19</v>
      </c>
      <c r="I440" t="s">
        <v>6201</v>
      </c>
      <c r="J440" t="s">
        <v>6204</v>
      </c>
      <c r="K440">
        <v>0.5</v>
      </c>
      <c r="L440" s="5">
        <v>7.77</v>
      </c>
      <c r="M440" s="6">
        <v>15.54</v>
      </c>
    </row>
    <row r="441" spans="1:13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">
        <v>2964</v>
      </c>
      <c r="G441" s="2" t="s">
        <v>2965</v>
      </c>
      <c r="H441" s="2" t="s">
        <v>318</v>
      </c>
      <c r="I441" t="s">
        <v>6200</v>
      </c>
      <c r="J441" t="s">
        <v>6205</v>
      </c>
      <c r="K441">
        <v>0.5</v>
      </c>
      <c r="L441" s="5">
        <v>8.91</v>
      </c>
      <c r="M441" s="6">
        <v>35.64</v>
      </c>
    </row>
    <row r="442" spans="1:13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">
        <v>2970</v>
      </c>
      <c r="G442" s="2" t="s">
        <v>2971</v>
      </c>
      <c r="H442" s="2" t="s">
        <v>19</v>
      </c>
      <c r="I442" t="s">
        <v>6199</v>
      </c>
      <c r="J442" t="s">
        <v>6203</v>
      </c>
      <c r="K442">
        <v>2.5</v>
      </c>
      <c r="L442" s="5">
        <v>25.874999999999996</v>
      </c>
      <c r="M442" s="6">
        <v>103.49999999999999</v>
      </c>
    </row>
    <row r="443" spans="1:13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">
        <v>2976</v>
      </c>
      <c r="G443" s="2" t="s">
        <v>2977</v>
      </c>
      <c r="H443" s="2" t="s">
        <v>318</v>
      </c>
      <c r="I443" t="s">
        <v>6200</v>
      </c>
      <c r="J443" t="s">
        <v>6204</v>
      </c>
      <c r="K443">
        <v>1</v>
      </c>
      <c r="L443" s="5">
        <v>12.15</v>
      </c>
      <c r="M443" s="6">
        <v>36.450000000000003</v>
      </c>
    </row>
    <row r="444" spans="1:13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">
        <v>2982</v>
      </c>
      <c r="G444" s="2" t="s">
        <v>2983</v>
      </c>
      <c r="H444" s="2" t="s">
        <v>19</v>
      </c>
      <c r="I444" t="s">
        <v>6202</v>
      </c>
      <c r="J444" t="s">
        <v>6205</v>
      </c>
      <c r="K444">
        <v>0.5</v>
      </c>
      <c r="L444" s="5">
        <v>7.169999999999999</v>
      </c>
      <c r="M444" s="6">
        <v>35.849999999999994</v>
      </c>
    </row>
    <row r="445" spans="1:13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">
        <v>2988</v>
      </c>
      <c r="G445" s="2" t="s">
        <v>2989</v>
      </c>
      <c r="H445" s="2" t="s">
        <v>318</v>
      </c>
      <c r="I445" t="s">
        <v>6200</v>
      </c>
      <c r="J445" t="s">
        <v>6205</v>
      </c>
      <c r="K445">
        <v>0.2</v>
      </c>
      <c r="L445" s="5">
        <v>4.4550000000000001</v>
      </c>
      <c r="M445" s="6">
        <v>22.274999999999999</v>
      </c>
    </row>
    <row r="446" spans="1:13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">
        <v>2994</v>
      </c>
      <c r="G446" s="2" t="s">
        <v>2995</v>
      </c>
      <c r="H446" s="2" t="s">
        <v>318</v>
      </c>
      <c r="I446" t="s">
        <v>6200</v>
      </c>
      <c r="J446" t="s">
        <v>6203</v>
      </c>
      <c r="K446">
        <v>0.2</v>
      </c>
      <c r="L446" s="5">
        <v>4.125</v>
      </c>
      <c r="M446" s="6">
        <v>24.75</v>
      </c>
    </row>
    <row r="447" spans="1:13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">
        <v>3001</v>
      </c>
      <c r="G447" s="2" t="s">
        <v>3002</v>
      </c>
      <c r="H447" s="2" t="s">
        <v>318</v>
      </c>
      <c r="I447" t="s">
        <v>6201</v>
      </c>
      <c r="J447" t="s">
        <v>6203</v>
      </c>
      <c r="K447">
        <v>2.5</v>
      </c>
      <c r="L447" s="5">
        <v>33.464999999999996</v>
      </c>
      <c r="M447" s="6">
        <v>66.929999999999993</v>
      </c>
    </row>
    <row r="448" spans="1:13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">
        <v>3006</v>
      </c>
      <c r="G448" s="2" t="s">
        <v>3007</v>
      </c>
      <c r="H448" s="2" t="s">
        <v>28</v>
      </c>
      <c r="I448" t="s">
        <v>6201</v>
      </c>
      <c r="J448" t="s">
        <v>6203</v>
      </c>
      <c r="K448">
        <v>0.5</v>
      </c>
      <c r="L448" s="5">
        <v>8.73</v>
      </c>
      <c r="M448" s="6">
        <v>8.73</v>
      </c>
    </row>
    <row r="449" spans="1:13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">
        <v>3012</v>
      </c>
      <c r="G449" s="2" t="s">
        <v>3013</v>
      </c>
      <c r="H449" s="2" t="s">
        <v>19</v>
      </c>
      <c r="I449" t="s">
        <v>6202</v>
      </c>
      <c r="J449" t="s">
        <v>6203</v>
      </c>
      <c r="K449">
        <v>0.5</v>
      </c>
      <c r="L449" s="5">
        <v>5.97</v>
      </c>
      <c r="M449" s="6">
        <v>17.91</v>
      </c>
    </row>
    <row r="450" spans="1:13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">
        <v>3017</v>
      </c>
      <c r="G450" s="2" t="s">
        <v>3018</v>
      </c>
      <c r="H450" s="2" t="s">
        <v>318</v>
      </c>
      <c r="I450" t="s">
        <v>6202</v>
      </c>
      <c r="J450" t="s">
        <v>6205</v>
      </c>
      <c r="K450">
        <v>0.5</v>
      </c>
      <c r="L450" s="5">
        <v>7.169999999999999</v>
      </c>
      <c r="M450" s="6">
        <v>7.169999999999999</v>
      </c>
    </row>
    <row r="451" spans="1:13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">
        <v>3023</v>
      </c>
      <c r="G451" s="2" t="s">
        <v>3024</v>
      </c>
      <c r="H451" s="2" t="s">
        <v>19</v>
      </c>
      <c r="I451" t="s">
        <v>6202</v>
      </c>
      <c r="J451" t="s">
        <v>6204</v>
      </c>
      <c r="K451">
        <v>0.2</v>
      </c>
      <c r="L451" s="5">
        <v>2.6849999999999996</v>
      </c>
      <c r="M451" s="6">
        <v>5.3699999999999992</v>
      </c>
    </row>
    <row r="452" spans="1:13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">
        <v>3029</v>
      </c>
      <c r="G452" s="2" t="s">
        <v>3030</v>
      </c>
      <c r="H452" s="2" t="s">
        <v>318</v>
      </c>
      <c r="I452" t="s">
        <v>6201</v>
      </c>
      <c r="J452" t="s">
        <v>6205</v>
      </c>
      <c r="K452">
        <v>0.2</v>
      </c>
      <c r="L452" s="5">
        <v>4.7549999999999999</v>
      </c>
      <c r="M452" s="6">
        <v>23.774999999999999</v>
      </c>
    </row>
    <row r="453" spans="1:13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">
        <v>3037</v>
      </c>
      <c r="G453" s="2" t="s">
        <v>3038</v>
      </c>
      <c r="H453" s="2" t="s">
        <v>19</v>
      </c>
      <c r="I453" t="s">
        <v>6202</v>
      </c>
      <c r="J453" t="s">
        <v>6204</v>
      </c>
      <c r="K453">
        <v>2.5</v>
      </c>
      <c r="L453" s="5">
        <v>20.584999999999997</v>
      </c>
      <c r="M453" s="6">
        <v>41.169999999999995</v>
      </c>
    </row>
    <row r="454" spans="1:13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">
        <v>3043</v>
      </c>
      <c r="G454" s="2" t="s">
        <v>3044</v>
      </c>
      <c r="H454" s="2" t="s">
        <v>19</v>
      </c>
      <c r="I454" t="s">
        <v>6199</v>
      </c>
      <c r="J454" t="s">
        <v>6205</v>
      </c>
      <c r="K454">
        <v>0.2</v>
      </c>
      <c r="L454" s="5">
        <v>3.8849999999999998</v>
      </c>
      <c r="M454" s="6">
        <v>11.654999999999999</v>
      </c>
    </row>
    <row r="455" spans="1:13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">
        <v>3049</v>
      </c>
      <c r="G455" s="2" t="s">
        <v>3050</v>
      </c>
      <c r="H455" s="2" t="s">
        <v>19</v>
      </c>
      <c r="I455" t="s">
        <v>6201</v>
      </c>
      <c r="J455" t="s">
        <v>6205</v>
      </c>
      <c r="K455">
        <v>0.5</v>
      </c>
      <c r="L455" s="5">
        <v>9.51</v>
      </c>
      <c r="M455" s="6">
        <v>38.04</v>
      </c>
    </row>
    <row r="456" spans="1:13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">
        <v>3055</v>
      </c>
      <c r="G456" s="2" t="s">
        <v>3056</v>
      </c>
      <c r="H456" s="2" t="s">
        <v>318</v>
      </c>
      <c r="I456" t="s">
        <v>6202</v>
      </c>
      <c r="J456" t="s">
        <v>6204</v>
      </c>
      <c r="K456">
        <v>2.5</v>
      </c>
      <c r="L456" s="5">
        <v>20.584999999999997</v>
      </c>
      <c r="M456" s="6">
        <v>82.339999999999989</v>
      </c>
    </row>
    <row r="457" spans="1:13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">
        <v>3060</v>
      </c>
      <c r="G457" s="2" t="s">
        <v>3061</v>
      </c>
      <c r="H457" s="2" t="s">
        <v>318</v>
      </c>
      <c r="I457" t="s">
        <v>6201</v>
      </c>
      <c r="J457" t="s">
        <v>6205</v>
      </c>
      <c r="K457">
        <v>0.2</v>
      </c>
      <c r="L457" s="5">
        <v>4.7549999999999999</v>
      </c>
      <c r="M457" s="6">
        <v>9.51</v>
      </c>
    </row>
    <row r="458" spans="1:13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">
        <v>3066</v>
      </c>
      <c r="G458" s="2" t="s">
        <v>3067</v>
      </c>
      <c r="H458" s="2" t="s">
        <v>28</v>
      </c>
      <c r="I458" t="s">
        <v>6202</v>
      </c>
      <c r="J458" t="s">
        <v>6204</v>
      </c>
      <c r="K458">
        <v>2.5</v>
      </c>
      <c r="L458" s="5">
        <v>20.584999999999997</v>
      </c>
      <c r="M458" s="6">
        <v>41.169999999999995</v>
      </c>
    </row>
    <row r="459" spans="1:13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">
        <v>3072</v>
      </c>
      <c r="G459" s="2" t="s">
        <v>3073</v>
      </c>
      <c r="H459" s="2" t="s">
        <v>19</v>
      </c>
      <c r="I459" t="s">
        <v>6201</v>
      </c>
      <c r="J459" t="s">
        <v>6205</v>
      </c>
      <c r="K459">
        <v>0.5</v>
      </c>
      <c r="L459" s="5">
        <v>9.51</v>
      </c>
      <c r="M459" s="6">
        <v>47.55</v>
      </c>
    </row>
    <row r="460" spans="1:13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">
        <v>3078</v>
      </c>
      <c r="G460" s="2" t="s">
        <v>3079</v>
      </c>
      <c r="H460" s="2" t="s">
        <v>19</v>
      </c>
      <c r="I460" t="s">
        <v>6199</v>
      </c>
      <c r="J460" t="s">
        <v>6203</v>
      </c>
      <c r="K460">
        <v>1</v>
      </c>
      <c r="L460" s="5">
        <v>11.25</v>
      </c>
      <c r="M460" s="6">
        <v>45</v>
      </c>
    </row>
    <row r="461" spans="1:13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">
        <v>3084</v>
      </c>
      <c r="G461" s="2" t="s">
        <v>3085</v>
      </c>
      <c r="H461" s="2" t="s">
        <v>19</v>
      </c>
      <c r="I461" t="s">
        <v>6201</v>
      </c>
      <c r="J461" t="s">
        <v>6205</v>
      </c>
      <c r="K461">
        <v>0.2</v>
      </c>
      <c r="L461" s="5">
        <v>4.7549999999999999</v>
      </c>
      <c r="M461" s="6">
        <v>23.774999999999999</v>
      </c>
    </row>
    <row r="462" spans="1:13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">
        <v>3090</v>
      </c>
      <c r="G462" s="2" t="s">
        <v>3091</v>
      </c>
      <c r="H462" s="2" t="s">
        <v>318</v>
      </c>
      <c r="I462" t="s">
        <v>6202</v>
      </c>
      <c r="J462" t="s">
        <v>6204</v>
      </c>
      <c r="K462">
        <v>0.5</v>
      </c>
      <c r="L462" s="5">
        <v>5.3699999999999992</v>
      </c>
      <c r="M462" s="6">
        <v>16.11</v>
      </c>
    </row>
    <row r="463" spans="1:13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">
        <v>3096</v>
      </c>
      <c r="G463" s="2" t="s">
        <v>3097</v>
      </c>
      <c r="H463" s="2" t="s">
        <v>28</v>
      </c>
      <c r="I463" t="s">
        <v>6202</v>
      </c>
      <c r="J463" t="s">
        <v>6204</v>
      </c>
      <c r="K463">
        <v>0.2</v>
      </c>
      <c r="L463" s="5">
        <v>2.6849999999999996</v>
      </c>
      <c r="M463" s="6">
        <v>10.739999999999998</v>
      </c>
    </row>
    <row r="464" spans="1:13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">
        <v>3102</v>
      </c>
      <c r="G464" s="2" t="s">
        <v>3103</v>
      </c>
      <c r="H464" s="2" t="s">
        <v>19</v>
      </c>
      <c r="I464" t="s">
        <v>6199</v>
      </c>
      <c r="J464" t="s">
        <v>6204</v>
      </c>
      <c r="K464">
        <v>1</v>
      </c>
      <c r="L464" s="5">
        <v>9.9499999999999993</v>
      </c>
      <c r="M464" s="6">
        <v>49.75</v>
      </c>
    </row>
    <row r="465" spans="1:13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">
        <v>3108</v>
      </c>
      <c r="G465" s="2" t="s">
        <v>3109</v>
      </c>
      <c r="H465" s="2" t="s">
        <v>318</v>
      </c>
      <c r="I465" t="s">
        <v>6200</v>
      </c>
      <c r="J465" t="s">
        <v>6203</v>
      </c>
      <c r="K465">
        <v>1</v>
      </c>
      <c r="L465" s="5">
        <v>13.75</v>
      </c>
      <c r="M465" s="6">
        <v>27.5</v>
      </c>
    </row>
    <row r="466" spans="1:13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">
        <v>3114</v>
      </c>
      <c r="G466" s="2" t="s">
        <v>3115</v>
      </c>
      <c r="H466" s="2" t="s">
        <v>28</v>
      </c>
      <c r="I466" t="s">
        <v>6201</v>
      </c>
      <c r="J466" t="s">
        <v>6204</v>
      </c>
      <c r="K466">
        <v>2.5</v>
      </c>
      <c r="L466" s="5">
        <v>29.784999999999997</v>
      </c>
      <c r="M466" s="6">
        <v>119.13999999999999</v>
      </c>
    </row>
    <row r="467" spans="1:13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">
        <v>3120</v>
      </c>
      <c r="G467" s="2" t="s">
        <v>3121</v>
      </c>
      <c r="H467" s="2" t="s">
        <v>19</v>
      </c>
      <c r="I467" t="s">
        <v>6202</v>
      </c>
      <c r="J467" t="s">
        <v>6204</v>
      </c>
      <c r="K467">
        <v>2.5</v>
      </c>
      <c r="L467" s="5">
        <v>20.584999999999997</v>
      </c>
      <c r="M467" s="6">
        <v>20.584999999999997</v>
      </c>
    </row>
    <row r="468" spans="1:13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">
        <v>3126</v>
      </c>
      <c r="G468" s="2" t="s">
        <v>3127</v>
      </c>
      <c r="H468" s="2" t="s">
        <v>19</v>
      </c>
      <c r="I468" t="s">
        <v>6199</v>
      </c>
      <c r="J468" t="s">
        <v>6204</v>
      </c>
      <c r="K468">
        <v>0.2</v>
      </c>
      <c r="L468" s="5">
        <v>2.9849999999999999</v>
      </c>
      <c r="M468" s="6">
        <v>8.9550000000000001</v>
      </c>
    </row>
    <row r="469" spans="1:13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">
        <v>3132</v>
      </c>
      <c r="G469" s="2" t="s">
        <v>3133</v>
      </c>
      <c r="H469" s="2" t="s">
        <v>19</v>
      </c>
      <c r="I469" t="s">
        <v>6199</v>
      </c>
      <c r="J469" t="s">
        <v>6204</v>
      </c>
      <c r="K469">
        <v>0.5</v>
      </c>
      <c r="L469" s="5">
        <v>5.97</v>
      </c>
      <c r="M469" s="6">
        <v>5.97</v>
      </c>
    </row>
    <row r="470" spans="1:13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">
        <v>3138</v>
      </c>
      <c r="G470" s="2" t="s">
        <v>3139</v>
      </c>
      <c r="H470" s="2" t="s">
        <v>19</v>
      </c>
      <c r="I470" t="s">
        <v>6200</v>
      </c>
      <c r="J470" t="s">
        <v>6203</v>
      </c>
      <c r="K470">
        <v>1</v>
      </c>
      <c r="L470" s="5">
        <v>13.75</v>
      </c>
      <c r="M470" s="6">
        <v>41.25</v>
      </c>
    </row>
    <row r="471" spans="1:13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">
        <v>3195</v>
      </c>
      <c r="G471" s="2" t="s">
        <v>3196</v>
      </c>
      <c r="H471" s="2" t="s">
        <v>19</v>
      </c>
      <c r="I471" t="s">
        <v>6200</v>
      </c>
      <c r="J471" t="s">
        <v>6205</v>
      </c>
      <c r="K471">
        <v>0.2</v>
      </c>
      <c r="L471" s="5">
        <v>4.4550000000000001</v>
      </c>
      <c r="M471" s="6">
        <v>22.274999999999999</v>
      </c>
    </row>
    <row r="472" spans="1:13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">
        <v>3149</v>
      </c>
      <c r="G472" s="2" t="s">
        <v>3150</v>
      </c>
      <c r="H472" s="2" t="s">
        <v>19</v>
      </c>
      <c r="I472" t="s">
        <v>6199</v>
      </c>
      <c r="J472" t="s">
        <v>6203</v>
      </c>
      <c r="K472">
        <v>0.5</v>
      </c>
      <c r="L472" s="5">
        <v>6.75</v>
      </c>
      <c r="M472" s="6">
        <v>6.75</v>
      </c>
    </row>
    <row r="473" spans="1:13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">
        <v>3155</v>
      </c>
      <c r="G473" s="2" t="s">
        <v>6198</v>
      </c>
      <c r="H473" s="2" t="s">
        <v>19</v>
      </c>
      <c r="I473" t="s">
        <v>6201</v>
      </c>
      <c r="J473" t="s">
        <v>6203</v>
      </c>
      <c r="K473">
        <v>2.5</v>
      </c>
      <c r="L473" s="5">
        <v>33.464999999999996</v>
      </c>
      <c r="M473" s="6">
        <v>133.85999999999999</v>
      </c>
    </row>
    <row r="474" spans="1:13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">
        <v>3160</v>
      </c>
      <c r="G474" s="2" t="s">
        <v>3161</v>
      </c>
      <c r="H474" s="2" t="s">
        <v>19</v>
      </c>
      <c r="I474" t="s">
        <v>6199</v>
      </c>
      <c r="J474" t="s">
        <v>6204</v>
      </c>
      <c r="K474">
        <v>0.2</v>
      </c>
      <c r="L474" s="5">
        <v>2.9849999999999999</v>
      </c>
      <c r="M474" s="6">
        <v>5.97</v>
      </c>
    </row>
    <row r="475" spans="1:13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">
        <v>3166</v>
      </c>
      <c r="G475" s="2" t="s">
        <v>3167</v>
      </c>
      <c r="H475" s="2" t="s">
        <v>19</v>
      </c>
      <c r="I475" t="s">
        <v>6199</v>
      </c>
      <c r="J475" t="s">
        <v>6205</v>
      </c>
      <c r="K475">
        <v>1</v>
      </c>
      <c r="L475" s="5">
        <v>12.95</v>
      </c>
      <c r="M475" s="6">
        <v>25.9</v>
      </c>
    </row>
    <row r="476" spans="1:13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">
        <v>3172</v>
      </c>
      <c r="G476" s="2" t="s">
        <v>3173</v>
      </c>
      <c r="H476" s="2" t="s">
        <v>318</v>
      </c>
      <c r="I476" t="s">
        <v>6200</v>
      </c>
      <c r="J476" t="s">
        <v>6203</v>
      </c>
      <c r="K476">
        <v>2.5</v>
      </c>
      <c r="L476" s="5">
        <v>31.624999999999996</v>
      </c>
      <c r="M476" s="6">
        <v>31.624999999999996</v>
      </c>
    </row>
    <row r="477" spans="1:13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">
        <v>3178</v>
      </c>
      <c r="G477" s="2" t="s">
        <v>3179</v>
      </c>
      <c r="H477" s="2" t="s">
        <v>19</v>
      </c>
      <c r="I477" t="s">
        <v>6201</v>
      </c>
      <c r="J477" t="s">
        <v>6203</v>
      </c>
      <c r="K477">
        <v>0.2</v>
      </c>
      <c r="L477" s="5">
        <v>4.3650000000000002</v>
      </c>
      <c r="M477" s="6">
        <v>8.73</v>
      </c>
    </row>
    <row r="478" spans="1:13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">
        <v>3183</v>
      </c>
      <c r="G478" s="2" t="s">
        <v>3184</v>
      </c>
      <c r="H478" s="2" t="s">
        <v>19</v>
      </c>
      <c r="I478" t="s">
        <v>6200</v>
      </c>
      <c r="J478" t="s">
        <v>6205</v>
      </c>
      <c r="K478">
        <v>0.2</v>
      </c>
      <c r="L478" s="5">
        <v>4.4550000000000001</v>
      </c>
      <c r="M478" s="6">
        <v>26.73</v>
      </c>
    </row>
    <row r="479" spans="1:13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">
        <v>3189</v>
      </c>
      <c r="G479" s="2" t="s">
        <v>3190</v>
      </c>
      <c r="H479" s="2" t="s">
        <v>19</v>
      </c>
      <c r="I479" t="s">
        <v>6201</v>
      </c>
      <c r="J479" t="s">
        <v>6203</v>
      </c>
      <c r="K479">
        <v>0.2</v>
      </c>
      <c r="L479" s="5">
        <v>4.3650000000000002</v>
      </c>
      <c r="M479" s="6">
        <v>26.19</v>
      </c>
    </row>
    <row r="480" spans="1:13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">
        <v>3195</v>
      </c>
      <c r="G480" s="2" t="s">
        <v>3196</v>
      </c>
      <c r="H480" s="2" t="s">
        <v>19</v>
      </c>
      <c r="I480" t="s">
        <v>6202</v>
      </c>
      <c r="J480" t="s">
        <v>6204</v>
      </c>
      <c r="K480">
        <v>1</v>
      </c>
      <c r="L480" s="5">
        <v>8.9499999999999993</v>
      </c>
      <c r="M480" s="6">
        <v>53.699999999999996</v>
      </c>
    </row>
    <row r="481" spans="1:13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">
        <v>3195</v>
      </c>
      <c r="G481" s="2" t="s">
        <v>3196</v>
      </c>
      <c r="H481" s="2" t="s">
        <v>19</v>
      </c>
      <c r="I481" t="s">
        <v>6200</v>
      </c>
      <c r="J481" t="s">
        <v>6203</v>
      </c>
      <c r="K481">
        <v>2.5</v>
      </c>
      <c r="L481" s="5">
        <v>31.624999999999996</v>
      </c>
      <c r="M481" s="6">
        <v>126.49999999999999</v>
      </c>
    </row>
    <row r="482" spans="1:13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">
        <v>3195</v>
      </c>
      <c r="G482" s="2" t="s">
        <v>3196</v>
      </c>
      <c r="H482" s="2" t="s">
        <v>19</v>
      </c>
      <c r="I482" t="s">
        <v>6200</v>
      </c>
      <c r="J482" t="s">
        <v>6203</v>
      </c>
      <c r="K482">
        <v>0.2</v>
      </c>
      <c r="L482" s="5">
        <v>4.125</v>
      </c>
      <c r="M482" s="6">
        <v>4.125</v>
      </c>
    </row>
    <row r="483" spans="1:13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">
        <v>3210</v>
      </c>
      <c r="G483" s="2" t="s">
        <v>3211</v>
      </c>
      <c r="H483" s="2" t="s">
        <v>28</v>
      </c>
      <c r="I483" t="s">
        <v>6202</v>
      </c>
      <c r="J483" t="s">
        <v>6205</v>
      </c>
      <c r="K483">
        <v>1</v>
      </c>
      <c r="L483" s="5">
        <v>11.95</v>
      </c>
      <c r="M483" s="6">
        <v>23.9</v>
      </c>
    </row>
    <row r="484" spans="1:13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">
        <v>3216</v>
      </c>
      <c r="G484" s="2" t="s">
        <v>3217</v>
      </c>
      <c r="H484" s="2" t="s">
        <v>19</v>
      </c>
      <c r="I484" t="s">
        <v>6200</v>
      </c>
      <c r="J484" t="s">
        <v>6204</v>
      </c>
      <c r="K484">
        <v>2.5</v>
      </c>
      <c r="L484" s="5">
        <v>27.945</v>
      </c>
      <c r="M484" s="6">
        <v>139.72499999999999</v>
      </c>
    </row>
    <row r="485" spans="1:13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">
        <v>3222</v>
      </c>
      <c r="G485" s="2" t="s">
        <v>6198</v>
      </c>
      <c r="H485" s="2" t="s">
        <v>19</v>
      </c>
      <c r="I485" t="s">
        <v>6201</v>
      </c>
      <c r="J485" t="s">
        <v>6204</v>
      </c>
      <c r="K485">
        <v>2.5</v>
      </c>
      <c r="L485" s="5">
        <v>29.784999999999997</v>
      </c>
      <c r="M485" s="6">
        <v>59.569999999999993</v>
      </c>
    </row>
    <row r="486" spans="1:13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">
        <v>3227</v>
      </c>
      <c r="G486" s="2" t="s">
        <v>3228</v>
      </c>
      <c r="H486" s="2" t="s">
        <v>19</v>
      </c>
      <c r="I486" t="s">
        <v>6201</v>
      </c>
      <c r="J486" t="s">
        <v>6205</v>
      </c>
      <c r="K486">
        <v>0.5</v>
      </c>
      <c r="L486" s="5">
        <v>9.51</v>
      </c>
      <c r="M486" s="6">
        <v>57.06</v>
      </c>
    </row>
    <row r="487" spans="1:13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">
        <v>3232</v>
      </c>
      <c r="G487" s="2" t="s">
        <v>3233</v>
      </c>
      <c r="H487" s="2" t="s">
        <v>318</v>
      </c>
      <c r="I487" t="s">
        <v>6202</v>
      </c>
      <c r="J487" t="s">
        <v>6205</v>
      </c>
      <c r="K487">
        <v>0.2</v>
      </c>
      <c r="L487" s="5">
        <v>3.5849999999999995</v>
      </c>
      <c r="M487" s="6">
        <v>21.509999999999998</v>
      </c>
    </row>
    <row r="488" spans="1:13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">
        <v>3238</v>
      </c>
      <c r="G488" s="2" t="s">
        <v>3239</v>
      </c>
      <c r="H488" s="2" t="s">
        <v>318</v>
      </c>
      <c r="I488" t="s">
        <v>6201</v>
      </c>
      <c r="J488" t="s">
        <v>6203</v>
      </c>
      <c r="K488">
        <v>0.5</v>
      </c>
      <c r="L488" s="5">
        <v>8.73</v>
      </c>
      <c r="M488" s="6">
        <v>52.38</v>
      </c>
    </row>
    <row r="489" spans="1:13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">
        <v>3244</v>
      </c>
      <c r="G489" s="2" t="s">
        <v>3245</v>
      </c>
      <c r="H489" s="2" t="s">
        <v>318</v>
      </c>
      <c r="I489" t="s">
        <v>6200</v>
      </c>
      <c r="J489" t="s">
        <v>6204</v>
      </c>
      <c r="K489">
        <v>1</v>
      </c>
      <c r="L489" s="5">
        <v>12.15</v>
      </c>
      <c r="M489" s="6">
        <v>72.900000000000006</v>
      </c>
    </row>
    <row r="490" spans="1:13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">
        <v>3250</v>
      </c>
      <c r="G490" s="2" t="s">
        <v>3251</v>
      </c>
      <c r="H490" s="2" t="s">
        <v>318</v>
      </c>
      <c r="I490" t="s">
        <v>6202</v>
      </c>
      <c r="J490" t="s">
        <v>6203</v>
      </c>
      <c r="K490">
        <v>0.2</v>
      </c>
      <c r="L490" s="5">
        <v>2.9849999999999999</v>
      </c>
      <c r="M490" s="6">
        <v>14.924999999999999</v>
      </c>
    </row>
    <row r="491" spans="1:13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">
        <v>3256</v>
      </c>
      <c r="G491" s="2" t="s">
        <v>3257</v>
      </c>
      <c r="H491" s="2" t="s">
        <v>19</v>
      </c>
      <c r="I491" t="s">
        <v>6201</v>
      </c>
      <c r="J491" t="s">
        <v>6205</v>
      </c>
      <c r="K491">
        <v>1</v>
      </c>
      <c r="L491" s="5">
        <v>15.85</v>
      </c>
      <c r="M491" s="6">
        <v>95.1</v>
      </c>
    </row>
    <row r="492" spans="1:13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">
        <v>3262</v>
      </c>
      <c r="G492" s="2" t="s">
        <v>3263</v>
      </c>
      <c r="H492" s="2" t="s">
        <v>19</v>
      </c>
      <c r="I492" t="s">
        <v>6201</v>
      </c>
      <c r="J492" t="s">
        <v>6204</v>
      </c>
      <c r="K492">
        <v>0.5</v>
      </c>
      <c r="L492" s="5">
        <v>7.77</v>
      </c>
      <c r="M492" s="6">
        <v>15.54</v>
      </c>
    </row>
    <row r="493" spans="1:13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">
        <v>3268</v>
      </c>
      <c r="G493" s="2" t="s">
        <v>6198</v>
      </c>
      <c r="H493" s="2" t="s">
        <v>19</v>
      </c>
      <c r="I493" t="s">
        <v>6201</v>
      </c>
      <c r="J493" t="s">
        <v>6204</v>
      </c>
      <c r="K493">
        <v>0.2</v>
      </c>
      <c r="L493" s="5">
        <v>3.8849999999999998</v>
      </c>
      <c r="M493" s="6">
        <v>23.31</v>
      </c>
    </row>
    <row r="494" spans="1:13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">
        <v>3273</v>
      </c>
      <c r="G494" s="2" t="s">
        <v>3274</v>
      </c>
      <c r="H494" s="2" t="s">
        <v>19</v>
      </c>
      <c r="I494" t="s">
        <v>6200</v>
      </c>
      <c r="J494" t="s">
        <v>6203</v>
      </c>
      <c r="K494">
        <v>0.2</v>
      </c>
      <c r="L494" s="5">
        <v>4.125</v>
      </c>
      <c r="M494" s="6">
        <v>4.125</v>
      </c>
    </row>
    <row r="495" spans="1:13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">
        <v>3279</v>
      </c>
      <c r="G495" s="2" t="s">
        <v>3280</v>
      </c>
      <c r="H495" s="2" t="s">
        <v>28</v>
      </c>
      <c r="I495" t="s">
        <v>6202</v>
      </c>
      <c r="J495" t="s">
        <v>6203</v>
      </c>
      <c r="K495">
        <v>0.5</v>
      </c>
      <c r="L495" s="5">
        <v>5.97</v>
      </c>
      <c r="M495" s="6">
        <v>35.82</v>
      </c>
    </row>
    <row r="496" spans="1:13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">
        <v>3285</v>
      </c>
      <c r="G496" s="2" t="s">
        <v>3286</v>
      </c>
      <c r="H496" s="2" t="s">
        <v>19</v>
      </c>
      <c r="I496" t="s">
        <v>6201</v>
      </c>
      <c r="J496" t="s">
        <v>6205</v>
      </c>
      <c r="K496">
        <v>1</v>
      </c>
      <c r="L496" s="5">
        <v>15.85</v>
      </c>
      <c r="M496" s="6">
        <v>31.7</v>
      </c>
    </row>
    <row r="497" spans="1:13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">
        <v>3291</v>
      </c>
      <c r="G497" s="2" t="s">
        <v>6198</v>
      </c>
      <c r="H497" s="2" t="s">
        <v>19</v>
      </c>
      <c r="I497" t="s">
        <v>6201</v>
      </c>
      <c r="J497" t="s">
        <v>6205</v>
      </c>
      <c r="K497">
        <v>1</v>
      </c>
      <c r="L497" s="5">
        <v>15.85</v>
      </c>
      <c r="M497" s="6">
        <v>79.25</v>
      </c>
    </row>
    <row r="498" spans="1:13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">
        <v>3296</v>
      </c>
      <c r="G498" s="2" t="s">
        <v>3297</v>
      </c>
      <c r="H498" s="2" t="s">
        <v>19</v>
      </c>
      <c r="I498" t="s">
        <v>6200</v>
      </c>
      <c r="J498" t="s">
        <v>6204</v>
      </c>
      <c r="K498">
        <v>0.2</v>
      </c>
      <c r="L498" s="5">
        <v>3.645</v>
      </c>
      <c r="M498" s="6">
        <v>10.935</v>
      </c>
    </row>
    <row r="499" spans="1:13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">
        <v>3302</v>
      </c>
      <c r="G499" s="2" t="s">
        <v>3303</v>
      </c>
      <c r="H499" s="2" t="s">
        <v>318</v>
      </c>
      <c r="I499" t="s">
        <v>6199</v>
      </c>
      <c r="J499" t="s">
        <v>6204</v>
      </c>
      <c r="K499">
        <v>1</v>
      </c>
      <c r="L499" s="5">
        <v>9.9499999999999993</v>
      </c>
      <c r="M499" s="6">
        <v>39.799999999999997</v>
      </c>
    </row>
    <row r="500" spans="1:13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">
        <v>3369</v>
      </c>
      <c r="G500" s="2" t="s">
        <v>3370</v>
      </c>
      <c r="H500" s="2" t="s">
        <v>318</v>
      </c>
      <c r="I500" t="s">
        <v>6202</v>
      </c>
      <c r="J500" t="s">
        <v>6203</v>
      </c>
      <c r="K500">
        <v>1</v>
      </c>
      <c r="L500" s="5">
        <v>9.9499999999999993</v>
      </c>
      <c r="M500" s="6">
        <v>49.75</v>
      </c>
    </row>
    <row r="501" spans="1:13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">
        <v>3315</v>
      </c>
      <c r="G501" s="2" t="s">
        <v>6198</v>
      </c>
      <c r="H501" s="2" t="s">
        <v>318</v>
      </c>
      <c r="I501" t="s">
        <v>6202</v>
      </c>
      <c r="J501" t="s">
        <v>6204</v>
      </c>
      <c r="K501">
        <v>0.2</v>
      </c>
      <c r="L501" s="5">
        <v>2.6849999999999996</v>
      </c>
      <c r="M501" s="6">
        <v>8.0549999999999997</v>
      </c>
    </row>
    <row r="502" spans="1:13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">
        <v>3320</v>
      </c>
      <c r="G502" s="2" t="s">
        <v>6198</v>
      </c>
      <c r="H502" s="2" t="s">
        <v>19</v>
      </c>
      <c r="I502" t="s">
        <v>6202</v>
      </c>
      <c r="J502" t="s">
        <v>6205</v>
      </c>
      <c r="K502">
        <v>1</v>
      </c>
      <c r="L502" s="5">
        <v>11.95</v>
      </c>
      <c r="M502" s="6">
        <v>47.8</v>
      </c>
    </row>
    <row r="503" spans="1:13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">
        <v>3325</v>
      </c>
      <c r="G503" s="2" t="s">
        <v>3326</v>
      </c>
      <c r="H503" s="2" t="s">
        <v>28</v>
      </c>
      <c r="I503" t="s">
        <v>6202</v>
      </c>
      <c r="J503" t="s">
        <v>6203</v>
      </c>
      <c r="K503">
        <v>0.2</v>
      </c>
      <c r="L503" s="5">
        <v>2.9849999999999999</v>
      </c>
      <c r="M503" s="6">
        <v>11.94</v>
      </c>
    </row>
    <row r="504" spans="1:13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">
        <v>3325</v>
      </c>
      <c r="G504" s="2" t="s">
        <v>3326</v>
      </c>
      <c r="H504" s="2" t="s">
        <v>28</v>
      </c>
      <c r="I504" t="s">
        <v>6200</v>
      </c>
      <c r="J504" t="s">
        <v>6203</v>
      </c>
      <c r="K504">
        <v>0.2</v>
      </c>
      <c r="L504" s="5">
        <v>4.125</v>
      </c>
      <c r="M504" s="6">
        <v>16.5</v>
      </c>
    </row>
    <row r="505" spans="1:13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">
        <v>3325</v>
      </c>
      <c r="G505" s="2" t="s">
        <v>3326</v>
      </c>
      <c r="H505" s="2" t="s">
        <v>28</v>
      </c>
      <c r="I505" t="s">
        <v>6201</v>
      </c>
      <c r="J505" t="s">
        <v>6204</v>
      </c>
      <c r="K505">
        <v>1</v>
      </c>
      <c r="L505" s="5">
        <v>12.95</v>
      </c>
      <c r="M505" s="6">
        <v>51.8</v>
      </c>
    </row>
    <row r="506" spans="1:13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">
        <v>3325</v>
      </c>
      <c r="G506" s="2" t="s">
        <v>3326</v>
      </c>
      <c r="H506" s="2" t="s">
        <v>28</v>
      </c>
      <c r="I506" t="s">
        <v>6201</v>
      </c>
      <c r="J506" t="s">
        <v>6205</v>
      </c>
      <c r="K506">
        <v>0.2</v>
      </c>
      <c r="L506" s="5">
        <v>4.7549999999999999</v>
      </c>
      <c r="M506" s="6">
        <v>14.265000000000001</v>
      </c>
    </row>
    <row r="507" spans="1:13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">
        <v>3345</v>
      </c>
      <c r="G507" s="2" t="s">
        <v>3346</v>
      </c>
      <c r="H507" s="2" t="s">
        <v>19</v>
      </c>
      <c r="I507" t="s">
        <v>6201</v>
      </c>
      <c r="J507" t="s">
        <v>6203</v>
      </c>
      <c r="K507">
        <v>0.2</v>
      </c>
      <c r="L507" s="5">
        <v>4.3650000000000002</v>
      </c>
      <c r="M507" s="6">
        <v>26.19</v>
      </c>
    </row>
    <row r="508" spans="1:13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">
        <v>3351</v>
      </c>
      <c r="G508" s="2" t="s">
        <v>3352</v>
      </c>
      <c r="H508" s="2" t="s">
        <v>19</v>
      </c>
      <c r="I508" t="s">
        <v>6199</v>
      </c>
      <c r="J508" t="s">
        <v>6205</v>
      </c>
      <c r="K508">
        <v>1</v>
      </c>
      <c r="L508" s="5">
        <v>12.95</v>
      </c>
      <c r="M508" s="6">
        <v>25.9</v>
      </c>
    </row>
    <row r="509" spans="1:13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">
        <v>3357</v>
      </c>
      <c r="G509" s="2" t="s">
        <v>3358</v>
      </c>
      <c r="H509" s="2" t="s">
        <v>19</v>
      </c>
      <c r="I509" t="s">
        <v>6199</v>
      </c>
      <c r="J509" t="s">
        <v>6205</v>
      </c>
      <c r="K509">
        <v>2.5</v>
      </c>
      <c r="L509" s="5">
        <v>29.784999999999997</v>
      </c>
      <c r="M509" s="6">
        <v>89.35499999999999</v>
      </c>
    </row>
    <row r="510" spans="1:13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">
        <v>3363</v>
      </c>
      <c r="G510" s="2" t="s">
        <v>3364</v>
      </c>
      <c r="H510" s="2" t="s">
        <v>318</v>
      </c>
      <c r="I510" t="s">
        <v>6201</v>
      </c>
      <c r="J510" t="s">
        <v>6204</v>
      </c>
      <c r="K510">
        <v>0.5</v>
      </c>
      <c r="L510" s="5">
        <v>7.77</v>
      </c>
      <c r="M510" s="6">
        <v>46.62</v>
      </c>
    </row>
    <row r="511" spans="1:13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">
        <v>3369</v>
      </c>
      <c r="G511" s="2" t="s">
        <v>3370</v>
      </c>
      <c r="H511" s="2" t="s">
        <v>318</v>
      </c>
      <c r="I511" t="s">
        <v>6199</v>
      </c>
      <c r="J511" t="s">
        <v>6204</v>
      </c>
      <c r="K511">
        <v>1</v>
      </c>
      <c r="L511" s="5">
        <v>9.9499999999999993</v>
      </c>
      <c r="M511" s="6">
        <v>29.849999999999998</v>
      </c>
    </row>
    <row r="512" spans="1:13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">
        <v>3375</v>
      </c>
      <c r="G512" s="2" t="s">
        <v>3376</v>
      </c>
      <c r="H512" s="2" t="s">
        <v>318</v>
      </c>
      <c r="I512" t="s">
        <v>6202</v>
      </c>
      <c r="J512" t="s">
        <v>6205</v>
      </c>
      <c r="K512">
        <v>0.2</v>
      </c>
      <c r="L512" s="5">
        <v>3.5849999999999995</v>
      </c>
      <c r="M512" s="6">
        <v>10.754999999999999</v>
      </c>
    </row>
    <row r="513" spans="1:13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">
        <v>3381</v>
      </c>
      <c r="G513" s="2" t="s">
        <v>3382</v>
      </c>
      <c r="H513" s="2" t="s">
        <v>19</v>
      </c>
      <c r="I513" t="s">
        <v>6199</v>
      </c>
      <c r="J513" t="s">
        <v>6203</v>
      </c>
      <c r="K513">
        <v>0.2</v>
      </c>
      <c r="L513" s="5">
        <v>3.375</v>
      </c>
      <c r="M513" s="6">
        <v>13.5</v>
      </c>
    </row>
    <row r="514" spans="1:13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">
        <v>3387</v>
      </c>
      <c r="G514" s="2" t="s">
        <v>3388</v>
      </c>
      <c r="H514" s="2" t="s">
        <v>19</v>
      </c>
      <c r="I514" t="s">
        <v>6201</v>
      </c>
      <c r="J514" t="s">
        <v>6205</v>
      </c>
      <c r="K514">
        <v>1</v>
      </c>
      <c r="L514" s="5">
        <v>15.85</v>
      </c>
      <c r="M514" s="6">
        <v>47.55</v>
      </c>
    </row>
    <row r="515" spans="1:13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">
        <v>3393</v>
      </c>
      <c r="G515" s="2" t="s">
        <v>3394</v>
      </c>
      <c r="H515" s="2" t="s">
        <v>19</v>
      </c>
      <c r="I515" t="s">
        <v>6201</v>
      </c>
      <c r="J515" t="s">
        <v>6205</v>
      </c>
      <c r="K515">
        <v>1</v>
      </c>
      <c r="L515" s="5">
        <v>15.85</v>
      </c>
      <c r="M515" s="6">
        <v>79.25</v>
      </c>
    </row>
    <row r="516" spans="1:13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">
        <v>3398</v>
      </c>
      <c r="G516" s="2" t="s">
        <v>3399</v>
      </c>
      <c r="H516" s="2" t="s">
        <v>19</v>
      </c>
      <c r="I516" t="s">
        <v>6201</v>
      </c>
      <c r="J516" t="s">
        <v>6203</v>
      </c>
      <c r="K516">
        <v>0.2</v>
      </c>
      <c r="L516" s="5">
        <v>4.3650000000000002</v>
      </c>
      <c r="M516" s="6">
        <v>26.19</v>
      </c>
    </row>
    <row r="517" spans="1:13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">
        <v>3404</v>
      </c>
      <c r="G517" s="2" t="s">
        <v>3405</v>
      </c>
      <c r="H517" s="2" t="s">
        <v>19</v>
      </c>
      <c r="I517" t="s">
        <v>6202</v>
      </c>
      <c r="J517" t="s">
        <v>6205</v>
      </c>
      <c r="K517">
        <v>0.5</v>
      </c>
      <c r="L517" s="5">
        <v>7.169999999999999</v>
      </c>
      <c r="M517" s="6">
        <v>21.509999999999998</v>
      </c>
    </row>
    <row r="518" spans="1:13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">
        <v>3410</v>
      </c>
      <c r="G518" s="2" t="s">
        <v>6198</v>
      </c>
      <c r="H518" s="2" t="s">
        <v>19</v>
      </c>
      <c r="I518" t="s">
        <v>6202</v>
      </c>
      <c r="J518" t="s">
        <v>6204</v>
      </c>
      <c r="K518">
        <v>2.5</v>
      </c>
      <c r="L518" s="5">
        <v>20.584999999999997</v>
      </c>
      <c r="M518" s="6">
        <v>102.92499999999998</v>
      </c>
    </row>
    <row r="519" spans="1:13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">
        <v>3415</v>
      </c>
      <c r="G519" s="2" t="s">
        <v>6198</v>
      </c>
      <c r="H519" s="2" t="s">
        <v>19</v>
      </c>
      <c r="I519" t="s">
        <v>6201</v>
      </c>
      <c r="J519" t="s">
        <v>6204</v>
      </c>
      <c r="K519">
        <v>0.2</v>
      </c>
      <c r="L519" s="5">
        <v>3.8849999999999998</v>
      </c>
      <c r="M519" s="6">
        <v>7.77</v>
      </c>
    </row>
    <row r="520" spans="1:13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">
        <v>3420</v>
      </c>
      <c r="G520" s="2" t="s">
        <v>3421</v>
      </c>
      <c r="H520" s="2" t="s">
        <v>19</v>
      </c>
      <c r="I520" t="s">
        <v>6200</v>
      </c>
      <c r="J520" t="s">
        <v>6204</v>
      </c>
      <c r="K520">
        <v>2.5</v>
      </c>
      <c r="L520" s="5">
        <v>27.945</v>
      </c>
      <c r="M520" s="6">
        <v>139.72499999999999</v>
      </c>
    </row>
    <row r="521" spans="1:13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">
        <v>3369</v>
      </c>
      <c r="G521" s="2" t="s">
        <v>3370</v>
      </c>
      <c r="H521" s="2" t="s">
        <v>318</v>
      </c>
      <c r="I521" t="s">
        <v>6199</v>
      </c>
      <c r="J521" t="s">
        <v>6204</v>
      </c>
      <c r="K521">
        <v>0.5</v>
      </c>
      <c r="L521" s="5">
        <v>5.97</v>
      </c>
      <c r="M521" s="6">
        <v>11.94</v>
      </c>
    </row>
    <row r="522" spans="1:13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">
        <v>3432</v>
      </c>
      <c r="G522" s="2" t="s">
        <v>3433</v>
      </c>
      <c r="H522" s="2" t="s">
        <v>19</v>
      </c>
      <c r="I522" t="s">
        <v>6201</v>
      </c>
      <c r="J522" t="s">
        <v>6204</v>
      </c>
      <c r="K522">
        <v>0.2</v>
      </c>
      <c r="L522" s="5">
        <v>3.8849999999999998</v>
      </c>
      <c r="M522" s="6">
        <v>3.8849999999999998</v>
      </c>
    </row>
    <row r="523" spans="1:13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">
        <v>3432</v>
      </c>
      <c r="G523" s="2" t="s">
        <v>3433</v>
      </c>
      <c r="H523" s="2" t="s">
        <v>19</v>
      </c>
      <c r="I523" t="s">
        <v>6202</v>
      </c>
      <c r="J523" t="s">
        <v>6203</v>
      </c>
      <c r="K523">
        <v>1</v>
      </c>
      <c r="L523" s="5">
        <v>9.9499999999999993</v>
      </c>
      <c r="M523" s="6">
        <v>39.799999999999997</v>
      </c>
    </row>
    <row r="524" spans="1:13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">
        <v>3443</v>
      </c>
      <c r="G524" s="2" t="s">
        <v>3444</v>
      </c>
      <c r="H524" s="2" t="s">
        <v>19</v>
      </c>
      <c r="I524" t="s">
        <v>6202</v>
      </c>
      <c r="J524" t="s">
        <v>6203</v>
      </c>
      <c r="K524">
        <v>0.5</v>
      </c>
      <c r="L524" s="5">
        <v>5.97</v>
      </c>
      <c r="M524" s="6">
        <v>29.849999999999998</v>
      </c>
    </row>
    <row r="525" spans="1:13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">
        <v>3449</v>
      </c>
      <c r="G525" s="2" t="s">
        <v>3450</v>
      </c>
      <c r="H525" s="2" t="s">
        <v>318</v>
      </c>
      <c r="I525" t="s">
        <v>6201</v>
      </c>
      <c r="J525" t="s">
        <v>6204</v>
      </c>
      <c r="K525">
        <v>2.5</v>
      </c>
      <c r="L525" s="5">
        <v>29.784999999999997</v>
      </c>
      <c r="M525" s="6">
        <v>29.784999999999997</v>
      </c>
    </row>
    <row r="526" spans="1:13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">
        <v>3455</v>
      </c>
      <c r="G526" s="2" t="s">
        <v>6198</v>
      </c>
      <c r="H526" s="2" t="s">
        <v>19</v>
      </c>
      <c r="I526" t="s">
        <v>6201</v>
      </c>
      <c r="J526" t="s">
        <v>6205</v>
      </c>
      <c r="K526">
        <v>2.5</v>
      </c>
      <c r="L526" s="5">
        <v>36.454999999999998</v>
      </c>
      <c r="M526" s="6">
        <v>72.91</v>
      </c>
    </row>
    <row r="527" spans="1:13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">
        <v>3460</v>
      </c>
      <c r="G527" s="2" t="s">
        <v>6198</v>
      </c>
      <c r="H527" s="2" t="s">
        <v>19</v>
      </c>
      <c r="I527" t="s">
        <v>6202</v>
      </c>
      <c r="J527" t="s">
        <v>6204</v>
      </c>
      <c r="K527">
        <v>0.2</v>
      </c>
      <c r="L527" s="5">
        <v>2.6849999999999996</v>
      </c>
      <c r="M527" s="6">
        <v>13.424999999999997</v>
      </c>
    </row>
    <row r="528" spans="1:13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">
        <v>3465</v>
      </c>
      <c r="G528" s="2" t="s">
        <v>3466</v>
      </c>
      <c r="H528" s="2" t="s">
        <v>19</v>
      </c>
      <c r="I528" t="s">
        <v>6200</v>
      </c>
      <c r="J528" t="s">
        <v>6203</v>
      </c>
      <c r="K528">
        <v>2.5</v>
      </c>
      <c r="L528" s="5">
        <v>31.624999999999996</v>
      </c>
      <c r="M528" s="6">
        <v>126.49999999999999</v>
      </c>
    </row>
    <row r="529" spans="1:13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">
        <v>3471</v>
      </c>
      <c r="G529" s="2" t="s">
        <v>3472</v>
      </c>
      <c r="H529" s="2" t="s">
        <v>28</v>
      </c>
      <c r="I529" t="s">
        <v>6200</v>
      </c>
      <c r="J529" t="s">
        <v>6203</v>
      </c>
      <c r="K529">
        <v>0.5</v>
      </c>
      <c r="L529" s="5">
        <v>8.25</v>
      </c>
      <c r="M529" s="6">
        <v>41.25</v>
      </c>
    </row>
    <row r="530" spans="1:13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">
        <v>3477</v>
      </c>
      <c r="G530" s="2" t="s">
        <v>3478</v>
      </c>
      <c r="H530" s="2" t="s">
        <v>19</v>
      </c>
      <c r="I530" t="s">
        <v>6200</v>
      </c>
      <c r="J530" t="s">
        <v>6205</v>
      </c>
      <c r="K530">
        <v>0.5</v>
      </c>
      <c r="L530" s="5">
        <v>8.91</v>
      </c>
      <c r="M530" s="6">
        <v>53.46</v>
      </c>
    </row>
    <row r="531" spans="1:13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">
        <v>3483</v>
      </c>
      <c r="G531" s="2" t="s">
        <v>3484</v>
      </c>
      <c r="H531" s="2" t="s">
        <v>19</v>
      </c>
      <c r="I531" t="s">
        <v>6202</v>
      </c>
      <c r="J531" t="s">
        <v>6203</v>
      </c>
      <c r="K531">
        <v>1</v>
      </c>
      <c r="L531" s="5">
        <v>9.9499999999999993</v>
      </c>
      <c r="M531" s="6">
        <v>59.699999999999996</v>
      </c>
    </row>
    <row r="532" spans="1:13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">
        <v>3489</v>
      </c>
      <c r="G532" s="2" t="s">
        <v>3490</v>
      </c>
      <c r="H532" s="2" t="s">
        <v>19</v>
      </c>
      <c r="I532" t="s">
        <v>6202</v>
      </c>
      <c r="J532" t="s">
        <v>6203</v>
      </c>
      <c r="K532">
        <v>1</v>
      </c>
      <c r="L532" s="5">
        <v>9.9499999999999993</v>
      </c>
      <c r="M532" s="6">
        <v>59.699999999999996</v>
      </c>
    </row>
    <row r="533" spans="1:13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">
        <v>3495</v>
      </c>
      <c r="G533" s="2" t="s">
        <v>3496</v>
      </c>
      <c r="H533" s="2" t="s">
        <v>19</v>
      </c>
      <c r="I533" t="s">
        <v>6202</v>
      </c>
      <c r="J533" t="s">
        <v>6204</v>
      </c>
      <c r="K533">
        <v>1</v>
      </c>
      <c r="L533" s="5">
        <v>8.9499999999999993</v>
      </c>
      <c r="M533" s="6">
        <v>44.75</v>
      </c>
    </row>
    <row r="534" spans="1:13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">
        <v>3501</v>
      </c>
      <c r="G534" s="2" t="s">
        <v>3502</v>
      </c>
      <c r="H534" s="2" t="s">
        <v>19</v>
      </c>
      <c r="I534" t="s">
        <v>6200</v>
      </c>
      <c r="J534" t="s">
        <v>6203</v>
      </c>
      <c r="K534">
        <v>0.5</v>
      </c>
      <c r="L534" s="5">
        <v>8.25</v>
      </c>
      <c r="M534" s="6">
        <v>16.5</v>
      </c>
    </row>
    <row r="535" spans="1:13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">
        <v>3507</v>
      </c>
      <c r="G535" s="2" t="s">
        <v>6198</v>
      </c>
      <c r="H535" s="2" t="s">
        <v>19</v>
      </c>
      <c r="I535" t="s">
        <v>6202</v>
      </c>
      <c r="J535" t="s">
        <v>6204</v>
      </c>
      <c r="K535">
        <v>0.5</v>
      </c>
      <c r="L535" s="5">
        <v>5.3699999999999992</v>
      </c>
      <c r="M535" s="6">
        <v>21.479999999999997</v>
      </c>
    </row>
    <row r="536" spans="1:13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">
        <v>3512</v>
      </c>
      <c r="G536" s="2" t="s">
        <v>3513</v>
      </c>
      <c r="H536" s="2" t="s">
        <v>318</v>
      </c>
      <c r="I536" t="s">
        <v>6202</v>
      </c>
      <c r="J536" t="s">
        <v>6203</v>
      </c>
      <c r="K536">
        <v>2.5</v>
      </c>
      <c r="L536" s="5">
        <v>22.884999999999998</v>
      </c>
      <c r="M536" s="6">
        <v>45.769999999999996</v>
      </c>
    </row>
    <row r="537" spans="1:13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">
        <v>3518</v>
      </c>
      <c r="G537" s="2" t="s">
        <v>6198</v>
      </c>
      <c r="H537" s="2" t="s">
        <v>318</v>
      </c>
      <c r="I537" t="s">
        <v>6201</v>
      </c>
      <c r="J537" t="s">
        <v>6205</v>
      </c>
      <c r="K537">
        <v>0.2</v>
      </c>
      <c r="L537" s="5">
        <v>4.7549999999999999</v>
      </c>
      <c r="M537" s="6">
        <v>9.51</v>
      </c>
    </row>
    <row r="538" spans="1:13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">
        <v>3369</v>
      </c>
      <c r="G538" s="2" t="s">
        <v>3370</v>
      </c>
      <c r="H538" s="2" t="s">
        <v>318</v>
      </c>
      <c r="I538" t="s">
        <v>6202</v>
      </c>
      <c r="J538" t="s">
        <v>6204</v>
      </c>
      <c r="K538">
        <v>0.2</v>
      </c>
      <c r="L538" s="5">
        <v>2.6849999999999996</v>
      </c>
      <c r="M538" s="6">
        <v>8.0549999999999997</v>
      </c>
    </row>
    <row r="539" spans="1:13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">
        <v>3529</v>
      </c>
      <c r="G539" s="2" t="s">
        <v>3530</v>
      </c>
      <c r="H539" s="2" t="s">
        <v>19</v>
      </c>
      <c r="I539" t="s">
        <v>6200</v>
      </c>
      <c r="J539" t="s">
        <v>6204</v>
      </c>
      <c r="K539">
        <v>2.5</v>
      </c>
      <c r="L539" s="5">
        <v>27.945</v>
      </c>
      <c r="M539" s="6">
        <v>111.78</v>
      </c>
    </row>
    <row r="540" spans="1:13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">
        <v>3534</v>
      </c>
      <c r="G540" s="2" t="s">
        <v>3535</v>
      </c>
      <c r="H540" s="2" t="s">
        <v>19</v>
      </c>
      <c r="I540" t="s">
        <v>6202</v>
      </c>
      <c r="J540" t="s">
        <v>6204</v>
      </c>
      <c r="K540">
        <v>0.2</v>
      </c>
      <c r="L540" s="5">
        <v>2.6849999999999996</v>
      </c>
      <c r="M540" s="6">
        <v>10.739999999999998</v>
      </c>
    </row>
    <row r="541" spans="1:13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">
        <v>3539</v>
      </c>
      <c r="G541" s="2" t="s">
        <v>3540</v>
      </c>
      <c r="H541" s="2" t="s">
        <v>19</v>
      </c>
      <c r="I541" t="s">
        <v>6202</v>
      </c>
      <c r="J541" t="s">
        <v>6204</v>
      </c>
      <c r="K541">
        <v>0.5</v>
      </c>
      <c r="L541" s="5">
        <v>5.3699999999999992</v>
      </c>
      <c r="M541" s="6">
        <v>26.849999999999994</v>
      </c>
    </row>
    <row r="542" spans="1:13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">
        <v>3544</v>
      </c>
      <c r="G542" s="2" t="s">
        <v>3545</v>
      </c>
      <c r="H542" s="2" t="s">
        <v>19</v>
      </c>
      <c r="I542" t="s">
        <v>6201</v>
      </c>
      <c r="J542" t="s">
        <v>6205</v>
      </c>
      <c r="K542">
        <v>1</v>
      </c>
      <c r="L542" s="5">
        <v>15.85</v>
      </c>
      <c r="M542" s="6">
        <v>63.4</v>
      </c>
    </row>
    <row r="543" spans="1:13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">
        <v>3550</v>
      </c>
      <c r="G543" s="2" t="s">
        <v>6198</v>
      </c>
      <c r="H543" s="2" t="s">
        <v>318</v>
      </c>
      <c r="I543" t="s">
        <v>6199</v>
      </c>
      <c r="J543" t="s">
        <v>6204</v>
      </c>
      <c r="K543">
        <v>2.5</v>
      </c>
      <c r="L543" s="5">
        <v>22.884999999999998</v>
      </c>
      <c r="M543" s="6">
        <v>22.884999999999998</v>
      </c>
    </row>
    <row r="544" spans="1:13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">
        <v>3555</v>
      </c>
      <c r="G544" s="2" t="s">
        <v>3556</v>
      </c>
      <c r="H544" s="2" t="s">
        <v>19</v>
      </c>
      <c r="I544" t="s">
        <v>6199</v>
      </c>
      <c r="J544" t="s">
        <v>6203</v>
      </c>
      <c r="K544">
        <v>2.5</v>
      </c>
      <c r="L544" s="5">
        <v>25.874999999999996</v>
      </c>
      <c r="M544" s="6">
        <v>103.49999999999999</v>
      </c>
    </row>
    <row r="545" spans="1:13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">
        <v>3561</v>
      </c>
      <c r="G545" s="2" t="s">
        <v>3562</v>
      </c>
      <c r="H545" s="2" t="s">
        <v>19</v>
      </c>
      <c r="I545" t="s">
        <v>6202</v>
      </c>
      <c r="J545" t="s">
        <v>6205</v>
      </c>
      <c r="K545">
        <v>2.5</v>
      </c>
      <c r="L545" s="5">
        <v>27.484999999999996</v>
      </c>
      <c r="M545" s="6">
        <v>54.969999999999992</v>
      </c>
    </row>
    <row r="546" spans="1:13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">
        <v>3567</v>
      </c>
      <c r="G546" s="2" t="s">
        <v>3568</v>
      </c>
      <c r="H546" s="2" t="s">
        <v>19</v>
      </c>
      <c r="I546" t="s">
        <v>6199</v>
      </c>
      <c r="J546" t="s">
        <v>6205</v>
      </c>
      <c r="K546">
        <v>0.5</v>
      </c>
      <c r="L546" s="5">
        <v>7.77</v>
      </c>
      <c r="M546" s="6">
        <v>15.54</v>
      </c>
    </row>
    <row r="547" spans="1:13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">
        <v>3573</v>
      </c>
      <c r="G547" s="2" t="s">
        <v>3574</v>
      </c>
      <c r="H547" s="2" t="s">
        <v>28</v>
      </c>
      <c r="I547" t="s">
        <v>6201</v>
      </c>
      <c r="J547" t="s">
        <v>6204</v>
      </c>
      <c r="K547">
        <v>0.2</v>
      </c>
      <c r="L547" s="5">
        <v>3.8849999999999998</v>
      </c>
      <c r="M547" s="6">
        <v>15.54</v>
      </c>
    </row>
    <row r="548" spans="1:13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">
        <v>3579</v>
      </c>
      <c r="G548" s="2" t="s">
        <v>6198</v>
      </c>
      <c r="H548" s="2" t="s">
        <v>318</v>
      </c>
      <c r="I548" t="s">
        <v>6200</v>
      </c>
      <c r="J548" t="s">
        <v>6204</v>
      </c>
      <c r="K548">
        <v>2.5</v>
      </c>
      <c r="L548" s="5">
        <v>27.945</v>
      </c>
      <c r="M548" s="6">
        <v>83.835000000000008</v>
      </c>
    </row>
    <row r="549" spans="1:13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">
        <v>3595</v>
      </c>
      <c r="G549" s="2" t="s">
        <v>3596</v>
      </c>
      <c r="H549" s="2" t="s">
        <v>19</v>
      </c>
      <c r="I549" t="s">
        <v>6202</v>
      </c>
      <c r="J549" t="s">
        <v>6205</v>
      </c>
      <c r="K549">
        <v>0.2</v>
      </c>
      <c r="L549" s="5">
        <v>3.5849999999999995</v>
      </c>
      <c r="M549" s="6">
        <v>10.754999999999999</v>
      </c>
    </row>
    <row r="550" spans="1:13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">
        <v>3589</v>
      </c>
      <c r="G550" s="2" t="s">
        <v>3590</v>
      </c>
      <c r="H550" s="2" t="s">
        <v>19</v>
      </c>
      <c r="I550" t="s">
        <v>6200</v>
      </c>
      <c r="J550" t="s">
        <v>6205</v>
      </c>
      <c r="K550">
        <v>0.2</v>
      </c>
      <c r="L550" s="5">
        <v>4.4550000000000001</v>
      </c>
      <c r="M550" s="6">
        <v>13.365</v>
      </c>
    </row>
    <row r="551" spans="1:13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">
        <v>3595</v>
      </c>
      <c r="G551" s="2" t="s">
        <v>3596</v>
      </c>
      <c r="H551" s="2" t="s">
        <v>19</v>
      </c>
      <c r="I551" t="s">
        <v>6200</v>
      </c>
      <c r="J551" t="s">
        <v>6205</v>
      </c>
      <c r="K551">
        <v>0.2</v>
      </c>
      <c r="L551" s="5">
        <v>4.4550000000000001</v>
      </c>
      <c r="M551" s="6">
        <v>17.82</v>
      </c>
    </row>
    <row r="552" spans="1:13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">
        <v>3601</v>
      </c>
      <c r="G552" s="2" t="s">
        <v>3602</v>
      </c>
      <c r="H552" s="2" t="s">
        <v>19</v>
      </c>
      <c r="I552" t="s">
        <v>6201</v>
      </c>
      <c r="J552" t="s">
        <v>6204</v>
      </c>
      <c r="K552">
        <v>0.2</v>
      </c>
      <c r="L552" s="5">
        <v>3.8849999999999998</v>
      </c>
      <c r="M552" s="6">
        <v>23.31</v>
      </c>
    </row>
    <row r="553" spans="1:13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">
        <v>3607</v>
      </c>
      <c r="G553" s="2" t="s">
        <v>3608</v>
      </c>
      <c r="H553" s="2" t="s">
        <v>19</v>
      </c>
      <c r="I553" t="s">
        <v>6200</v>
      </c>
      <c r="J553" t="s">
        <v>6204</v>
      </c>
      <c r="K553">
        <v>0.2</v>
      </c>
      <c r="L553" s="5">
        <v>3.645</v>
      </c>
      <c r="M553" s="6">
        <v>7.29</v>
      </c>
    </row>
    <row r="554" spans="1:13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">
        <v>3613</v>
      </c>
      <c r="G554" s="2" t="s">
        <v>3614</v>
      </c>
      <c r="H554" s="2" t="s">
        <v>28</v>
      </c>
      <c r="I554" t="s">
        <v>6200</v>
      </c>
      <c r="J554" t="s">
        <v>6205</v>
      </c>
      <c r="K554">
        <v>0.2</v>
      </c>
      <c r="L554" s="5">
        <v>4.4550000000000001</v>
      </c>
      <c r="M554" s="6">
        <v>17.82</v>
      </c>
    </row>
    <row r="555" spans="1:13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">
        <v>3619</v>
      </c>
      <c r="G555" s="2" t="s">
        <v>3620</v>
      </c>
      <c r="H555" s="2" t="s">
        <v>19</v>
      </c>
      <c r="I555" t="s">
        <v>6200</v>
      </c>
      <c r="J555" t="s">
        <v>6203</v>
      </c>
      <c r="K555">
        <v>1</v>
      </c>
      <c r="L555" s="5">
        <v>13.75</v>
      </c>
      <c r="M555" s="6">
        <v>68.75</v>
      </c>
    </row>
    <row r="556" spans="1:13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">
        <v>3624</v>
      </c>
      <c r="G556" s="2" t="s">
        <v>6198</v>
      </c>
      <c r="H556" s="2" t="s">
        <v>28</v>
      </c>
      <c r="I556" t="s">
        <v>6202</v>
      </c>
      <c r="J556" t="s">
        <v>6205</v>
      </c>
      <c r="K556">
        <v>2.5</v>
      </c>
      <c r="L556" s="5">
        <v>27.484999999999996</v>
      </c>
      <c r="M556" s="6">
        <v>54.969999999999992</v>
      </c>
    </row>
    <row r="557" spans="1:13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">
        <v>3629</v>
      </c>
      <c r="G557" s="2" t="s">
        <v>3630</v>
      </c>
      <c r="H557" s="2" t="s">
        <v>318</v>
      </c>
      <c r="I557" t="s">
        <v>6200</v>
      </c>
      <c r="J557" t="s">
        <v>6203</v>
      </c>
      <c r="K557">
        <v>1</v>
      </c>
      <c r="L557" s="5">
        <v>13.75</v>
      </c>
      <c r="M557" s="6">
        <v>82.5</v>
      </c>
    </row>
    <row r="558" spans="1:13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">
        <v>3635</v>
      </c>
      <c r="G558" s="2" t="s">
        <v>3636</v>
      </c>
      <c r="H558" s="2" t="s">
        <v>19</v>
      </c>
      <c r="I558" t="s">
        <v>6201</v>
      </c>
      <c r="J558" t="s">
        <v>6203</v>
      </c>
      <c r="K558">
        <v>0.2</v>
      </c>
      <c r="L558" s="5">
        <v>4.3650000000000002</v>
      </c>
      <c r="M558" s="6">
        <v>8.73</v>
      </c>
    </row>
    <row r="559" spans="1:13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">
        <v>3369</v>
      </c>
      <c r="G559" s="2" t="s">
        <v>3370</v>
      </c>
      <c r="H559" s="2" t="s">
        <v>318</v>
      </c>
      <c r="I559" t="s">
        <v>6200</v>
      </c>
      <c r="J559" t="s">
        <v>6205</v>
      </c>
      <c r="K559">
        <v>1</v>
      </c>
      <c r="L559" s="5">
        <v>14.85</v>
      </c>
      <c r="M559" s="6">
        <v>59.4</v>
      </c>
    </row>
    <row r="560" spans="1:13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">
        <v>3645</v>
      </c>
      <c r="G560" s="2" t="s">
        <v>6198</v>
      </c>
      <c r="H560" s="2" t="s">
        <v>19</v>
      </c>
      <c r="I560" t="s">
        <v>6201</v>
      </c>
      <c r="J560" t="s">
        <v>6204</v>
      </c>
      <c r="K560">
        <v>0.2</v>
      </c>
      <c r="L560" s="5">
        <v>3.8849999999999998</v>
      </c>
      <c r="M560" s="6">
        <v>15.54</v>
      </c>
    </row>
    <row r="561" spans="1:13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">
        <v>3650</v>
      </c>
      <c r="G561" s="2" t="s">
        <v>3651</v>
      </c>
      <c r="H561" s="2" t="s">
        <v>19</v>
      </c>
      <c r="I561" t="s">
        <v>6199</v>
      </c>
      <c r="J561" t="s">
        <v>6205</v>
      </c>
      <c r="K561">
        <v>1</v>
      </c>
      <c r="L561" s="5">
        <v>12.95</v>
      </c>
      <c r="M561" s="6">
        <v>38.849999999999994</v>
      </c>
    </row>
    <row r="562" spans="1:13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">
        <v>3656</v>
      </c>
      <c r="G562" s="2" t="s">
        <v>6198</v>
      </c>
      <c r="H562" s="2" t="s">
        <v>19</v>
      </c>
      <c r="I562" t="s">
        <v>6200</v>
      </c>
      <c r="J562" t="s">
        <v>6203</v>
      </c>
      <c r="K562">
        <v>2.5</v>
      </c>
      <c r="L562" s="5">
        <v>31.624999999999996</v>
      </c>
      <c r="M562" s="6">
        <v>189.74999999999997</v>
      </c>
    </row>
    <row r="563" spans="1:13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">
        <v>3661</v>
      </c>
      <c r="G563" s="2" t="s">
        <v>6198</v>
      </c>
      <c r="H563" s="2" t="s">
        <v>318</v>
      </c>
      <c r="I563" t="s">
        <v>6199</v>
      </c>
      <c r="J563" t="s">
        <v>6204</v>
      </c>
      <c r="K563">
        <v>0.2</v>
      </c>
      <c r="L563" s="5">
        <v>2.9849999999999999</v>
      </c>
      <c r="M563" s="6">
        <v>17.91</v>
      </c>
    </row>
    <row r="564" spans="1:13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">
        <v>3667</v>
      </c>
      <c r="G564" s="2" t="s">
        <v>3668</v>
      </c>
      <c r="H564" s="2" t="s">
        <v>28</v>
      </c>
      <c r="I564" t="s">
        <v>6201</v>
      </c>
      <c r="J564" t="s">
        <v>6205</v>
      </c>
      <c r="K564">
        <v>0.2</v>
      </c>
      <c r="L564" s="5">
        <v>4.7549999999999999</v>
      </c>
      <c r="M564" s="6">
        <v>28.53</v>
      </c>
    </row>
    <row r="565" spans="1:13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">
        <v>3753</v>
      </c>
      <c r="G565" s="2" t="s">
        <v>3754</v>
      </c>
      <c r="H565" s="2" t="s">
        <v>28</v>
      </c>
      <c r="I565" t="s">
        <v>6200</v>
      </c>
      <c r="J565" t="s">
        <v>6203</v>
      </c>
      <c r="K565">
        <v>1</v>
      </c>
      <c r="L565" s="5">
        <v>13.75</v>
      </c>
      <c r="M565" s="6">
        <v>82.5</v>
      </c>
    </row>
    <row r="566" spans="1:13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">
        <v>3679</v>
      </c>
      <c r="G566" s="2" t="s">
        <v>3680</v>
      </c>
      <c r="H566" s="2" t="s">
        <v>19</v>
      </c>
      <c r="I566" t="s">
        <v>6202</v>
      </c>
      <c r="J566" t="s">
        <v>6205</v>
      </c>
      <c r="K566">
        <v>0.5</v>
      </c>
      <c r="L566" s="5">
        <v>7.169999999999999</v>
      </c>
      <c r="M566" s="6">
        <v>14.339999999999998</v>
      </c>
    </row>
    <row r="567" spans="1:13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">
        <v>3685</v>
      </c>
      <c r="G567" s="2" t="s">
        <v>3686</v>
      </c>
      <c r="H567" s="2" t="s">
        <v>19</v>
      </c>
      <c r="I567" t="s">
        <v>6202</v>
      </c>
      <c r="J567" t="s">
        <v>6204</v>
      </c>
      <c r="K567">
        <v>2.5</v>
      </c>
      <c r="L567" s="5">
        <v>20.584999999999997</v>
      </c>
      <c r="M567" s="6">
        <v>82.339999999999989</v>
      </c>
    </row>
    <row r="568" spans="1:13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">
        <v>3691</v>
      </c>
      <c r="G568" s="2" t="s">
        <v>3692</v>
      </c>
      <c r="H568" s="2" t="s">
        <v>19</v>
      </c>
      <c r="I568" t="s">
        <v>6199</v>
      </c>
      <c r="J568" t="s">
        <v>6203</v>
      </c>
      <c r="K568">
        <v>0.2</v>
      </c>
      <c r="L568" s="5">
        <v>3.375</v>
      </c>
      <c r="M568" s="6">
        <v>20.25</v>
      </c>
    </row>
    <row r="569" spans="1:13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">
        <v>3697</v>
      </c>
      <c r="G569" s="2" t="s">
        <v>6198</v>
      </c>
      <c r="H569" s="2" t="s">
        <v>318</v>
      </c>
      <c r="I569" t="s">
        <v>6202</v>
      </c>
      <c r="J569" t="s">
        <v>6205</v>
      </c>
      <c r="K569">
        <v>2.5</v>
      </c>
      <c r="L569" s="5">
        <v>27.484999999999996</v>
      </c>
      <c r="M569" s="6">
        <v>164.90999999999997</v>
      </c>
    </row>
    <row r="570" spans="1:13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">
        <v>3702</v>
      </c>
      <c r="G570" s="2" t="s">
        <v>3703</v>
      </c>
      <c r="H570" s="2" t="s">
        <v>19</v>
      </c>
      <c r="I570" t="s">
        <v>6201</v>
      </c>
      <c r="J570" t="s">
        <v>6205</v>
      </c>
      <c r="K570">
        <v>0.2</v>
      </c>
      <c r="L570" s="5">
        <v>4.7549999999999999</v>
      </c>
      <c r="M570" s="6">
        <v>19.02</v>
      </c>
    </row>
    <row r="571" spans="1:13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">
        <v>3753</v>
      </c>
      <c r="G571" s="2" t="s">
        <v>3754</v>
      </c>
      <c r="H571" s="2" t="s">
        <v>28</v>
      </c>
      <c r="I571" t="s">
        <v>6199</v>
      </c>
      <c r="J571" t="s">
        <v>6204</v>
      </c>
      <c r="K571">
        <v>2.5</v>
      </c>
      <c r="L571" s="5">
        <v>22.884999999999998</v>
      </c>
      <c r="M571" s="6">
        <v>137.31</v>
      </c>
    </row>
    <row r="572" spans="1:13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">
        <v>3714</v>
      </c>
      <c r="G572" s="2" t="s">
        <v>3715</v>
      </c>
      <c r="H572" s="2" t="s">
        <v>19</v>
      </c>
      <c r="I572" t="s">
        <v>6199</v>
      </c>
      <c r="J572" t="s">
        <v>6203</v>
      </c>
      <c r="K572">
        <v>0.5</v>
      </c>
      <c r="L572" s="5">
        <v>6.75</v>
      </c>
      <c r="M572" s="6">
        <v>27</v>
      </c>
    </row>
    <row r="573" spans="1:13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">
        <v>3720</v>
      </c>
      <c r="G573" s="2" t="s">
        <v>3721</v>
      </c>
      <c r="H573" s="2" t="s">
        <v>28</v>
      </c>
      <c r="I573" t="s">
        <v>6200</v>
      </c>
      <c r="J573" t="s">
        <v>6205</v>
      </c>
      <c r="K573">
        <v>0.5</v>
      </c>
      <c r="L573" s="5">
        <v>8.91</v>
      </c>
      <c r="M573" s="6">
        <v>35.64</v>
      </c>
    </row>
    <row r="574" spans="1:13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">
        <v>3726</v>
      </c>
      <c r="G574" s="2" t="s">
        <v>6198</v>
      </c>
      <c r="H574" s="2" t="s">
        <v>19</v>
      </c>
      <c r="I574" t="s">
        <v>6199</v>
      </c>
      <c r="J574" t="s">
        <v>6204</v>
      </c>
      <c r="K574">
        <v>0.2</v>
      </c>
      <c r="L574" s="5">
        <v>2.9849999999999999</v>
      </c>
      <c r="M574" s="6">
        <v>5.97</v>
      </c>
    </row>
    <row r="575" spans="1:13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">
        <v>3730</v>
      </c>
      <c r="G575" s="2" t="s">
        <v>3731</v>
      </c>
      <c r="H575" s="2" t="s">
        <v>19</v>
      </c>
      <c r="I575" t="s">
        <v>6199</v>
      </c>
      <c r="J575" t="s">
        <v>6203</v>
      </c>
      <c r="K575">
        <v>1</v>
      </c>
      <c r="L575" s="5">
        <v>11.25</v>
      </c>
      <c r="M575" s="6">
        <v>67.5</v>
      </c>
    </row>
    <row r="576" spans="1:13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">
        <v>3736</v>
      </c>
      <c r="G576" s="2" t="s">
        <v>3737</v>
      </c>
      <c r="H576" s="2" t="s">
        <v>19</v>
      </c>
      <c r="I576" t="s">
        <v>6202</v>
      </c>
      <c r="J576" t="s">
        <v>6205</v>
      </c>
      <c r="K576">
        <v>0.2</v>
      </c>
      <c r="L576" s="5">
        <v>3.5849999999999995</v>
      </c>
      <c r="M576" s="6">
        <v>21.509999999999998</v>
      </c>
    </row>
    <row r="577" spans="1:13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">
        <v>3741</v>
      </c>
      <c r="G577" s="2" t="s">
        <v>3742</v>
      </c>
      <c r="H577" s="2" t="s">
        <v>19</v>
      </c>
      <c r="I577" t="s">
        <v>6201</v>
      </c>
      <c r="J577" t="s">
        <v>6203</v>
      </c>
      <c r="K577">
        <v>2.5</v>
      </c>
      <c r="L577" s="5">
        <v>33.464999999999996</v>
      </c>
      <c r="M577" s="6">
        <v>66.929999999999993</v>
      </c>
    </row>
    <row r="578" spans="1:13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">
        <v>3747</v>
      </c>
      <c r="G578" s="2" t="s">
        <v>3748</v>
      </c>
      <c r="H578" s="2" t="s">
        <v>19</v>
      </c>
      <c r="I578" t="s">
        <v>6199</v>
      </c>
      <c r="J578" t="s">
        <v>6204</v>
      </c>
      <c r="K578">
        <v>0.2</v>
      </c>
      <c r="L578" s="5">
        <v>2.9849999999999999</v>
      </c>
      <c r="M578" s="6">
        <v>17.91</v>
      </c>
    </row>
    <row r="579" spans="1:13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">
        <v>3753</v>
      </c>
      <c r="G579" s="2" t="s">
        <v>3754</v>
      </c>
      <c r="H579" s="2" t="s">
        <v>28</v>
      </c>
      <c r="I579" t="s">
        <v>6201</v>
      </c>
      <c r="J579" t="s">
        <v>6203</v>
      </c>
      <c r="K579">
        <v>1</v>
      </c>
      <c r="L579" s="5">
        <v>14.55</v>
      </c>
      <c r="M579" s="6">
        <v>58.2</v>
      </c>
    </row>
    <row r="580" spans="1:13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">
        <v>3758</v>
      </c>
      <c r="G580" s="2" t="s">
        <v>3759</v>
      </c>
      <c r="H580" s="2" t="s">
        <v>318</v>
      </c>
      <c r="I580" t="s">
        <v>6200</v>
      </c>
      <c r="J580" t="s">
        <v>6205</v>
      </c>
      <c r="K580">
        <v>0.2</v>
      </c>
      <c r="L580" s="5">
        <v>4.4550000000000001</v>
      </c>
      <c r="M580" s="6">
        <v>13.365</v>
      </c>
    </row>
    <row r="581" spans="1:13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">
        <v>3758</v>
      </c>
      <c r="G581" s="2" t="s">
        <v>3759</v>
      </c>
      <c r="H581" s="2" t="s">
        <v>318</v>
      </c>
      <c r="I581" t="s">
        <v>6199</v>
      </c>
      <c r="J581" t="s">
        <v>6203</v>
      </c>
      <c r="K581">
        <v>0.5</v>
      </c>
      <c r="L581" s="5">
        <v>6.75</v>
      </c>
      <c r="M581" s="6">
        <v>33.75</v>
      </c>
    </row>
    <row r="582" spans="1:13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">
        <v>3769</v>
      </c>
      <c r="G582" s="2" t="s">
        <v>3770</v>
      </c>
      <c r="H582" s="2" t="s">
        <v>19</v>
      </c>
      <c r="I582" t="s">
        <v>6200</v>
      </c>
      <c r="J582" t="s">
        <v>6205</v>
      </c>
      <c r="K582">
        <v>1</v>
      </c>
      <c r="L582" s="5">
        <v>14.85</v>
      </c>
      <c r="M582" s="6">
        <v>44.55</v>
      </c>
    </row>
    <row r="583" spans="1:13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">
        <v>3775</v>
      </c>
      <c r="G583" s="2" t="s">
        <v>3776</v>
      </c>
      <c r="H583" s="2" t="s">
        <v>28</v>
      </c>
      <c r="I583" t="s">
        <v>6200</v>
      </c>
      <c r="J583" t="s">
        <v>6205</v>
      </c>
      <c r="K583">
        <v>0.5</v>
      </c>
      <c r="L583" s="5">
        <v>8.91</v>
      </c>
      <c r="M583" s="6">
        <v>44.55</v>
      </c>
    </row>
    <row r="584" spans="1:13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">
        <v>3780</v>
      </c>
      <c r="G584" s="2" t="s">
        <v>3781</v>
      </c>
      <c r="H584" s="2" t="s">
        <v>19</v>
      </c>
      <c r="I584" t="s">
        <v>6200</v>
      </c>
      <c r="J584" t="s">
        <v>6204</v>
      </c>
      <c r="K584">
        <v>1</v>
      </c>
      <c r="L584" s="5">
        <v>12.15</v>
      </c>
      <c r="M584" s="6">
        <v>60.75</v>
      </c>
    </row>
    <row r="585" spans="1:13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">
        <v>3786</v>
      </c>
      <c r="G585" s="2" t="s">
        <v>3787</v>
      </c>
      <c r="H585" s="2" t="s">
        <v>19</v>
      </c>
      <c r="I585" t="s">
        <v>6202</v>
      </c>
      <c r="J585" t="s">
        <v>6205</v>
      </c>
      <c r="K585">
        <v>0.2</v>
      </c>
      <c r="L585" s="5">
        <v>3.5849999999999995</v>
      </c>
      <c r="M585" s="6">
        <v>3.5849999999999995</v>
      </c>
    </row>
    <row r="586" spans="1:13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">
        <v>3792</v>
      </c>
      <c r="G586" s="2" t="s">
        <v>3793</v>
      </c>
      <c r="H586" s="2" t="s">
        <v>19</v>
      </c>
      <c r="I586" t="s">
        <v>6202</v>
      </c>
      <c r="J586" t="s">
        <v>6205</v>
      </c>
      <c r="K586">
        <v>0.2</v>
      </c>
      <c r="L586" s="5">
        <v>3.5849999999999995</v>
      </c>
      <c r="M586" s="6">
        <v>21.509999999999998</v>
      </c>
    </row>
    <row r="587" spans="1:13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">
        <v>3841</v>
      </c>
      <c r="G587" s="2" t="s">
        <v>3842</v>
      </c>
      <c r="H587" s="2" t="s">
        <v>28</v>
      </c>
      <c r="I587" t="s">
        <v>6200</v>
      </c>
      <c r="J587" t="s">
        <v>6203</v>
      </c>
      <c r="K587">
        <v>0.5</v>
      </c>
      <c r="L587" s="5">
        <v>8.25</v>
      </c>
      <c r="M587" s="6">
        <v>16.5</v>
      </c>
    </row>
    <row r="588" spans="1:13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">
        <v>3804</v>
      </c>
      <c r="G588" s="2" t="s">
        <v>6198</v>
      </c>
      <c r="H588" s="2" t="s">
        <v>19</v>
      </c>
      <c r="I588" t="s">
        <v>6202</v>
      </c>
      <c r="J588" t="s">
        <v>6205</v>
      </c>
      <c r="K588">
        <v>2.5</v>
      </c>
      <c r="L588" s="5">
        <v>27.484999999999996</v>
      </c>
      <c r="M588" s="6">
        <v>82.454999999999984</v>
      </c>
    </row>
    <row r="589" spans="1:13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">
        <v>3809</v>
      </c>
      <c r="G589" s="2" t="s">
        <v>3810</v>
      </c>
      <c r="H589" s="2" t="s">
        <v>19</v>
      </c>
      <c r="I589" t="s">
        <v>6201</v>
      </c>
      <c r="J589" t="s">
        <v>6204</v>
      </c>
      <c r="K589">
        <v>0.5</v>
      </c>
      <c r="L589" s="5">
        <v>7.77</v>
      </c>
      <c r="M589" s="6">
        <v>7.77</v>
      </c>
    </row>
    <row r="590" spans="1:13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">
        <v>3814</v>
      </c>
      <c r="G590" s="2" t="s">
        <v>3815</v>
      </c>
      <c r="H590" s="2" t="s">
        <v>19</v>
      </c>
      <c r="I590" t="s">
        <v>6202</v>
      </c>
      <c r="J590" t="s">
        <v>6203</v>
      </c>
      <c r="K590">
        <v>0.5</v>
      </c>
      <c r="L590" s="5">
        <v>5.97</v>
      </c>
      <c r="M590" s="6">
        <v>11.94</v>
      </c>
    </row>
    <row r="591" spans="1:13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">
        <v>3820</v>
      </c>
      <c r="G591" s="2" t="s">
        <v>3821</v>
      </c>
      <c r="H591" s="2" t="s">
        <v>19</v>
      </c>
      <c r="I591" t="s">
        <v>6200</v>
      </c>
      <c r="J591" t="s">
        <v>6205</v>
      </c>
      <c r="K591">
        <v>2.5</v>
      </c>
      <c r="L591" s="5">
        <v>34.154999999999994</v>
      </c>
      <c r="M591" s="6">
        <v>204.92999999999995</v>
      </c>
    </row>
    <row r="592" spans="1:13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">
        <v>3825</v>
      </c>
      <c r="G592" s="2" t="s">
        <v>3826</v>
      </c>
      <c r="H592" s="2" t="s">
        <v>19</v>
      </c>
      <c r="I592" t="s">
        <v>6200</v>
      </c>
      <c r="J592" t="s">
        <v>6203</v>
      </c>
      <c r="K592">
        <v>2.5</v>
      </c>
      <c r="L592" s="5">
        <v>31.624999999999996</v>
      </c>
      <c r="M592" s="6">
        <v>63.249999999999993</v>
      </c>
    </row>
    <row r="593" spans="1:13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">
        <v>3831</v>
      </c>
      <c r="G593" s="2" t="s">
        <v>3832</v>
      </c>
      <c r="H593" s="2" t="s">
        <v>19</v>
      </c>
      <c r="I593" t="s">
        <v>6202</v>
      </c>
      <c r="J593" t="s">
        <v>6204</v>
      </c>
      <c r="K593">
        <v>0.2</v>
      </c>
      <c r="L593" s="5">
        <v>2.6849999999999996</v>
      </c>
      <c r="M593" s="6">
        <v>8.0549999999999997</v>
      </c>
    </row>
    <row r="594" spans="1:13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">
        <v>3836</v>
      </c>
      <c r="G594" s="2" t="s">
        <v>6198</v>
      </c>
      <c r="H594" s="2" t="s">
        <v>19</v>
      </c>
      <c r="I594" t="s">
        <v>6199</v>
      </c>
      <c r="J594" t="s">
        <v>6203</v>
      </c>
      <c r="K594">
        <v>2.5</v>
      </c>
      <c r="L594" s="5">
        <v>25.874999999999996</v>
      </c>
      <c r="M594" s="6">
        <v>51.749999999999993</v>
      </c>
    </row>
    <row r="595" spans="1:13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">
        <v>3841</v>
      </c>
      <c r="G595" s="2" t="s">
        <v>3842</v>
      </c>
      <c r="H595" s="2" t="s">
        <v>28</v>
      </c>
      <c r="I595" t="s">
        <v>6200</v>
      </c>
      <c r="J595" t="s">
        <v>6204</v>
      </c>
      <c r="K595">
        <v>2.5</v>
      </c>
      <c r="L595" s="5">
        <v>27.945</v>
      </c>
      <c r="M595" s="6">
        <v>27.945</v>
      </c>
    </row>
    <row r="596" spans="1:13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">
        <v>3846</v>
      </c>
      <c r="G596" s="2" t="s">
        <v>3847</v>
      </c>
      <c r="H596" s="2" t="s">
        <v>19</v>
      </c>
      <c r="I596" t="s">
        <v>6199</v>
      </c>
      <c r="J596" t="s">
        <v>6205</v>
      </c>
      <c r="K596">
        <v>2.5</v>
      </c>
      <c r="L596" s="5">
        <v>29.784999999999997</v>
      </c>
      <c r="M596" s="6">
        <v>59.569999999999993</v>
      </c>
    </row>
    <row r="597" spans="1:13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">
        <v>3852</v>
      </c>
      <c r="G597" s="2" t="s">
        <v>6198</v>
      </c>
      <c r="H597" s="2" t="s">
        <v>28</v>
      </c>
      <c r="I597" t="s">
        <v>6200</v>
      </c>
      <c r="J597" t="s">
        <v>6205</v>
      </c>
      <c r="K597">
        <v>1</v>
      </c>
      <c r="L597" s="5">
        <v>14.85</v>
      </c>
      <c r="M597" s="6">
        <v>14.85</v>
      </c>
    </row>
    <row r="598" spans="1:13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">
        <v>3856</v>
      </c>
      <c r="G598" s="2" t="s">
        <v>3857</v>
      </c>
      <c r="H598" s="2" t="s">
        <v>19</v>
      </c>
      <c r="I598" t="s">
        <v>6199</v>
      </c>
      <c r="J598" t="s">
        <v>6203</v>
      </c>
      <c r="K598">
        <v>0.5</v>
      </c>
      <c r="L598" s="5">
        <v>6.75</v>
      </c>
      <c r="M598" s="6">
        <v>33.75</v>
      </c>
    </row>
    <row r="599" spans="1:13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">
        <v>3862</v>
      </c>
      <c r="G599" s="2" t="s">
        <v>3863</v>
      </c>
      <c r="H599" s="2" t="s">
        <v>19</v>
      </c>
      <c r="I599" t="s">
        <v>6201</v>
      </c>
      <c r="J599" t="s">
        <v>6205</v>
      </c>
      <c r="K599">
        <v>2.5</v>
      </c>
      <c r="L599" s="5">
        <v>36.454999999999998</v>
      </c>
      <c r="M599" s="6">
        <v>145.82</v>
      </c>
    </row>
    <row r="600" spans="1:13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">
        <v>3868</v>
      </c>
      <c r="G600" s="2" t="s">
        <v>3869</v>
      </c>
      <c r="H600" s="2" t="s">
        <v>19</v>
      </c>
      <c r="I600" t="s">
        <v>6202</v>
      </c>
      <c r="J600" t="s">
        <v>6203</v>
      </c>
      <c r="K600">
        <v>0.2</v>
      </c>
      <c r="L600" s="5">
        <v>2.9849999999999999</v>
      </c>
      <c r="M600" s="6">
        <v>11.94</v>
      </c>
    </row>
    <row r="601" spans="1:13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">
        <v>3874</v>
      </c>
      <c r="G601" s="2" t="s">
        <v>3875</v>
      </c>
      <c r="H601" s="2" t="s">
        <v>19</v>
      </c>
      <c r="I601" t="s">
        <v>6199</v>
      </c>
      <c r="J601" t="s">
        <v>6204</v>
      </c>
      <c r="K601">
        <v>0.2</v>
      </c>
      <c r="L601" s="5">
        <v>2.9849999999999999</v>
      </c>
      <c r="M601" s="6">
        <v>11.94</v>
      </c>
    </row>
    <row r="602" spans="1:13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">
        <v>3879</v>
      </c>
      <c r="G602" s="2" t="s">
        <v>3880</v>
      </c>
      <c r="H602" s="2" t="s">
        <v>19</v>
      </c>
      <c r="I602" t="s">
        <v>6201</v>
      </c>
      <c r="J602" t="s">
        <v>6204</v>
      </c>
      <c r="K602">
        <v>0.5</v>
      </c>
      <c r="L602" s="5">
        <v>7.77</v>
      </c>
      <c r="M602" s="6">
        <v>7.77</v>
      </c>
    </row>
    <row r="603" spans="1:13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">
        <v>3885</v>
      </c>
      <c r="G603" s="2" t="s">
        <v>3886</v>
      </c>
      <c r="H603" s="2" t="s">
        <v>19</v>
      </c>
      <c r="I603" t="s">
        <v>6202</v>
      </c>
      <c r="J603" t="s">
        <v>6205</v>
      </c>
      <c r="K603">
        <v>2.5</v>
      </c>
      <c r="L603" s="5">
        <v>27.484999999999996</v>
      </c>
      <c r="M603" s="6">
        <v>109.93999999999998</v>
      </c>
    </row>
    <row r="604" spans="1:13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">
        <v>3891</v>
      </c>
      <c r="G604" s="2" t="s">
        <v>3892</v>
      </c>
      <c r="H604" s="2" t="s">
        <v>19</v>
      </c>
      <c r="I604" t="s">
        <v>6200</v>
      </c>
      <c r="J604" t="s">
        <v>6205</v>
      </c>
      <c r="K604">
        <v>0.2</v>
      </c>
      <c r="L604" s="5">
        <v>4.4550000000000001</v>
      </c>
      <c r="M604" s="6">
        <v>22.274999999999999</v>
      </c>
    </row>
    <row r="605" spans="1:13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">
        <v>3897</v>
      </c>
      <c r="G605" s="2" t="s">
        <v>3898</v>
      </c>
      <c r="H605" s="2" t="s">
        <v>19</v>
      </c>
      <c r="I605" t="s">
        <v>6202</v>
      </c>
      <c r="J605" t="s">
        <v>6203</v>
      </c>
      <c r="K605">
        <v>0.2</v>
      </c>
      <c r="L605" s="5">
        <v>2.9849999999999999</v>
      </c>
      <c r="M605" s="6">
        <v>8.9550000000000001</v>
      </c>
    </row>
    <row r="606" spans="1:13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">
        <v>3902</v>
      </c>
      <c r="G606" s="2" t="s">
        <v>6198</v>
      </c>
      <c r="H606" s="2" t="s">
        <v>318</v>
      </c>
      <c r="I606" t="s">
        <v>6201</v>
      </c>
      <c r="J606" t="s">
        <v>6204</v>
      </c>
      <c r="K606">
        <v>2.5</v>
      </c>
      <c r="L606" s="5">
        <v>29.784999999999997</v>
      </c>
      <c r="M606" s="6">
        <v>119.13999999999999</v>
      </c>
    </row>
    <row r="607" spans="1:13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">
        <v>3907</v>
      </c>
      <c r="G607" s="2" t="s">
        <v>3908</v>
      </c>
      <c r="H607" s="2" t="s">
        <v>19</v>
      </c>
      <c r="I607" t="s">
        <v>6199</v>
      </c>
      <c r="J607" t="s">
        <v>6205</v>
      </c>
      <c r="K607">
        <v>2.5</v>
      </c>
      <c r="L607" s="5">
        <v>29.784999999999997</v>
      </c>
      <c r="M607" s="6">
        <v>148.92499999999998</v>
      </c>
    </row>
    <row r="608" spans="1:13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">
        <v>3841</v>
      </c>
      <c r="G608" s="2" t="s">
        <v>3842</v>
      </c>
      <c r="H608" s="2" t="s">
        <v>28</v>
      </c>
      <c r="I608" t="s">
        <v>6201</v>
      </c>
      <c r="J608" t="s">
        <v>6205</v>
      </c>
      <c r="K608">
        <v>2.5</v>
      </c>
      <c r="L608" s="5">
        <v>36.454999999999998</v>
      </c>
      <c r="M608" s="6">
        <v>109.36499999999999</v>
      </c>
    </row>
    <row r="609" spans="1:13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">
        <v>3919</v>
      </c>
      <c r="G609" s="2" t="s">
        <v>3920</v>
      </c>
      <c r="H609" s="2" t="s">
        <v>19</v>
      </c>
      <c r="I609" t="s">
        <v>6200</v>
      </c>
      <c r="J609" t="s">
        <v>6204</v>
      </c>
      <c r="K609">
        <v>0.2</v>
      </c>
      <c r="L609" s="5">
        <v>3.645</v>
      </c>
      <c r="M609" s="6">
        <v>3.645</v>
      </c>
    </row>
    <row r="610" spans="1:13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">
        <v>3925</v>
      </c>
      <c r="G610" s="2" t="s">
        <v>6198</v>
      </c>
      <c r="H610" s="2" t="s">
        <v>19</v>
      </c>
      <c r="I610" t="s">
        <v>6200</v>
      </c>
      <c r="J610" t="s">
        <v>6204</v>
      </c>
      <c r="K610">
        <v>2.5</v>
      </c>
      <c r="L610" s="5">
        <v>27.945</v>
      </c>
      <c r="M610" s="6">
        <v>55.89</v>
      </c>
    </row>
    <row r="611" spans="1:13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">
        <v>3929</v>
      </c>
      <c r="G611" s="2" t="s">
        <v>3930</v>
      </c>
      <c r="H611" s="2" t="s">
        <v>19</v>
      </c>
      <c r="I611" t="s">
        <v>6201</v>
      </c>
      <c r="J611" t="s">
        <v>6203</v>
      </c>
      <c r="K611">
        <v>0.2</v>
      </c>
      <c r="L611" s="5">
        <v>4.3650000000000002</v>
      </c>
      <c r="M611" s="6">
        <v>26.19</v>
      </c>
    </row>
    <row r="612" spans="1:13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">
        <v>3935</v>
      </c>
      <c r="G612" s="2" t="s">
        <v>3936</v>
      </c>
      <c r="H612" s="2" t="s">
        <v>19</v>
      </c>
      <c r="I612" t="s">
        <v>6202</v>
      </c>
      <c r="J612" t="s">
        <v>6203</v>
      </c>
      <c r="K612">
        <v>1</v>
      </c>
      <c r="L612" s="5">
        <v>9.9499999999999993</v>
      </c>
      <c r="M612" s="6">
        <v>39.799999999999997</v>
      </c>
    </row>
    <row r="613" spans="1:13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">
        <v>3941</v>
      </c>
      <c r="G613" s="2" t="s">
        <v>3942</v>
      </c>
      <c r="H613" s="2" t="s">
        <v>19</v>
      </c>
      <c r="I613" t="s">
        <v>6200</v>
      </c>
      <c r="J613" t="s">
        <v>6205</v>
      </c>
      <c r="K613">
        <v>2.5</v>
      </c>
      <c r="L613" s="5">
        <v>34.154999999999994</v>
      </c>
      <c r="M613" s="6">
        <v>68.309999999999988</v>
      </c>
    </row>
    <row r="614" spans="1:13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">
        <v>3947</v>
      </c>
      <c r="G614" s="2" t="s">
        <v>6198</v>
      </c>
      <c r="H614" s="2" t="s">
        <v>318</v>
      </c>
      <c r="I614" t="s">
        <v>6199</v>
      </c>
      <c r="J614" t="s">
        <v>6203</v>
      </c>
      <c r="K614">
        <v>0.2</v>
      </c>
      <c r="L614" s="5">
        <v>3.375</v>
      </c>
      <c r="M614" s="6">
        <v>13.5</v>
      </c>
    </row>
    <row r="615" spans="1:13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">
        <v>3952</v>
      </c>
      <c r="G615" s="2" t="s">
        <v>6198</v>
      </c>
      <c r="H615" s="2" t="s">
        <v>19</v>
      </c>
      <c r="I615" t="s">
        <v>6202</v>
      </c>
      <c r="J615" t="s">
        <v>6203</v>
      </c>
      <c r="K615">
        <v>0.5</v>
      </c>
      <c r="L615" s="5">
        <v>5.97</v>
      </c>
      <c r="M615" s="6">
        <v>5.97</v>
      </c>
    </row>
    <row r="616" spans="1:13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">
        <v>3841</v>
      </c>
      <c r="G616" s="2" t="s">
        <v>3842</v>
      </c>
      <c r="H616" s="2" t="s">
        <v>28</v>
      </c>
      <c r="I616" t="s">
        <v>6202</v>
      </c>
      <c r="J616" t="s">
        <v>6203</v>
      </c>
      <c r="K616">
        <v>0.5</v>
      </c>
      <c r="L616" s="5">
        <v>5.97</v>
      </c>
      <c r="M616" s="6">
        <v>29.849999999999998</v>
      </c>
    </row>
    <row r="617" spans="1:13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">
        <v>3962</v>
      </c>
      <c r="G617" s="2" t="s">
        <v>3963</v>
      </c>
      <c r="H617" s="2" t="s">
        <v>19</v>
      </c>
      <c r="I617" t="s">
        <v>6201</v>
      </c>
      <c r="J617" t="s">
        <v>6205</v>
      </c>
      <c r="K617">
        <v>2.5</v>
      </c>
      <c r="L617" s="5">
        <v>36.454999999999998</v>
      </c>
      <c r="M617" s="6">
        <v>72.91</v>
      </c>
    </row>
    <row r="618" spans="1:13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">
        <v>3968</v>
      </c>
      <c r="G618" s="2" t="s">
        <v>3969</v>
      </c>
      <c r="H618" s="2" t="s">
        <v>28</v>
      </c>
      <c r="I618" t="s">
        <v>6200</v>
      </c>
      <c r="J618" t="s">
        <v>6203</v>
      </c>
      <c r="K618">
        <v>2.5</v>
      </c>
      <c r="L618" s="5">
        <v>31.624999999999996</v>
      </c>
      <c r="M618" s="6">
        <v>126.49999999999999</v>
      </c>
    </row>
    <row r="619" spans="1:13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">
        <v>3974</v>
      </c>
      <c r="G619" s="2" t="s">
        <v>3975</v>
      </c>
      <c r="H619" s="2" t="s">
        <v>19</v>
      </c>
      <c r="I619" t="s">
        <v>6201</v>
      </c>
      <c r="J619" t="s">
        <v>6203</v>
      </c>
      <c r="K619">
        <v>2.5</v>
      </c>
      <c r="L619" s="5">
        <v>33.464999999999996</v>
      </c>
      <c r="M619" s="6">
        <v>33.464999999999996</v>
      </c>
    </row>
    <row r="620" spans="1:13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">
        <v>3980</v>
      </c>
      <c r="G620" s="2" t="s">
        <v>3981</v>
      </c>
      <c r="H620" s="2" t="s">
        <v>19</v>
      </c>
      <c r="I620" t="s">
        <v>6200</v>
      </c>
      <c r="J620" t="s">
        <v>6204</v>
      </c>
      <c r="K620">
        <v>1</v>
      </c>
      <c r="L620" s="5">
        <v>12.15</v>
      </c>
      <c r="M620" s="6">
        <v>72.900000000000006</v>
      </c>
    </row>
    <row r="621" spans="1:13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">
        <v>3986</v>
      </c>
      <c r="G621" s="2" t="s">
        <v>3987</v>
      </c>
      <c r="H621" s="2" t="s">
        <v>19</v>
      </c>
      <c r="I621" t="s">
        <v>6201</v>
      </c>
      <c r="J621" t="s">
        <v>6204</v>
      </c>
      <c r="K621">
        <v>0.5</v>
      </c>
      <c r="L621" s="5">
        <v>7.77</v>
      </c>
      <c r="M621" s="6">
        <v>15.54</v>
      </c>
    </row>
    <row r="622" spans="1:13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">
        <v>4043</v>
      </c>
      <c r="G622" s="2" t="s">
        <v>4044</v>
      </c>
      <c r="H622" s="2" t="s">
        <v>19</v>
      </c>
      <c r="I622" t="s">
        <v>6199</v>
      </c>
      <c r="J622" t="s">
        <v>6203</v>
      </c>
      <c r="K622">
        <v>0.2</v>
      </c>
      <c r="L622" s="5">
        <v>3.375</v>
      </c>
      <c r="M622" s="6">
        <v>20.25</v>
      </c>
    </row>
    <row r="623" spans="1:13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">
        <v>3998</v>
      </c>
      <c r="G623" s="2" t="s">
        <v>3999</v>
      </c>
      <c r="H623" s="2" t="s">
        <v>19</v>
      </c>
      <c r="I623" t="s">
        <v>6199</v>
      </c>
      <c r="J623" t="s">
        <v>6205</v>
      </c>
      <c r="K623">
        <v>1</v>
      </c>
      <c r="L623" s="5">
        <v>12.95</v>
      </c>
      <c r="M623" s="6">
        <v>77.699999999999989</v>
      </c>
    </row>
    <row r="624" spans="1:13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">
        <v>4004</v>
      </c>
      <c r="G624" s="2" t="s">
        <v>4005</v>
      </c>
      <c r="H624" s="2" t="s">
        <v>19</v>
      </c>
      <c r="I624" t="s">
        <v>6201</v>
      </c>
      <c r="J624" t="s">
        <v>6203</v>
      </c>
      <c r="K624">
        <v>2.5</v>
      </c>
      <c r="L624" s="5">
        <v>33.464999999999996</v>
      </c>
      <c r="M624" s="6">
        <v>133.85999999999999</v>
      </c>
    </row>
    <row r="625" spans="1:13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">
        <v>4009</v>
      </c>
      <c r="G625" s="2" t="s">
        <v>6198</v>
      </c>
      <c r="H625" s="2" t="s">
        <v>28</v>
      </c>
      <c r="I625" t="s">
        <v>6200</v>
      </c>
      <c r="J625" t="s">
        <v>6204</v>
      </c>
      <c r="K625">
        <v>1</v>
      </c>
      <c r="L625" s="5">
        <v>12.15</v>
      </c>
      <c r="M625" s="6">
        <v>12.15</v>
      </c>
    </row>
    <row r="626" spans="1:13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">
        <v>4014</v>
      </c>
      <c r="G626" s="2" t="s">
        <v>4015</v>
      </c>
      <c r="H626" s="2" t="s">
        <v>318</v>
      </c>
      <c r="I626" t="s">
        <v>6200</v>
      </c>
      <c r="J626" t="s">
        <v>6203</v>
      </c>
      <c r="K626">
        <v>2.5</v>
      </c>
      <c r="L626" s="5">
        <v>31.624999999999996</v>
      </c>
      <c r="M626" s="6">
        <v>63.249999999999993</v>
      </c>
    </row>
    <row r="627" spans="1:13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">
        <v>4019</v>
      </c>
      <c r="G627" s="2" t="s">
        <v>4020</v>
      </c>
      <c r="H627" s="2" t="s">
        <v>19</v>
      </c>
      <c r="I627" t="s">
        <v>6202</v>
      </c>
      <c r="J627" t="s">
        <v>6205</v>
      </c>
      <c r="K627">
        <v>0.5</v>
      </c>
      <c r="L627" s="5">
        <v>7.169999999999999</v>
      </c>
      <c r="M627" s="6">
        <v>35.849999999999994</v>
      </c>
    </row>
    <row r="628" spans="1:13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">
        <v>4025</v>
      </c>
      <c r="G628" s="2" t="s">
        <v>4026</v>
      </c>
      <c r="H628" s="2" t="s">
        <v>19</v>
      </c>
      <c r="I628" t="s">
        <v>6199</v>
      </c>
      <c r="J628" t="s">
        <v>6203</v>
      </c>
      <c r="K628">
        <v>2.5</v>
      </c>
      <c r="L628" s="5">
        <v>25.874999999999996</v>
      </c>
      <c r="M628" s="6">
        <v>77.624999999999986</v>
      </c>
    </row>
    <row r="629" spans="1:13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">
        <v>4031</v>
      </c>
      <c r="G629" s="2" t="s">
        <v>4032</v>
      </c>
      <c r="H629" s="2" t="s">
        <v>19</v>
      </c>
      <c r="I629" t="s">
        <v>6200</v>
      </c>
      <c r="J629" t="s">
        <v>6203</v>
      </c>
      <c r="K629">
        <v>2.5</v>
      </c>
      <c r="L629" s="5">
        <v>31.624999999999996</v>
      </c>
      <c r="M629" s="6">
        <v>63.249999999999993</v>
      </c>
    </row>
    <row r="630" spans="1:13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">
        <v>4037</v>
      </c>
      <c r="G630" s="2" t="s">
        <v>4038</v>
      </c>
      <c r="H630" s="2" t="s">
        <v>318</v>
      </c>
      <c r="I630" t="s">
        <v>6200</v>
      </c>
      <c r="J630" t="s">
        <v>6205</v>
      </c>
      <c r="K630">
        <v>0.2</v>
      </c>
      <c r="L630" s="5">
        <v>4.4550000000000001</v>
      </c>
      <c r="M630" s="6">
        <v>26.73</v>
      </c>
    </row>
    <row r="631" spans="1:13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">
        <v>4037</v>
      </c>
      <c r="G631" s="2" t="s">
        <v>4038</v>
      </c>
      <c r="H631" s="2" t="s">
        <v>318</v>
      </c>
      <c r="I631" t="s">
        <v>6201</v>
      </c>
      <c r="J631" t="s">
        <v>6204</v>
      </c>
      <c r="K631">
        <v>0.5</v>
      </c>
      <c r="L631" s="5">
        <v>7.77</v>
      </c>
      <c r="M631" s="6">
        <v>31.08</v>
      </c>
    </row>
    <row r="632" spans="1:13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">
        <v>4037</v>
      </c>
      <c r="G632" s="2" t="s">
        <v>4038</v>
      </c>
      <c r="H632" s="2" t="s">
        <v>318</v>
      </c>
      <c r="I632" t="s">
        <v>6199</v>
      </c>
      <c r="J632" t="s">
        <v>6204</v>
      </c>
      <c r="K632">
        <v>0.2</v>
      </c>
      <c r="L632" s="5">
        <v>2.9849999999999999</v>
      </c>
      <c r="M632" s="6">
        <v>2.9849999999999999</v>
      </c>
    </row>
    <row r="633" spans="1:13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">
        <v>4037</v>
      </c>
      <c r="G633" s="2" t="s">
        <v>4038</v>
      </c>
      <c r="H633" s="2" t="s">
        <v>318</v>
      </c>
      <c r="I633" t="s">
        <v>6202</v>
      </c>
      <c r="J633" t="s">
        <v>6204</v>
      </c>
      <c r="K633">
        <v>2.5</v>
      </c>
      <c r="L633" s="5">
        <v>20.584999999999997</v>
      </c>
      <c r="M633" s="6">
        <v>102.92499999999998</v>
      </c>
    </row>
    <row r="634" spans="1:13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">
        <v>4058</v>
      </c>
      <c r="G634" s="2" t="s">
        <v>4059</v>
      </c>
      <c r="H634" s="2" t="s">
        <v>19</v>
      </c>
      <c r="I634" t="s">
        <v>6200</v>
      </c>
      <c r="J634" t="s">
        <v>6205</v>
      </c>
      <c r="K634">
        <v>0.5</v>
      </c>
      <c r="L634" s="5">
        <v>8.91</v>
      </c>
      <c r="M634" s="6">
        <v>35.64</v>
      </c>
    </row>
    <row r="635" spans="1:13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">
        <v>4064</v>
      </c>
      <c r="G635" s="2" t="s">
        <v>4065</v>
      </c>
      <c r="H635" s="2" t="s">
        <v>19</v>
      </c>
      <c r="I635" t="s">
        <v>6202</v>
      </c>
      <c r="J635" t="s">
        <v>6205</v>
      </c>
      <c r="K635">
        <v>1</v>
      </c>
      <c r="L635" s="5">
        <v>11.95</v>
      </c>
      <c r="M635" s="6">
        <v>47.8</v>
      </c>
    </row>
    <row r="636" spans="1:13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">
        <v>4070</v>
      </c>
      <c r="G636" s="2" t="s">
        <v>4071</v>
      </c>
      <c r="H636" s="2" t="s">
        <v>19</v>
      </c>
      <c r="I636" t="s">
        <v>6201</v>
      </c>
      <c r="J636" t="s">
        <v>6203</v>
      </c>
      <c r="K636">
        <v>1</v>
      </c>
      <c r="L636" s="5">
        <v>14.55</v>
      </c>
      <c r="M636" s="6">
        <v>43.650000000000006</v>
      </c>
    </row>
    <row r="637" spans="1:13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">
        <v>4076</v>
      </c>
      <c r="G637" s="2" t="s">
        <v>4077</v>
      </c>
      <c r="H637" s="2" t="s">
        <v>19</v>
      </c>
      <c r="I637" t="s">
        <v>6200</v>
      </c>
      <c r="J637" t="s">
        <v>6205</v>
      </c>
      <c r="K637">
        <v>0.5</v>
      </c>
      <c r="L637" s="5">
        <v>8.91</v>
      </c>
      <c r="M637" s="6">
        <v>35.64</v>
      </c>
    </row>
    <row r="638" spans="1:13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">
        <v>4082</v>
      </c>
      <c r="G638" s="2" t="s">
        <v>4083</v>
      </c>
      <c r="H638" s="2" t="s">
        <v>19</v>
      </c>
      <c r="I638" t="s">
        <v>6201</v>
      </c>
      <c r="J638" t="s">
        <v>6205</v>
      </c>
      <c r="K638">
        <v>1</v>
      </c>
      <c r="L638" s="5">
        <v>15.85</v>
      </c>
      <c r="M638" s="6">
        <v>95.1</v>
      </c>
    </row>
    <row r="639" spans="1:13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">
        <v>4088</v>
      </c>
      <c r="G639" s="2" t="s">
        <v>4089</v>
      </c>
      <c r="H639" s="2" t="s">
        <v>318</v>
      </c>
      <c r="I639" t="s">
        <v>6200</v>
      </c>
      <c r="J639" t="s">
        <v>6203</v>
      </c>
      <c r="K639">
        <v>2.5</v>
      </c>
      <c r="L639" s="5">
        <v>31.624999999999996</v>
      </c>
      <c r="M639" s="6">
        <v>31.624999999999996</v>
      </c>
    </row>
    <row r="640" spans="1:13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">
        <v>4095</v>
      </c>
      <c r="G640" s="2" t="s">
        <v>6198</v>
      </c>
      <c r="H640" s="2" t="s">
        <v>318</v>
      </c>
      <c r="I640" t="s">
        <v>6199</v>
      </c>
      <c r="J640" t="s">
        <v>6203</v>
      </c>
      <c r="K640">
        <v>2.5</v>
      </c>
      <c r="L640" s="5">
        <v>25.874999999999996</v>
      </c>
      <c r="M640" s="6">
        <v>77.624999999999986</v>
      </c>
    </row>
    <row r="641" spans="1:13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">
        <v>4100</v>
      </c>
      <c r="G641" s="2" t="s">
        <v>4101</v>
      </c>
      <c r="H641" s="2" t="s">
        <v>19</v>
      </c>
      <c r="I641" t="s">
        <v>6201</v>
      </c>
      <c r="J641" t="s">
        <v>6204</v>
      </c>
      <c r="K641">
        <v>0.2</v>
      </c>
      <c r="L641" s="5">
        <v>3.8849999999999998</v>
      </c>
      <c r="M641" s="6">
        <v>3.8849999999999998</v>
      </c>
    </row>
    <row r="642" spans="1:13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">
        <v>4153</v>
      </c>
      <c r="G642" s="2" t="s">
        <v>4154</v>
      </c>
      <c r="H642" s="2" t="s">
        <v>19</v>
      </c>
      <c r="I642" t="s">
        <v>6202</v>
      </c>
      <c r="J642" t="s">
        <v>6205</v>
      </c>
      <c r="K642">
        <v>2.5</v>
      </c>
      <c r="L642" s="5">
        <v>27.484999999999996</v>
      </c>
      <c r="M642" s="6">
        <v>137.42499999999998</v>
      </c>
    </row>
    <row r="643" spans="1:13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">
        <v>4111</v>
      </c>
      <c r="G643" s="2" t="s">
        <v>4112</v>
      </c>
      <c r="H643" s="2" t="s">
        <v>19</v>
      </c>
      <c r="I643" t="s">
        <v>6202</v>
      </c>
      <c r="J643" t="s">
        <v>6205</v>
      </c>
      <c r="K643">
        <v>1</v>
      </c>
      <c r="L643" s="5">
        <v>11.95</v>
      </c>
      <c r="M643" s="6">
        <v>35.849999999999994</v>
      </c>
    </row>
    <row r="644" spans="1:13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">
        <v>4117</v>
      </c>
      <c r="G644" s="2" t="s">
        <v>4118</v>
      </c>
      <c r="H644" s="2" t="s">
        <v>28</v>
      </c>
      <c r="I644" t="s">
        <v>6200</v>
      </c>
      <c r="J644" t="s">
        <v>6203</v>
      </c>
      <c r="K644">
        <v>0.2</v>
      </c>
      <c r="L644" s="5">
        <v>4.125</v>
      </c>
      <c r="M644" s="6">
        <v>8.25</v>
      </c>
    </row>
    <row r="645" spans="1:13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">
        <v>4125</v>
      </c>
      <c r="G645" s="2" t="s">
        <v>4126</v>
      </c>
      <c r="H645" s="2" t="s">
        <v>19</v>
      </c>
      <c r="I645" t="s">
        <v>6200</v>
      </c>
      <c r="J645" t="s">
        <v>6205</v>
      </c>
      <c r="K645">
        <v>2.5</v>
      </c>
      <c r="L645" s="5">
        <v>34.154999999999994</v>
      </c>
      <c r="M645" s="6">
        <v>102.46499999999997</v>
      </c>
    </row>
    <row r="646" spans="1:13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">
        <v>4130</v>
      </c>
      <c r="G646" s="2" t="s">
        <v>6198</v>
      </c>
      <c r="H646" s="2" t="s">
        <v>19</v>
      </c>
      <c r="I646" t="s">
        <v>6202</v>
      </c>
      <c r="J646" t="s">
        <v>6204</v>
      </c>
      <c r="K646">
        <v>2.5</v>
      </c>
      <c r="L646" s="5">
        <v>20.584999999999997</v>
      </c>
      <c r="M646" s="6">
        <v>41.169999999999995</v>
      </c>
    </row>
    <row r="647" spans="1:13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">
        <v>4135</v>
      </c>
      <c r="G647" s="2" t="s">
        <v>4136</v>
      </c>
      <c r="H647" s="2" t="s">
        <v>19</v>
      </c>
      <c r="I647" t="s">
        <v>6199</v>
      </c>
      <c r="J647" t="s">
        <v>6204</v>
      </c>
      <c r="K647">
        <v>2.5</v>
      </c>
      <c r="L647" s="5">
        <v>22.884999999999998</v>
      </c>
      <c r="M647" s="6">
        <v>68.655000000000001</v>
      </c>
    </row>
    <row r="648" spans="1:13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">
        <v>4141</v>
      </c>
      <c r="G648" s="2" t="s">
        <v>4142</v>
      </c>
      <c r="H648" s="2" t="s">
        <v>19</v>
      </c>
      <c r="I648" t="s">
        <v>6199</v>
      </c>
      <c r="J648" t="s">
        <v>6204</v>
      </c>
      <c r="K648">
        <v>1</v>
      </c>
      <c r="L648" s="5">
        <v>9.9499999999999993</v>
      </c>
      <c r="M648" s="6">
        <v>9.9499999999999993</v>
      </c>
    </row>
    <row r="649" spans="1:13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">
        <v>4147</v>
      </c>
      <c r="G649" s="2" t="s">
        <v>4148</v>
      </c>
      <c r="H649" s="2" t="s">
        <v>28</v>
      </c>
      <c r="I649" t="s">
        <v>6201</v>
      </c>
      <c r="J649" t="s">
        <v>6205</v>
      </c>
      <c r="K649">
        <v>0.5</v>
      </c>
      <c r="L649" s="5">
        <v>9.51</v>
      </c>
      <c r="M649" s="6">
        <v>28.53</v>
      </c>
    </row>
    <row r="650" spans="1:13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">
        <v>4153</v>
      </c>
      <c r="G650" s="2" t="s">
        <v>4154</v>
      </c>
      <c r="H650" s="2" t="s">
        <v>19</v>
      </c>
      <c r="I650" t="s">
        <v>6202</v>
      </c>
      <c r="J650" t="s">
        <v>6204</v>
      </c>
      <c r="K650">
        <v>0.2</v>
      </c>
      <c r="L650" s="5">
        <v>2.6849999999999996</v>
      </c>
      <c r="M650" s="6">
        <v>16.11</v>
      </c>
    </row>
    <row r="651" spans="1:13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">
        <v>4159</v>
      </c>
      <c r="G651" s="2" t="s">
        <v>4160</v>
      </c>
      <c r="H651" s="2" t="s">
        <v>28</v>
      </c>
      <c r="I651" t="s">
        <v>6201</v>
      </c>
      <c r="J651" t="s">
        <v>6205</v>
      </c>
      <c r="K651">
        <v>1</v>
      </c>
      <c r="L651" s="5">
        <v>15.85</v>
      </c>
      <c r="M651" s="6">
        <v>95.1</v>
      </c>
    </row>
    <row r="652" spans="1:13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">
        <v>4165</v>
      </c>
      <c r="G652" s="2" t="s">
        <v>4166</v>
      </c>
      <c r="H652" s="2" t="s">
        <v>19</v>
      </c>
      <c r="I652" t="s">
        <v>6202</v>
      </c>
      <c r="J652" t="s">
        <v>6204</v>
      </c>
      <c r="K652">
        <v>0.5</v>
      </c>
      <c r="L652" s="5">
        <v>5.3699999999999992</v>
      </c>
      <c r="M652" s="6">
        <v>5.3699999999999992</v>
      </c>
    </row>
    <row r="653" spans="1:13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">
        <v>4171</v>
      </c>
      <c r="G653" s="2" t="s">
        <v>6198</v>
      </c>
      <c r="H653" s="2" t="s">
        <v>19</v>
      </c>
      <c r="I653" t="s">
        <v>6202</v>
      </c>
      <c r="J653" t="s">
        <v>6205</v>
      </c>
      <c r="K653">
        <v>1</v>
      </c>
      <c r="L653" s="5">
        <v>11.95</v>
      </c>
      <c r="M653" s="6">
        <v>47.8</v>
      </c>
    </row>
    <row r="654" spans="1:13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">
        <v>4176</v>
      </c>
      <c r="G654" s="2" t="s">
        <v>4177</v>
      </c>
      <c r="H654" s="2" t="s">
        <v>318</v>
      </c>
      <c r="I654" t="s">
        <v>6201</v>
      </c>
      <c r="J654" t="s">
        <v>6205</v>
      </c>
      <c r="K654">
        <v>1</v>
      </c>
      <c r="L654" s="5">
        <v>15.85</v>
      </c>
      <c r="M654" s="6">
        <v>63.4</v>
      </c>
    </row>
    <row r="655" spans="1:13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">
        <v>4181</v>
      </c>
      <c r="G655" s="2" t="s">
        <v>4182</v>
      </c>
      <c r="H655" s="2" t="s">
        <v>19</v>
      </c>
      <c r="I655" t="s">
        <v>6199</v>
      </c>
      <c r="J655" t="s">
        <v>6203</v>
      </c>
      <c r="K655">
        <v>2.5</v>
      </c>
      <c r="L655" s="5">
        <v>25.874999999999996</v>
      </c>
      <c r="M655" s="6">
        <v>103.49999999999999</v>
      </c>
    </row>
    <row r="656" spans="1:13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">
        <v>4187</v>
      </c>
      <c r="G656" s="2" t="s">
        <v>4188</v>
      </c>
      <c r="H656" s="2" t="s">
        <v>19</v>
      </c>
      <c r="I656" t="s">
        <v>6199</v>
      </c>
      <c r="J656" t="s">
        <v>6204</v>
      </c>
      <c r="K656">
        <v>2.5</v>
      </c>
      <c r="L656" s="5">
        <v>22.884999999999998</v>
      </c>
      <c r="M656" s="6">
        <v>68.655000000000001</v>
      </c>
    </row>
    <row r="657" spans="1:13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">
        <v>4193</v>
      </c>
      <c r="G657" s="2" t="s">
        <v>4194</v>
      </c>
      <c r="H657" s="2" t="s">
        <v>19</v>
      </c>
      <c r="I657" t="s">
        <v>6202</v>
      </c>
      <c r="J657" t="s">
        <v>6203</v>
      </c>
      <c r="K657">
        <v>2.5</v>
      </c>
      <c r="L657" s="5">
        <v>22.884999999999998</v>
      </c>
      <c r="M657" s="6">
        <v>45.769999999999996</v>
      </c>
    </row>
    <row r="658" spans="1:13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">
        <v>4198</v>
      </c>
      <c r="G658" s="2" t="s">
        <v>4199</v>
      </c>
      <c r="H658" s="2" t="s">
        <v>19</v>
      </c>
      <c r="I658" t="s">
        <v>6201</v>
      </c>
      <c r="J658" t="s">
        <v>6204</v>
      </c>
      <c r="K658">
        <v>1</v>
      </c>
      <c r="L658" s="5">
        <v>12.95</v>
      </c>
      <c r="M658" s="6">
        <v>51.8</v>
      </c>
    </row>
    <row r="659" spans="1:13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">
        <v>4203</v>
      </c>
      <c r="G659" s="2" t="s">
        <v>4204</v>
      </c>
      <c r="H659" s="2" t="s">
        <v>19</v>
      </c>
      <c r="I659" t="s">
        <v>6199</v>
      </c>
      <c r="J659" t="s">
        <v>6203</v>
      </c>
      <c r="K659">
        <v>0.5</v>
      </c>
      <c r="L659" s="5">
        <v>6.75</v>
      </c>
      <c r="M659" s="6">
        <v>13.5</v>
      </c>
    </row>
    <row r="660" spans="1:13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">
        <v>4264</v>
      </c>
      <c r="G660" s="2" t="s">
        <v>4265</v>
      </c>
      <c r="H660" s="2" t="s">
        <v>19</v>
      </c>
      <c r="I660" t="s">
        <v>6200</v>
      </c>
      <c r="J660" t="s">
        <v>6203</v>
      </c>
      <c r="K660">
        <v>0.5</v>
      </c>
      <c r="L660" s="5">
        <v>8.25</v>
      </c>
      <c r="M660" s="6">
        <v>24.75</v>
      </c>
    </row>
    <row r="661" spans="1:13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">
        <v>4213</v>
      </c>
      <c r="G661" s="2" t="s">
        <v>4214</v>
      </c>
      <c r="H661" s="2" t="s">
        <v>318</v>
      </c>
      <c r="I661" t="s">
        <v>6199</v>
      </c>
      <c r="J661" t="s">
        <v>6204</v>
      </c>
      <c r="K661">
        <v>2.5</v>
      </c>
      <c r="L661" s="5">
        <v>22.884999999999998</v>
      </c>
      <c r="M661" s="6">
        <v>45.769999999999996</v>
      </c>
    </row>
    <row r="662" spans="1:13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">
        <v>4219</v>
      </c>
      <c r="G662" s="2" t="s">
        <v>4220</v>
      </c>
      <c r="H662" s="2" t="s">
        <v>19</v>
      </c>
      <c r="I662" t="s">
        <v>6200</v>
      </c>
      <c r="J662" t="s">
        <v>6205</v>
      </c>
      <c r="K662">
        <v>0.5</v>
      </c>
      <c r="L662" s="5">
        <v>8.91</v>
      </c>
      <c r="M662" s="6">
        <v>53.46</v>
      </c>
    </row>
    <row r="663" spans="1:13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">
        <v>4225</v>
      </c>
      <c r="G663" s="2" t="s">
        <v>4226</v>
      </c>
      <c r="H663" s="2" t="s">
        <v>19</v>
      </c>
      <c r="I663" t="s">
        <v>6199</v>
      </c>
      <c r="J663" t="s">
        <v>6203</v>
      </c>
      <c r="K663">
        <v>0.2</v>
      </c>
      <c r="L663" s="5">
        <v>3.375</v>
      </c>
      <c r="M663" s="6">
        <v>20.25</v>
      </c>
    </row>
    <row r="664" spans="1:13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">
        <v>4231</v>
      </c>
      <c r="G664" s="2" t="s">
        <v>4232</v>
      </c>
      <c r="H664" s="2" t="s">
        <v>19</v>
      </c>
      <c r="I664" t="s">
        <v>6201</v>
      </c>
      <c r="J664" t="s">
        <v>6204</v>
      </c>
      <c r="K664">
        <v>2.5</v>
      </c>
      <c r="L664" s="5">
        <v>29.784999999999997</v>
      </c>
      <c r="M664" s="6">
        <v>148.92499999999998</v>
      </c>
    </row>
    <row r="665" spans="1:13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">
        <v>4236</v>
      </c>
      <c r="G665" s="2" t="s">
        <v>4237</v>
      </c>
      <c r="H665" s="2" t="s">
        <v>19</v>
      </c>
      <c r="I665" t="s">
        <v>6199</v>
      </c>
      <c r="J665" t="s">
        <v>6203</v>
      </c>
      <c r="K665">
        <v>1</v>
      </c>
      <c r="L665" s="5">
        <v>11.25</v>
      </c>
      <c r="M665" s="6">
        <v>67.5</v>
      </c>
    </row>
    <row r="666" spans="1:13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">
        <v>4241</v>
      </c>
      <c r="G666" s="2" t="s">
        <v>4242</v>
      </c>
      <c r="H666" s="2" t="s">
        <v>19</v>
      </c>
      <c r="I666" t="s">
        <v>6200</v>
      </c>
      <c r="J666" t="s">
        <v>6204</v>
      </c>
      <c r="K666">
        <v>1</v>
      </c>
      <c r="L666" s="5">
        <v>12.15</v>
      </c>
      <c r="M666" s="6">
        <v>72.900000000000006</v>
      </c>
    </row>
    <row r="667" spans="1:13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">
        <v>4241</v>
      </c>
      <c r="G667" s="2" t="s">
        <v>4242</v>
      </c>
      <c r="H667" s="2" t="s">
        <v>19</v>
      </c>
      <c r="I667" t="s">
        <v>6201</v>
      </c>
      <c r="J667" t="s">
        <v>6204</v>
      </c>
      <c r="K667">
        <v>0.2</v>
      </c>
      <c r="L667" s="5">
        <v>3.8849999999999998</v>
      </c>
      <c r="M667" s="6">
        <v>7.77</v>
      </c>
    </row>
    <row r="668" spans="1:13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">
        <v>4252</v>
      </c>
      <c r="G668" s="2" t="s">
        <v>4253</v>
      </c>
      <c r="H668" s="2" t="s">
        <v>19</v>
      </c>
      <c r="I668" t="s">
        <v>6199</v>
      </c>
      <c r="J668" t="s">
        <v>6204</v>
      </c>
      <c r="K668">
        <v>2.5</v>
      </c>
      <c r="L668" s="5">
        <v>22.884999999999998</v>
      </c>
      <c r="M668" s="6">
        <v>91.539999999999992</v>
      </c>
    </row>
    <row r="669" spans="1:13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">
        <v>4258</v>
      </c>
      <c r="G669" s="2" t="s">
        <v>4259</v>
      </c>
      <c r="H669" s="2" t="s">
        <v>318</v>
      </c>
      <c r="I669" t="s">
        <v>6199</v>
      </c>
      <c r="J669" t="s">
        <v>6204</v>
      </c>
      <c r="K669">
        <v>1</v>
      </c>
      <c r="L669" s="5">
        <v>9.9499999999999993</v>
      </c>
      <c r="M669" s="6">
        <v>59.699999999999996</v>
      </c>
    </row>
    <row r="670" spans="1:13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">
        <v>4264</v>
      </c>
      <c r="G670" s="2" t="s">
        <v>4265</v>
      </c>
      <c r="H670" s="2" t="s">
        <v>19</v>
      </c>
      <c r="I670" t="s">
        <v>6202</v>
      </c>
      <c r="J670" t="s">
        <v>6205</v>
      </c>
      <c r="K670">
        <v>2.5</v>
      </c>
      <c r="L670" s="5">
        <v>27.484999999999996</v>
      </c>
      <c r="M670" s="6">
        <v>137.42499999999998</v>
      </c>
    </row>
    <row r="671" spans="1:13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">
        <v>4270</v>
      </c>
      <c r="G671" s="2" t="s">
        <v>4271</v>
      </c>
      <c r="H671" s="2" t="s">
        <v>19</v>
      </c>
      <c r="I671" t="s">
        <v>6201</v>
      </c>
      <c r="J671" t="s">
        <v>6203</v>
      </c>
      <c r="K671">
        <v>2.5</v>
      </c>
      <c r="L671" s="5">
        <v>33.464999999999996</v>
      </c>
      <c r="M671" s="6">
        <v>66.929999999999993</v>
      </c>
    </row>
    <row r="672" spans="1:13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">
        <v>4276</v>
      </c>
      <c r="G672" s="2" t="s">
        <v>4277</v>
      </c>
      <c r="H672" s="2" t="s">
        <v>19</v>
      </c>
      <c r="I672" t="s">
        <v>6201</v>
      </c>
      <c r="J672" t="s">
        <v>6203</v>
      </c>
      <c r="K672">
        <v>0.2</v>
      </c>
      <c r="L672" s="5">
        <v>4.3650000000000002</v>
      </c>
      <c r="M672" s="6">
        <v>13.095000000000001</v>
      </c>
    </row>
    <row r="673" spans="1:13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">
        <v>4282</v>
      </c>
      <c r="G673" s="2" t="s">
        <v>4283</v>
      </c>
      <c r="H673" s="2" t="s">
        <v>19</v>
      </c>
      <c r="I673" t="s">
        <v>6202</v>
      </c>
      <c r="J673" t="s">
        <v>6205</v>
      </c>
      <c r="K673">
        <v>1</v>
      </c>
      <c r="L673" s="5">
        <v>11.95</v>
      </c>
      <c r="M673" s="6">
        <v>59.75</v>
      </c>
    </row>
    <row r="674" spans="1:13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">
        <v>4288</v>
      </c>
      <c r="G674" s="2" t="s">
        <v>4289</v>
      </c>
      <c r="H674" s="2" t="s">
        <v>19</v>
      </c>
      <c r="I674" t="s">
        <v>6201</v>
      </c>
      <c r="J674" t="s">
        <v>6203</v>
      </c>
      <c r="K674">
        <v>0.5</v>
      </c>
      <c r="L674" s="5">
        <v>8.73</v>
      </c>
      <c r="M674" s="6">
        <v>43.650000000000006</v>
      </c>
    </row>
    <row r="675" spans="1:13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">
        <v>4293</v>
      </c>
      <c r="G675" s="2" t="s">
        <v>4294</v>
      </c>
      <c r="H675" s="2" t="s">
        <v>19</v>
      </c>
      <c r="I675" t="s">
        <v>6200</v>
      </c>
      <c r="J675" t="s">
        <v>6203</v>
      </c>
      <c r="K675">
        <v>1</v>
      </c>
      <c r="L675" s="5">
        <v>13.75</v>
      </c>
      <c r="M675" s="6">
        <v>82.5</v>
      </c>
    </row>
    <row r="676" spans="1:13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">
        <v>4299</v>
      </c>
      <c r="G676" s="2" t="s">
        <v>4300</v>
      </c>
      <c r="H676" s="2" t="s">
        <v>19</v>
      </c>
      <c r="I676" t="s">
        <v>6199</v>
      </c>
      <c r="J676" t="s">
        <v>6205</v>
      </c>
      <c r="K676">
        <v>2.5</v>
      </c>
      <c r="L676" s="5">
        <v>29.784999999999997</v>
      </c>
      <c r="M676" s="6">
        <v>178.70999999999998</v>
      </c>
    </row>
    <row r="677" spans="1:13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">
        <v>4305</v>
      </c>
      <c r="G677" s="2" t="s">
        <v>6198</v>
      </c>
      <c r="H677" s="2" t="s">
        <v>19</v>
      </c>
      <c r="I677" t="s">
        <v>6201</v>
      </c>
      <c r="J677" t="s">
        <v>6204</v>
      </c>
      <c r="K677">
        <v>2.5</v>
      </c>
      <c r="L677" s="5">
        <v>29.784999999999997</v>
      </c>
      <c r="M677" s="6">
        <v>119.13999999999999</v>
      </c>
    </row>
    <row r="678" spans="1:13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">
        <v>4310</v>
      </c>
      <c r="G678" s="2" t="s">
        <v>6198</v>
      </c>
      <c r="H678" s="2" t="s">
        <v>19</v>
      </c>
      <c r="I678" t="s">
        <v>6201</v>
      </c>
      <c r="J678" t="s">
        <v>6205</v>
      </c>
      <c r="K678">
        <v>0.5</v>
      </c>
      <c r="L678" s="5">
        <v>9.51</v>
      </c>
      <c r="M678" s="6">
        <v>47.55</v>
      </c>
    </row>
    <row r="679" spans="1:13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">
        <v>4315</v>
      </c>
      <c r="G679" s="2" t="s">
        <v>4316</v>
      </c>
      <c r="H679" s="2" t="s">
        <v>318</v>
      </c>
      <c r="I679" t="s">
        <v>6201</v>
      </c>
      <c r="J679" t="s">
        <v>6203</v>
      </c>
      <c r="K679">
        <v>0.5</v>
      </c>
      <c r="L679" s="5">
        <v>8.73</v>
      </c>
      <c r="M679" s="6">
        <v>43.650000000000006</v>
      </c>
    </row>
    <row r="680" spans="1:13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">
        <v>4321</v>
      </c>
      <c r="G680" s="2" t="s">
        <v>4322</v>
      </c>
      <c r="H680" s="2" t="s">
        <v>19</v>
      </c>
      <c r="I680" t="s">
        <v>6199</v>
      </c>
      <c r="J680" t="s">
        <v>6205</v>
      </c>
      <c r="K680">
        <v>2.5</v>
      </c>
      <c r="L680" s="5">
        <v>29.784999999999997</v>
      </c>
      <c r="M680" s="6">
        <v>178.70999999999998</v>
      </c>
    </row>
    <row r="681" spans="1:13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">
        <v>4327</v>
      </c>
      <c r="G681" s="2" t="s">
        <v>4328</v>
      </c>
      <c r="H681" s="2" t="s">
        <v>28</v>
      </c>
      <c r="I681" t="s">
        <v>6202</v>
      </c>
      <c r="J681" t="s">
        <v>6205</v>
      </c>
      <c r="K681">
        <v>2.5</v>
      </c>
      <c r="L681" s="5">
        <v>27.484999999999996</v>
      </c>
      <c r="M681" s="6">
        <v>27.484999999999996</v>
      </c>
    </row>
    <row r="682" spans="1:13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">
        <v>4333</v>
      </c>
      <c r="G682" s="2" t="s">
        <v>4334</v>
      </c>
      <c r="H682" s="2" t="s">
        <v>19</v>
      </c>
      <c r="I682" t="s">
        <v>6199</v>
      </c>
      <c r="J682" t="s">
        <v>6203</v>
      </c>
      <c r="K682">
        <v>1</v>
      </c>
      <c r="L682" s="5">
        <v>11.25</v>
      </c>
      <c r="M682" s="6">
        <v>56.25</v>
      </c>
    </row>
    <row r="683" spans="1:13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">
        <v>4338</v>
      </c>
      <c r="G683" s="2" t="s">
        <v>4339</v>
      </c>
      <c r="H683" s="2" t="s">
        <v>28</v>
      </c>
      <c r="I683" t="s">
        <v>6201</v>
      </c>
      <c r="J683" t="s">
        <v>6205</v>
      </c>
      <c r="K683">
        <v>0.2</v>
      </c>
      <c r="L683" s="5">
        <v>4.7549999999999999</v>
      </c>
      <c r="M683" s="6">
        <v>9.51</v>
      </c>
    </row>
    <row r="684" spans="1:13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">
        <v>4344</v>
      </c>
      <c r="G684" s="2" t="s">
        <v>4345</v>
      </c>
      <c r="H684" s="2" t="s">
        <v>19</v>
      </c>
      <c r="I684" t="s">
        <v>6200</v>
      </c>
      <c r="J684" t="s">
        <v>6203</v>
      </c>
      <c r="K684">
        <v>0.2</v>
      </c>
      <c r="L684" s="5">
        <v>4.125</v>
      </c>
      <c r="M684" s="6">
        <v>8.25</v>
      </c>
    </row>
    <row r="685" spans="1:13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">
        <v>4350</v>
      </c>
      <c r="G685" s="2" t="s">
        <v>4351</v>
      </c>
      <c r="H685" s="2" t="s">
        <v>19</v>
      </c>
      <c r="I685" t="s">
        <v>6201</v>
      </c>
      <c r="J685" t="s">
        <v>6204</v>
      </c>
      <c r="K685">
        <v>0.5</v>
      </c>
      <c r="L685" s="5">
        <v>7.77</v>
      </c>
      <c r="M685" s="6">
        <v>46.62</v>
      </c>
    </row>
    <row r="686" spans="1:13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">
        <v>4356</v>
      </c>
      <c r="G686" s="2" t="s">
        <v>6198</v>
      </c>
      <c r="H686" s="2" t="s">
        <v>19</v>
      </c>
      <c r="I686" t="s">
        <v>6202</v>
      </c>
      <c r="J686" t="s">
        <v>6205</v>
      </c>
      <c r="K686">
        <v>1</v>
      </c>
      <c r="L686" s="5">
        <v>11.95</v>
      </c>
      <c r="M686" s="6">
        <v>71.699999999999989</v>
      </c>
    </row>
    <row r="687" spans="1:13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">
        <v>4361</v>
      </c>
      <c r="G687" s="2" t="s">
        <v>4362</v>
      </c>
      <c r="H687" s="2" t="s">
        <v>19</v>
      </c>
      <c r="I687" t="s">
        <v>6201</v>
      </c>
      <c r="J687" t="s">
        <v>6205</v>
      </c>
      <c r="K687">
        <v>2.5</v>
      </c>
      <c r="L687" s="5">
        <v>36.454999999999998</v>
      </c>
      <c r="M687" s="6">
        <v>72.91</v>
      </c>
    </row>
    <row r="688" spans="1:13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">
        <v>4367</v>
      </c>
      <c r="G688" s="2" t="s">
        <v>4368</v>
      </c>
      <c r="H688" s="2" t="s">
        <v>19</v>
      </c>
      <c r="I688" t="s">
        <v>6202</v>
      </c>
      <c r="J688" t="s">
        <v>6204</v>
      </c>
      <c r="K688">
        <v>0.2</v>
      </c>
      <c r="L688" s="5">
        <v>2.6849999999999996</v>
      </c>
      <c r="M688" s="6">
        <v>8.0549999999999997</v>
      </c>
    </row>
    <row r="689" spans="1:13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">
        <v>4373</v>
      </c>
      <c r="G689" s="2" t="s">
        <v>4374</v>
      </c>
      <c r="H689" s="2" t="s">
        <v>19</v>
      </c>
      <c r="I689" t="s">
        <v>6200</v>
      </c>
      <c r="J689" t="s">
        <v>6203</v>
      </c>
      <c r="K689">
        <v>0.5</v>
      </c>
      <c r="L689" s="5">
        <v>8.25</v>
      </c>
      <c r="M689" s="6">
        <v>16.5</v>
      </c>
    </row>
    <row r="690" spans="1:13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">
        <v>4379</v>
      </c>
      <c r="G690" s="2" t="s">
        <v>4380</v>
      </c>
      <c r="H690" s="2" t="s">
        <v>318</v>
      </c>
      <c r="I690" t="s">
        <v>6199</v>
      </c>
      <c r="J690" t="s">
        <v>6205</v>
      </c>
      <c r="K690">
        <v>1</v>
      </c>
      <c r="L690" s="5">
        <v>12.95</v>
      </c>
      <c r="M690" s="6">
        <v>64.75</v>
      </c>
    </row>
    <row r="691" spans="1:13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">
        <v>4385</v>
      </c>
      <c r="G691" s="2" t="s">
        <v>4386</v>
      </c>
      <c r="H691" s="2" t="s">
        <v>19</v>
      </c>
      <c r="I691" t="s">
        <v>6199</v>
      </c>
      <c r="J691" t="s">
        <v>6203</v>
      </c>
      <c r="K691">
        <v>0.5</v>
      </c>
      <c r="L691" s="5">
        <v>6.75</v>
      </c>
      <c r="M691" s="6">
        <v>33.75</v>
      </c>
    </row>
    <row r="692" spans="1:13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">
        <v>4391</v>
      </c>
      <c r="G692" s="2" t="s">
        <v>6198</v>
      </c>
      <c r="H692" s="2" t="s">
        <v>19</v>
      </c>
      <c r="I692" t="s">
        <v>6201</v>
      </c>
      <c r="J692" t="s">
        <v>6204</v>
      </c>
      <c r="K692">
        <v>2.5</v>
      </c>
      <c r="L692" s="5">
        <v>29.784999999999997</v>
      </c>
      <c r="M692" s="6">
        <v>178.70999999999998</v>
      </c>
    </row>
    <row r="693" spans="1:13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">
        <v>4435</v>
      </c>
      <c r="G693" s="2" t="s">
        <v>4436</v>
      </c>
      <c r="H693" s="2" t="s">
        <v>318</v>
      </c>
      <c r="I693" t="s">
        <v>6199</v>
      </c>
      <c r="J693" t="s">
        <v>6203</v>
      </c>
      <c r="K693">
        <v>1</v>
      </c>
      <c r="L693" s="5">
        <v>11.25</v>
      </c>
      <c r="M693" s="6">
        <v>22.5</v>
      </c>
    </row>
    <row r="694" spans="1:13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">
        <v>4401</v>
      </c>
      <c r="G694" s="2" t="s">
        <v>4402</v>
      </c>
      <c r="H694" s="2" t="s">
        <v>19</v>
      </c>
      <c r="I694" t="s">
        <v>6201</v>
      </c>
      <c r="J694" t="s">
        <v>6204</v>
      </c>
      <c r="K694">
        <v>1</v>
      </c>
      <c r="L694" s="5">
        <v>12.95</v>
      </c>
      <c r="M694" s="6">
        <v>12.95</v>
      </c>
    </row>
    <row r="695" spans="1:13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">
        <v>4407</v>
      </c>
      <c r="G695" s="2" t="s">
        <v>4408</v>
      </c>
      <c r="H695" s="2" t="s">
        <v>19</v>
      </c>
      <c r="I695" t="s">
        <v>6199</v>
      </c>
      <c r="J695" t="s">
        <v>6203</v>
      </c>
      <c r="K695">
        <v>2.5</v>
      </c>
      <c r="L695" s="5">
        <v>25.874999999999996</v>
      </c>
      <c r="M695" s="6">
        <v>51.749999999999993</v>
      </c>
    </row>
    <row r="696" spans="1:13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">
        <v>4413</v>
      </c>
      <c r="G696" s="2" t="s">
        <v>4414</v>
      </c>
      <c r="H696" s="2" t="s">
        <v>19</v>
      </c>
      <c r="I696" t="s">
        <v>6200</v>
      </c>
      <c r="J696" t="s">
        <v>6204</v>
      </c>
      <c r="K696">
        <v>0.5</v>
      </c>
      <c r="L696" s="5">
        <v>7.29</v>
      </c>
      <c r="M696" s="6">
        <v>36.450000000000003</v>
      </c>
    </row>
    <row r="697" spans="1:13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">
        <v>4419</v>
      </c>
      <c r="G697" s="2" t="s">
        <v>4420</v>
      </c>
      <c r="H697" s="2" t="s">
        <v>19</v>
      </c>
      <c r="I697" t="s">
        <v>6201</v>
      </c>
      <c r="J697" t="s">
        <v>6205</v>
      </c>
      <c r="K697">
        <v>2.5</v>
      </c>
      <c r="L697" s="5">
        <v>36.454999999999998</v>
      </c>
      <c r="M697" s="6">
        <v>182.27499999999998</v>
      </c>
    </row>
    <row r="698" spans="1:13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">
        <v>4425</v>
      </c>
      <c r="G698" s="2" t="s">
        <v>4426</v>
      </c>
      <c r="H698" s="2" t="s">
        <v>19</v>
      </c>
      <c r="I698" t="s">
        <v>6201</v>
      </c>
      <c r="J698" t="s">
        <v>6204</v>
      </c>
      <c r="K698">
        <v>0.5</v>
      </c>
      <c r="L698" s="5">
        <v>7.77</v>
      </c>
      <c r="M698" s="6">
        <v>31.08</v>
      </c>
    </row>
    <row r="699" spans="1:13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">
        <v>4431</v>
      </c>
      <c r="G699" s="2" t="s">
        <v>6198</v>
      </c>
      <c r="H699" s="2" t="s">
        <v>318</v>
      </c>
      <c r="I699" t="s">
        <v>6199</v>
      </c>
      <c r="J699" t="s">
        <v>6203</v>
      </c>
      <c r="K699">
        <v>0.5</v>
      </c>
      <c r="L699" s="5">
        <v>6.75</v>
      </c>
      <c r="M699" s="6">
        <v>20.25</v>
      </c>
    </row>
    <row r="700" spans="1:13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">
        <v>4435</v>
      </c>
      <c r="G700" s="2" t="s">
        <v>4436</v>
      </c>
      <c r="H700" s="2" t="s">
        <v>318</v>
      </c>
      <c r="I700" t="s">
        <v>6201</v>
      </c>
      <c r="J700" t="s">
        <v>6204</v>
      </c>
      <c r="K700">
        <v>1</v>
      </c>
      <c r="L700" s="5">
        <v>12.95</v>
      </c>
      <c r="M700" s="6">
        <v>25.9</v>
      </c>
    </row>
    <row r="701" spans="1:13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">
        <v>4441</v>
      </c>
      <c r="G701" s="2" t="s">
        <v>4442</v>
      </c>
      <c r="H701" s="2" t="s">
        <v>19</v>
      </c>
      <c r="I701" t="s">
        <v>6199</v>
      </c>
      <c r="J701" t="s">
        <v>6204</v>
      </c>
      <c r="K701">
        <v>0.5</v>
      </c>
      <c r="L701" s="5">
        <v>5.97</v>
      </c>
      <c r="M701" s="6">
        <v>23.88</v>
      </c>
    </row>
    <row r="702" spans="1:13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">
        <v>4447</v>
      </c>
      <c r="G702" s="2" t="s">
        <v>4448</v>
      </c>
      <c r="H702" s="2" t="s">
        <v>19</v>
      </c>
      <c r="I702" t="s">
        <v>6201</v>
      </c>
      <c r="J702" t="s">
        <v>6205</v>
      </c>
      <c r="K702">
        <v>0.5</v>
      </c>
      <c r="L702" s="5">
        <v>9.51</v>
      </c>
      <c r="M702" s="6">
        <v>19.02</v>
      </c>
    </row>
    <row r="703" spans="1:13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">
        <v>4452</v>
      </c>
      <c r="G703" s="2" t="s">
        <v>4453</v>
      </c>
      <c r="H703" s="2" t="s">
        <v>318</v>
      </c>
      <c r="I703" t="s">
        <v>6199</v>
      </c>
      <c r="J703" t="s">
        <v>6204</v>
      </c>
      <c r="K703">
        <v>0.5</v>
      </c>
      <c r="L703" s="5">
        <v>5.97</v>
      </c>
      <c r="M703" s="6">
        <v>29.849999999999998</v>
      </c>
    </row>
    <row r="704" spans="1:13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">
        <v>4458</v>
      </c>
      <c r="G704" s="2" t="s">
        <v>4459</v>
      </c>
      <c r="H704" s="2" t="s">
        <v>19</v>
      </c>
      <c r="I704" t="s">
        <v>6199</v>
      </c>
      <c r="J704" t="s">
        <v>6205</v>
      </c>
      <c r="K704">
        <v>0.5</v>
      </c>
      <c r="L704" s="5">
        <v>7.77</v>
      </c>
      <c r="M704" s="6">
        <v>7.77</v>
      </c>
    </row>
    <row r="705" spans="1:13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">
        <v>4463</v>
      </c>
      <c r="G705" s="2" t="s">
        <v>6198</v>
      </c>
      <c r="H705" s="2" t="s">
        <v>318</v>
      </c>
      <c r="I705" t="s">
        <v>6201</v>
      </c>
      <c r="J705" t="s">
        <v>6204</v>
      </c>
      <c r="K705">
        <v>2.5</v>
      </c>
      <c r="L705" s="5">
        <v>29.784999999999997</v>
      </c>
      <c r="M705" s="6">
        <v>119.13999999999999</v>
      </c>
    </row>
    <row r="706" spans="1:13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">
        <v>4468</v>
      </c>
      <c r="G706" s="2" t="s">
        <v>6198</v>
      </c>
      <c r="H706" s="2" t="s">
        <v>19</v>
      </c>
      <c r="I706" t="s">
        <v>6200</v>
      </c>
      <c r="J706" t="s">
        <v>6204</v>
      </c>
      <c r="K706">
        <v>0.2</v>
      </c>
      <c r="L706" s="5">
        <v>3.645</v>
      </c>
      <c r="M706" s="6">
        <v>21.87</v>
      </c>
    </row>
    <row r="707" spans="1:13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">
        <v>4473</v>
      </c>
      <c r="G707" s="2" t="s">
        <v>4474</v>
      </c>
      <c r="H707" s="2" t="s">
        <v>19</v>
      </c>
      <c r="I707" t="s">
        <v>6200</v>
      </c>
      <c r="J707" t="s">
        <v>6205</v>
      </c>
      <c r="K707">
        <v>0.5</v>
      </c>
      <c r="L707" s="5">
        <v>8.91</v>
      </c>
      <c r="M707" s="6">
        <v>17.82</v>
      </c>
    </row>
    <row r="708" spans="1:13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">
        <v>4479</v>
      </c>
      <c r="G708" s="2" t="s">
        <v>4480</v>
      </c>
      <c r="H708" s="2" t="s">
        <v>19</v>
      </c>
      <c r="I708" t="s">
        <v>6200</v>
      </c>
      <c r="J708" t="s">
        <v>6203</v>
      </c>
      <c r="K708">
        <v>0.2</v>
      </c>
      <c r="L708" s="5">
        <v>4.125</v>
      </c>
      <c r="M708" s="6">
        <v>12.375</v>
      </c>
    </row>
    <row r="709" spans="1:13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">
        <v>4485</v>
      </c>
      <c r="G709" s="2" t="s">
        <v>6198</v>
      </c>
      <c r="H709" s="2" t="s">
        <v>318</v>
      </c>
      <c r="I709" t="s">
        <v>6201</v>
      </c>
      <c r="J709" t="s">
        <v>6204</v>
      </c>
      <c r="K709">
        <v>1</v>
      </c>
      <c r="L709" s="5">
        <v>12.95</v>
      </c>
      <c r="M709" s="6">
        <v>25.9</v>
      </c>
    </row>
    <row r="710" spans="1:13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">
        <v>4490</v>
      </c>
      <c r="G710" s="2" t="s">
        <v>4491</v>
      </c>
      <c r="H710" s="2" t="s">
        <v>19</v>
      </c>
      <c r="I710" t="s">
        <v>6199</v>
      </c>
      <c r="J710" t="s">
        <v>6203</v>
      </c>
      <c r="K710">
        <v>0.5</v>
      </c>
      <c r="L710" s="5">
        <v>6.75</v>
      </c>
      <c r="M710" s="6">
        <v>13.5</v>
      </c>
    </row>
    <row r="711" spans="1:13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">
        <v>4496</v>
      </c>
      <c r="G711" s="2" t="s">
        <v>6198</v>
      </c>
      <c r="H711" s="2" t="s">
        <v>19</v>
      </c>
      <c r="I711" t="s">
        <v>6200</v>
      </c>
      <c r="J711" t="s">
        <v>6205</v>
      </c>
      <c r="K711">
        <v>0.5</v>
      </c>
      <c r="L711" s="5">
        <v>8.91</v>
      </c>
      <c r="M711" s="6">
        <v>17.82</v>
      </c>
    </row>
    <row r="712" spans="1:13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">
        <v>4501</v>
      </c>
      <c r="G712" s="2" t="s">
        <v>4502</v>
      </c>
      <c r="H712" s="2" t="s">
        <v>19</v>
      </c>
      <c r="I712" t="s">
        <v>6200</v>
      </c>
      <c r="J712" t="s">
        <v>6203</v>
      </c>
      <c r="K712">
        <v>0.5</v>
      </c>
      <c r="L712" s="5">
        <v>8.25</v>
      </c>
      <c r="M712" s="6">
        <v>24.75</v>
      </c>
    </row>
    <row r="713" spans="1:13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">
        <v>4507</v>
      </c>
      <c r="G713" s="2" t="s">
        <v>4508</v>
      </c>
      <c r="H713" s="2" t="s">
        <v>19</v>
      </c>
      <c r="I713" t="s">
        <v>6202</v>
      </c>
      <c r="J713" t="s">
        <v>6203</v>
      </c>
      <c r="K713">
        <v>0.2</v>
      </c>
      <c r="L713" s="5">
        <v>2.9849999999999999</v>
      </c>
      <c r="M713" s="6">
        <v>17.91</v>
      </c>
    </row>
    <row r="714" spans="1:13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">
        <v>4514</v>
      </c>
      <c r="G714" s="2" t="s">
        <v>6198</v>
      </c>
      <c r="H714" s="2" t="s">
        <v>28</v>
      </c>
      <c r="I714" t="s">
        <v>6200</v>
      </c>
      <c r="J714" t="s">
        <v>6203</v>
      </c>
      <c r="K714">
        <v>0.5</v>
      </c>
      <c r="L714" s="5">
        <v>8.25</v>
      </c>
      <c r="M714" s="6">
        <v>16.5</v>
      </c>
    </row>
    <row r="715" spans="1:13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">
        <v>4518</v>
      </c>
      <c r="G715" s="2" t="s">
        <v>4519</v>
      </c>
      <c r="H715" s="2" t="s">
        <v>19</v>
      </c>
      <c r="I715" t="s">
        <v>6202</v>
      </c>
      <c r="J715" t="s">
        <v>6203</v>
      </c>
      <c r="K715">
        <v>0.2</v>
      </c>
      <c r="L715" s="5">
        <v>2.9849999999999999</v>
      </c>
      <c r="M715" s="6">
        <v>2.9849999999999999</v>
      </c>
    </row>
    <row r="716" spans="1:13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">
        <v>4524</v>
      </c>
      <c r="G716" s="2" t="s">
        <v>4525</v>
      </c>
      <c r="H716" s="2" t="s">
        <v>318</v>
      </c>
      <c r="I716" t="s">
        <v>6200</v>
      </c>
      <c r="J716" t="s">
        <v>6204</v>
      </c>
      <c r="K716">
        <v>0.2</v>
      </c>
      <c r="L716" s="5">
        <v>3.645</v>
      </c>
      <c r="M716" s="6">
        <v>14.58</v>
      </c>
    </row>
    <row r="717" spans="1:13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">
        <v>4530</v>
      </c>
      <c r="G717" s="2" t="s">
        <v>4531</v>
      </c>
      <c r="H717" s="2" t="s">
        <v>19</v>
      </c>
      <c r="I717" t="s">
        <v>6200</v>
      </c>
      <c r="J717" t="s">
        <v>6205</v>
      </c>
      <c r="K717">
        <v>1</v>
      </c>
      <c r="L717" s="5">
        <v>14.85</v>
      </c>
      <c r="M717" s="6">
        <v>89.1</v>
      </c>
    </row>
    <row r="718" spans="1:13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">
        <v>4435</v>
      </c>
      <c r="G718" s="2" t="s">
        <v>4436</v>
      </c>
      <c r="H718" s="2" t="s">
        <v>318</v>
      </c>
      <c r="I718" t="s">
        <v>6202</v>
      </c>
      <c r="J718" t="s">
        <v>6205</v>
      </c>
      <c r="K718">
        <v>1</v>
      </c>
      <c r="L718" s="5">
        <v>11.95</v>
      </c>
      <c r="M718" s="6">
        <v>35.849999999999994</v>
      </c>
    </row>
    <row r="719" spans="1:13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">
        <v>4541</v>
      </c>
      <c r="G719" s="2" t="s">
        <v>4542</v>
      </c>
      <c r="H719" s="2" t="s">
        <v>19</v>
      </c>
      <c r="I719" t="s">
        <v>6199</v>
      </c>
      <c r="J719" t="s">
        <v>6204</v>
      </c>
      <c r="K719">
        <v>2.5</v>
      </c>
      <c r="L719" s="5">
        <v>22.884999999999998</v>
      </c>
      <c r="M719" s="6">
        <v>68.655000000000001</v>
      </c>
    </row>
    <row r="720" spans="1:13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">
        <v>4547</v>
      </c>
      <c r="G720" s="2" t="s">
        <v>4548</v>
      </c>
      <c r="H720" s="2" t="s">
        <v>19</v>
      </c>
      <c r="I720" t="s">
        <v>6201</v>
      </c>
      <c r="J720" t="s">
        <v>6204</v>
      </c>
      <c r="K720">
        <v>1</v>
      </c>
      <c r="L720" s="5">
        <v>12.95</v>
      </c>
      <c r="M720" s="6">
        <v>38.849999999999994</v>
      </c>
    </row>
    <row r="721" spans="1:13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">
        <v>4553</v>
      </c>
      <c r="G721" s="2" t="s">
        <v>4554</v>
      </c>
      <c r="H721" s="2" t="s">
        <v>19</v>
      </c>
      <c r="I721" t="s">
        <v>6201</v>
      </c>
      <c r="J721" t="s">
        <v>6205</v>
      </c>
      <c r="K721">
        <v>1</v>
      </c>
      <c r="L721" s="5">
        <v>15.85</v>
      </c>
      <c r="M721" s="6">
        <v>79.25</v>
      </c>
    </row>
    <row r="722" spans="1:13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">
        <v>4559</v>
      </c>
      <c r="G722" s="2" t="s">
        <v>4560</v>
      </c>
      <c r="H722" s="2" t="s">
        <v>19</v>
      </c>
      <c r="I722" t="s">
        <v>6200</v>
      </c>
      <c r="J722" t="s">
        <v>6204</v>
      </c>
      <c r="K722">
        <v>0.5</v>
      </c>
      <c r="L722" s="5">
        <v>7.29</v>
      </c>
      <c r="M722" s="6">
        <v>36.450000000000003</v>
      </c>
    </row>
    <row r="723" spans="1:13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">
        <v>4565</v>
      </c>
      <c r="G723" s="2" t="s">
        <v>4566</v>
      </c>
      <c r="H723" s="2" t="s">
        <v>19</v>
      </c>
      <c r="I723" t="s">
        <v>6202</v>
      </c>
      <c r="J723" t="s">
        <v>6203</v>
      </c>
      <c r="K723">
        <v>0.2</v>
      </c>
      <c r="L723" s="5">
        <v>2.9849999999999999</v>
      </c>
      <c r="M723" s="6">
        <v>8.9550000000000001</v>
      </c>
    </row>
    <row r="724" spans="1:13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">
        <v>4571</v>
      </c>
      <c r="G724" s="2" t="s">
        <v>6198</v>
      </c>
      <c r="H724" s="2" t="s">
        <v>19</v>
      </c>
      <c r="I724" t="s">
        <v>6200</v>
      </c>
      <c r="J724" t="s">
        <v>6204</v>
      </c>
      <c r="K724">
        <v>1</v>
      </c>
      <c r="L724" s="5">
        <v>12.15</v>
      </c>
      <c r="M724" s="6">
        <v>24.3</v>
      </c>
    </row>
    <row r="725" spans="1:13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">
        <v>4576</v>
      </c>
      <c r="G725" s="2" t="s">
        <v>4577</v>
      </c>
      <c r="H725" s="2" t="s">
        <v>19</v>
      </c>
      <c r="I725" t="s">
        <v>6200</v>
      </c>
      <c r="J725" t="s">
        <v>6203</v>
      </c>
      <c r="K725">
        <v>2.5</v>
      </c>
      <c r="L725" s="5">
        <v>31.624999999999996</v>
      </c>
      <c r="M725" s="6">
        <v>63.249999999999993</v>
      </c>
    </row>
    <row r="726" spans="1:13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">
        <v>4582</v>
      </c>
      <c r="G726" s="2" t="s">
        <v>6198</v>
      </c>
      <c r="H726" s="2" t="s">
        <v>19</v>
      </c>
      <c r="I726" t="s">
        <v>6199</v>
      </c>
      <c r="J726" t="s">
        <v>6203</v>
      </c>
      <c r="K726">
        <v>0.2</v>
      </c>
      <c r="L726" s="5">
        <v>3.375</v>
      </c>
      <c r="M726" s="6">
        <v>6.75</v>
      </c>
    </row>
    <row r="727" spans="1:13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">
        <v>4587</v>
      </c>
      <c r="G727" s="2" t="s">
        <v>4588</v>
      </c>
      <c r="H727" s="2" t="s">
        <v>19</v>
      </c>
      <c r="I727" t="s">
        <v>6199</v>
      </c>
      <c r="J727" t="s">
        <v>6205</v>
      </c>
      <c r="K727">
        <v>0.2</v>
      </c>
      <c r="L727" s="5">
        <v>3.8849999999999998</v>
      </c>
      <c r="M727" s="6">
        <v>23.31</v>
      </c>
    </row>
    <row r="728" spans="1:13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">
        <v>4593</v>
      </c>
      <c r="G728" s="2" t="s">
        <v>6198</v>
      </c>
      <c r="H728" s="2" t="s">
        <v>19</v>
      </c>
      <c r="I728" t="s">
        <v>6201</v>
      </c>
      <c r="J728" t="s">
        <v>6205</v>
      </c>
      <c r="K728">
        <v>2.5</v>
      </c>
      <c r="L728" s="5">
        <v>36.454999999999998</v>
      </c>
      <c r="M728" s="6">
        <v>145.82</v>
      </c>
    </row>
    <row r="729" spans="1:13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">
        <v>4598</v>
      </c>
      <c r="G729" s="2" t="s">
        <v>4599</v>
      </c>
      <c r="H729" s="2" t="s">
        <v>318</v>
      </c>
      <c r="I729" t="s">
        <v>6202</v>
      </c>
      <c r="J729" t="s">
        <v>6203</v>
      </c>
      <c r="K729">
        <v>0.5</v>
      </c>
      <c r="L729" s="5">
        <v>5.97</v>
      </c>
      <c r="M729" s="6">
        <v>29.849999999999998</v>
      </c>
    </row>
    <row r="730" spans="1:13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">
        <v>4604</v>
      </c>
      <c r="G730" s="2" t="s">
        <v>4605</v>
      </c>
      <c r="H730" s="2" t="s">
        <v>19</v>
      </c>
      <c r="I730" t="s">
        <v>6200</v>
      </c>
      <c r="J730" t="s">
        <v>6204</v>
      </c>
      <c r="K730">
        <v>0.5</v>
      </c>
      <c r="L730" s="5">
        <v>7.29</v>
      </c>
      <c r="M730" s="6">
        <v>21.87</v>
      </c>
    </row>
    <row r="731" spans="1:13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">
        <v>4610</v>
      </c>
      <c r="G731" s="2" t="s">
        <v>4611</v>
      </c>
      <c r="H731" s="2" t="s">
        <v>28</v>
      </c>
      <c r="I731" t="s">
        <v>6201</v>
      </c>
      <c r="J731" t="s">
        <v>6203</v>
      </c>
      <c r="K731">
        <v>0.2</v>
      </c>
      <c r="L731" s="5">
        <v>4.3650000000000002</v>
      </c>
      <c r="M731" s="6">
        <v>4.3650000000000002</v>
      </c>
    </row>
    <row r="732" spans="1:13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">
        <v>4616</v>
      </c>
      <c r="G732" s="2" t="s">
        <v>4617</v>
      </c>
      <c r="H732" s="2" t="s">
        <v>19</v>
      </c>
      <c r="I732" t="s">
        <v>6201</v>
      </c>
      <c r="J732" t="s">
        <v>6205</v>
      </c>
      <c r="K732">
        <v>2.5</v>
      </c>
      <c r="L732" s="5">
        <v>36.454999999999998</v>
      </c>
      <c r="M732" s="6">
        <v>36.454999999999998</v>
      </c>
    </row>
    <row r="733" spans="1:13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">
        <v>4622</v>
      </c>
      <c r="G733" s="2" t="s">
        <v>6198</v>
      </c>
      <c r="H733" s="2" t="s">
        <v>19</v>
      </c>
      <c r="I733" t="s">
        <v>6201</v>
      </c>
      <c r="J733" t="s">
        <v>6204</v>
      </c>
      <c r="K733">
        <v>0.2</v>
      </c>
      <c r="L733" s="5">
        <v>3.8849999999999998</v>
      </c>
      <c r="M733" s="6">
        <v>15.54</v>
      </c>
    </row>
    <row r="734" spans="1:13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">
        <v>4627</v>
      </c>
      <c r="G734" s="2" t="s">
        <v>4628</v>
      </c>
      <c r="H734" s="2" t="s">
        <v>19</v>
      </c>
      <c r="I734" t="s">
        <v>6200</v>
      </c>
      <c r="J734" t="s">
        <v>6205</v>
      </c>
      <c r="K734">
        <v>0.2</v>
      </c>
      <c r="L734" s="5">
        <v>4.4550000000000001</v>
      </c>
      <c r="M734" s="6">
        <v>8.91</v>
      </c>
    </row>
    <row r="735" spans="1:13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">
        <v>4633</v>
      </c>
      <c r="G735" s="2" t="s">
        <v>4634</v>
      </c>
      <c r="H735" s="2" t="s">
        <v>19</v>
      </c>
      <c r="I735" t="s">
        <v>6201</v>
      </c>
      <c r="J735" t="s">
        <v>6203</v>
      </c>
      <c r="K735">
        <v>2.5</v>
      </c>
      <c r="L735" s="5">
        <v>33.464999999999996</v>
      </c>
      <c r="M735" s="6">
        <v>100.39499999999998</v>
      </c>
    </row>
    <row r="736" spans="1:13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">
        <v>4639</v>
      </c>
      <c r="G736" s="2" t="s">
        <v>6198</v>
      </c>
      <c r="H736" s="2" t="s">
        <v>19</v>
      </c>
      <c r="I736" t="s">
        <v>6202</v>
      </c>
      <c r="J736" t="s">
        <v>6204</v>
      </c>
      <c r="K736">
        <v>0.2</v>
      </c>
      <c r="L736" s="5">
        <v>2.6849999999999996</v>
      </c>
      <c r="M736" s="6">
        <v>13.424999999999997</v>
      </c>
    </row>
    <row r="737" spans="1:13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">
        <v>4644</v>
      </c>
      <c r="G737" s="2" t="s">
        <v>4645</v>
      </c>
      <c r="H737" s="2" t="s">
        <v>19</v>
      </c>
      <c r="I737" t="s">
        <v>6200</v>
      </c>
      <c r="J737" t="s">
        <v>6204</v>
      </c>
      <c r="K737">
        <v>0.2</v>
      </c>
      <c r="L737" s="5">
        <v>3.645</v>
      </c>
      <c r="M737" s="6">
        <v>21.87</v>
      </c>
    </row>
    <row r="738" spans="1:13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">
        <v>4649</v>
      </c>
      <c r="G738" s="2" t="s">
        <v>4650</v>
      </c>
      <c r="H738" s="2" t="s">
        <v>318</v>
      </c>
      <c r="I738" t="s">
        <v>6201</v>
      </c>
      <c r="J738" t="s">
        <v>6204</v>
      </c>
      <c r="K738">
        <v>1</v>
      </c>
      <c r="L738" s="5">
        <v>12.95</v>
      </c>
      <c r="M738" s="6">
        <v>25.9</v>
      </c>
    </row>
    <row r="739" spans="1:13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">
        <v>4655</v>
      </c>
      <c r="G739" s="2" t="s">
        <v>4656</v>
      </c>
      <c r="H739" s="2" t="s">
        <v>19</v>
      </c>
      <c r="I739" t="s">
        <v>6199</v>
      </c>
      <c r="J739" t="s">
        <v>6203</v>
      </c>
      <c r="K739">
        <v>1</v>
      </c>
      <c r="L739" s="5">
        <v>11.25</v>
      </c>
      <c r="M739" s="6">
        <v>56.25</v>
      </c>
    </row>
    <row r="740" spans="1:13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">
        <v>4661</v>
      </c>
      <c r="G740" s="2" t="s">
        <v>4662</v>
      </c>
      <c r="H740" s="2" t="s">
        <v>28</v>
      </c>
      <c r="I740" t="s">
        <v>6202</v>
      </c>
      <c r="J740" t="s">
        <v>6205</v>
      </c>
      <c r="K740">
        <v>0.2</v>
      </c>
      <c r="L740" s="5">
        <v>3.5849999999999995</v>
      </c>
      <c r="M740" s="6">
        <v>10.754999999999999</v>
      </c>
    </row>
    <row r="741" spans="1:13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">
        <v>4435</v>
      </c>
      <c r="G741" s="2" t="s">
        <v>4436</v>
      </c>
      <c r="H741" s="2" t="s">
        <v>318</v>
      </c>
      <c r="I741" t="s">
        <v>6200</v>
      </c>
      <c r="J741" t="s">
        <v>6204</v>
      </c>
      <c r="K741">
        <v>0.2</v>
      </c>
      <c r="L741" s="5">
        <v>3.645</v>
      </c>
      <c r="M741" s="6">
        <v>18.225000000000001</v>
      </c>
    </row>
    <row r="742" spans="1:13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">
        <v>4672</v>
      </c>
      <c r="G742" s="2" t="s">
        <v>4673</v>
      </c>
      <c r="H742" s="2" t="s">
        <v>318</v>
      </c>
      <c r="I742" t="s">
        <v>6202</v>
      </c>
      <c r="J742" t="s">
        <v>6205</v>
      </c>
      <c r="K742">
        <v>0.5</v>
      </c>
      <c r="L742" s="5">
        <v>7.169999999999999</v>
      </c>
      <c r="M742" s="6">
        <v>28.679999999999996</v>
      </c>
    </row>
    <row r="743" spans="1:13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">
        <v>4678</v>
      </c>
      <c r="G743" s="2" t="s">
        <v>4679</v>
      </c>
      <c r="H743" s="2" t="s">
        <v>19</v>
      </c>
      <c r="I743" t="s">
        <v>6201</v>
      </c>
      <c r="J743" t="s">
        <v>6203</v>
      </c>
      <c r="K743">
        <v>0.2</v>
      </c>
      <c r="L743" s="5">
        <v>4.3650000000000002</v>
      </c>
      <c r="M743" s="6">
        <v>8.73</v>
      </c>
    </row>
    <row r="744" spans="1:13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">
        <v>4684</v>
      </c>
      <c r="G744" s="2" t="s">
        <v>4685</v>
      </c>
      <c r="H744" s="2" t="s">
        <v>19</v>
      </c>
      <c r="I744" t="s">
        <v>6201</v>
      </c>
      <c r="J744" t="s">
        <v>6203</v>
      </c>
      <c r="K744">
        <v>1</v>
      </c>
      <c r="L744" s="5">
        <v>14.55</v>
      </c>
      <c r="M744" s="6">
        <v>58.2</v>
      </c>
    </row>
    <row r="745" spans="1:13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">
        <v>4690</v>
      </c>
      <c r="G745" s="2" t="s">
        <v>4691</v>
      </c>
      <c r="H745" s="2" t="s">
        <v>19</v>
      </c>
      <c r="I745" t="s">
        <v>6199</v>
      </c>
      <c r="J745" t="s">
        <v>6204</v>
      </c>
      <c r="K745">
        <v>0.5</v>
      </c>
      <c r="L745" s="5">
        <v>5.97</v>
      </c>
      <c r="M745" s="6">
        <v>17.91</v>
      </c>
    </row>
    <row r="746" spans="1:13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">
        <v>4696</v>
      </c>
      <c r="G746" s="2" t="s">
        <v>6198</v>
      </c>
      <c r="H746" s="2" t="s">
        <v>19</v>
      </c>
      <c r="I746" t="s">
        <v>6202</v>
      </c>
      <c r="J746" t="s">
        <v>6203</v>
      </c>
      <c r="K746">
        <v>0.2</v>
      </c>
      <c r="L746" s="5">
        <v>2.9849999999999999</v>
      </c>
      <c r="M746" s="6">
        <v>17.91</v>
      </c>
    </row>
    <row r="747" spans="1:13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">
        <v>4701</v>
      </c>
      <c r="G747" s="2" t="s">
        <v>4702</v>
      </c>
      <c r="H747" s="2" t="s">
        <v>318</v>
      </c>
      <c r="I747" t="s">
        <v>6200</v>
      </c>
      <c r="J747" t="s">
        <v>6204</v>
      </c>
      <c r="K747">
        <v>0.5</v>
      </c>
      <c r="L747" s="5">
        <v>7.29</v>
      </c>
      <c r="M747" s="6">
        <v>14.58</v>
      </c>
    </row>
    <row r="748" spans="1:13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">
        <v>4707</v>
      </c>
      <c r="G748" s="2" t="s">
        <v>4708</v>
      </c>
      <c r="H748" s="2" t="s">
        <v>318</v>
      </c>
      <c r="I748" t="s">
        <v>6199</v>
      </c>
      <c r="J748" t="s">
        <v>6203</v>
      </c>
      <c r="K748">
        <v>1</v>
      </c>
      <c r="L748" s="5">
        <v>11.25</v>
      </c>
      <c r="M748" s="6">
        <v>33.75</v>
      </c>
    </row>
    <row r="749" spans="1:13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">
        <v>4713</v>
      </c>
      <c r="G749" s="2" t="s">
        <v>4714</v>
      </c>
      <c r="H749" s="2" t="s">
        <v>318</v>
      </c>
      <c r="I749" t="s">
        <v>6201</v>
      </c>
      <c r="J749" t="s">
        <v>6203</v>
      </c>
      <c r="K749">
        <v>0.5</v>
      </c>
      <c r="L749" s="5">
        <v>8.73</v>
      </c>
      <c r="M749" s="6">
        <v>34.92</v>
      </c>
    </row>
    <row r="750" spans="1:13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">
        <v>4719</v>
      </c>
      <c r="G750" s="2" t="s">
        <v>4720</v>
      </c>
      <c r="H750" s="2" t="s">
        <v>19</v>
      </c>
      <c r="I750" t="s">
        <v>6200</v>
      </c>
      <c r="J750" t="s">
        <v>6204</v>
      </c>
      <c r="K750">
        <v>0.5</v>
      </c>
      <c r="L750" s="5">
        <v>7.29</v>
      </c>
      <c r="M750" s="6">
        <v>14.58</v>
      </c>
    </row>
    <row r="751" spans="1:13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">
        <v>4725</v>
      </c>
      <c r="G751" s="2" t="s">
        <v>4726</v>
      </c>
      <c r="H751" s="2" t="s">
        <v>318</v>
      </c>
      <c r="I751" t="s">
        <v>6202</v>
      </c>
      <c r="J751" t="s">
        <v>6204</v>
      </c>
      <c r="K751">
        <v>0.2</v>
      </c>
      <c r="L751" s="5">
        <v>2.6849999999999996</v>
      </c>
      <c r="M751" s="6">
        <v>5.3699999999999992</v>
      </c>
    </row>
    <row r="752" spans="1:13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">
        <v>4732</v>
      </c>
      <c r="G752" s="2" t="s">
        <v>6198</v>
      </c>
      <c r="H752" s="2" t="s">
        <v>19</v>
      </c>
      <c r="I752" t="s">
        <v>6202</v>
      </c>
      <c r="J752" t="s">
        <v>6203</v>
      </c>
      <c r="K752">
        <v>0.5</v>
      </c>
      <c r="L752" s="5">
        <v>5.97</v>
      </c>
      <c r="M752" s="6">
        <v>5.97</v>
      </c>
    </row>
    <row r="753" spans="1:13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">
        <v>4737</v>
      </c>
      <c r="G753" s="2" t="s">
        <v>4738</v>
      </c>
      <c r="H753" s="2" t="s">
        <v>19</v>
      </c>
      <c r="I753" t="s">
        <v>6201</v>
      </c>
      <c r="J753" t="s">
        <v>6205</v>
      </c>
      <c r="K753">
        <v>0.5</v>
      </c>
      <c r="L753" s="5">
        <v>9.51</v>
      </c>
      <c r="M753" s="6">
        <v>19.02</v>
      </c>
    </row>
    <row r="754" spans="1:13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">
        <v>4743</v>
      </c>
      <c r="G754" s="2" t="s">
        <v>4744</v>
      </c>
      <c r="H754" s="2" t="s">
        <v>19</v>
      </c>
      <c r="I754" t="s">
        <v>6200</v>
      </c>
      <c r="J754" t="s">
        <v>6203</v>
      </c>
      <c r="K754">
        <v>1</v>
      </c>
      <c r="L754" s="5">
        <v>13.75</v>
      </c>
      <c r="M754" s="6">
        <v>27.5</v>
      </c>
    </row>
    <row r="755" spans="1:13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">
        <v>4749</v>
      </c>
      <c r="G755" s="2" t="s">
        <v>4750</v>
      </c>
      <c r="H755" s="2" t="s">
        <v>19</v>
      </c>
      <c r="I755" t="s">
        <v>6199</v>
      </c>
      <c r="J755" t="s">
        <v>6204</v>
      </c>
      <c r="K755">
        <v>0.5</v>
      </c>
      <c r="L755" s="5">
        <v>5.97</v>
      </c>
      <c r="M755" s="6">
        <v>29.849999999999998</v>
      </c>
    </row>
    <row r="756" spans="1:13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">
        <v>4435</v>
      </c>
      <c r="G756" s="2" t="s">
        <v>4436</v>
      </c>
      <c r="H756" s="2" t="s">
        <v>318</v>
      </c>
      <c r="I756" t="s">
        <v>6199</v>
      </c>
      <c r="J756" t="s">
        <v>6204</v>
      </c>
      <c r="K756">
        <v>0.2</v>
      </c>
      <c r="L756" s="5">
        <v>2.9849999999999999</v>
      </c>
      <c r="M756" s="6">
        <v>17.91</v>
      </c>
    </row>
    <row r="757" spans="1:13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">
        <v>4760</v>
      </c>
      <c r="G757" s="2" t="s">
        <v>4761</v>
      </c>
      <c r="H757" s="2" t="s">
        <v>19</v>
      </c>
      <c r="I757" t="s">
        <v>6201</v>
      </c>
      <c r="J757" t="s">
        <v>6205</v>
      </c>
      <c r="K757">
        <v>0.2</v>
      </c>
      <c r="L757" s="5">
        <v>4.7549999999999999</v>
      </c>
      <c r="M757" s="6">
        <v>28.53</v>
      </c>
    </row>
    <row r="758" spans="1:13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">
        <v>4766</v>
      </c>
      <c r="G758" s="2" t="s">
        <v>4767</v>
      </c>
      <c r="H758" s="2" t="s">
        <v>19</v>
      </c>
      <c r="I758" t="s">
        <v>6202</v>
      </c>
      <c r="J758" t="s">
        <v>6204</v>
      </c>
      <c r="K758">
        <v>1</v>
      </c>
      <c r="L758" s="5">
        <v>8.9499999999999993</v>
      </c>
      <c r="M758" s="6">
        <v>35.799999999999997</v>
      </c>
    </row>
    <row r="759" spans="1:13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">
        <v>4772</v>
      </c>
      <c r="G759" s="2" t="s">
        <v>4773</v>
      </c>
      <c r="H759" s="2" t="s">
        <v>19</v>
      </c>
      <c r="I759" t="s">
        <v>6199</v>
      </c>
      <c r="J759" t="s">
        <v>6204</v>
      </c>
      <c r="K759">
        <v>0.5</v>
      </c>
      <c r="L759" s="5">
        <v>5.97</v>
      </c>
      <c r="M759" s="6">
        <v>17.91</v>
      </c>
    </row>
    <row r="760" spans="1:13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">
        <v>4778</v>
      </c>
      <c r="G760" s="2" t="s">
        <v>4779</v>
      </c>
      <c r="H760" s="2" t="s">
        <v>19</v>
      </c>
      <c r="I760" t="s">
        <v>6202</v>
      </c>
      <c r="J760" t="s">
        <v>6204</v>
      </c>
      <c r="K760">
        <v>1</v>
      </c>
      <c r="L760" s="5">
        <v>8.9499999999999993</v>
      </c>
      <c r="M760" s="6">
        <v>8.9499999999999993</v>
      </c>
    </row>
    <row r="761" spans="1:13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">
        <v>4783</v>
      </c>
      <c r="G761" s="2" t="s">
        <v>4784</v>
      </c>
      <c r="H761" s="2" t="s">
        <v>19</v>
      </c>
      <c r="I761" t="s">
        <v>6201</v>
      </c>
      <c r="J761" t="s">
        <v>6204</v>
      </c>
      <c r="K761">
        <v>2.5</v>
      </c>
      <c r="L761" s="5">
        <v>29.784999999999997</v>
      </c>
      <c r="M761" s="6">
        <v>29.784999999999997</v>
      </c>
    </row>
    <row r="762" spans="1:13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">
        <v>4789</v>
      </c>
      <c r="G762" s="2" t="s">
        <v>4790</v>
      </c>
      <c r="H762" s="2" t="s">
        <v>19</v>
      </c>
      <c r="I762" t="s">
        <v>6200</v>
      </c>
      <c r="J762" t="s">
        <v>6205</v>
      </c>
      <c r="K762">
        <v>0.5</v>
      </c>
      <c r="L762" s="5">
        <v>8.91</v>
      </c>
      <c r="M762" s="6">
        <v>44.55</v>
      </c>
    </row>
    <row r="763" spans="1:13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">
        <v>4794</v>
      </c>
      <c r="G763" s="2" t="s">
        <v>4795</v>
      </c>
      <c r="H763" s="2" t="s">
        <v>19</v>
      </c>
      <c r="I763" t="s">
        <v>6200</v>
      </c>
      <c r="J763" t="s">
        <v>6205</v>
      </c>
      <c r="K763">
        <v>1</v>
      </c>
      <c r="L763" s="5">
        <v>14.85</v>
      </c>
      <c r="M763" s="6">
        <v>89.1</v>
      </c>
    </row>
    <row r="764" spans="1:13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">
        <v>4799</v>
      </c>
      <c r="G764" s="2" t="s">
        <v>4800</v>
      </c>
      <c r="H764" s="2" t="s">
        <v>28</v>
      </c>
      <c r="I764" t="s">
        <v>6201</v>
      </c>
      <c r="J764" t="s">
        <v>6203</v>
      </c>
      <c r="K764">
        <v>0.5</v>
      </c>
      <c r="L764" s="5">
        <v>8.73</v>
      </c>
      <c r="M764" s="6">
        <v>43.650000000000006</v>
      </c>
    </row>
    <row r="765" spans="1:13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">
        <v>4805</v>
      </c>
      <c r="G765" s="2" t="s">
        <v>6198</v>
      </c>
      <c r="H765" s="2" t="s">
        <v>19</v>
      </c>
      <c r="I765" t="s">
        <v>6199</v>
      </c>
      <c r="J765" t="s">
        <v>6205</v>
      </c>
      <c r="K765">
        <v>0.5</v>
      </c>
      <c r="L765" s="5">
        <v>7.77</v>
      </c>
      <c r="M765" s="6">
        <v>23.31</v>
      </c>
    </row>
    <row r="766" spans="1:13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">
        <v>4810</v>
      </c>
      <c r="G766" s="2" t="s">
        <v>4811</v>
      </c>
      <c r="H766" s="2" t="s">
        <v>19</v>
      </c>
      <c r="I766" t="s">
        <v>6199</v>
      </c>
      <c r="J766" t="s">
        <v>6205</v>
      </c>
      <c r="K766">
        <v>2.5</v>
      </c>
      <c r="L766" s="5">
        <v>29.784999999999997</v>
      </c>
      <c r="M766" s="6">
        <v>178.70999999999998</v>
      </c>
    </row>
    <row r="767" spans="1:13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">
        <v>4816</v>
      </c>
      <c r="G767" s="2" t="s">
        <v>4817</v>
      </c>
      <c r="H767" s="2" t="s">
        <v>19</v>
      </c>
      <c r="I767" t="s">
        <v>6202</v>
      </c>
      <c r="J767" t="s">
        <v>6203</v>
      </c>
      <c r="K767">
        <v>1</v>
      </c>
      <c r="L767" s="5">
        <v>9.9499999999999993</v>
      </c>
      <c r="M767" s="6">
        <v>59.699999999999996</v>
      </c>
    </row>
    <row r="768" spans="1:13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">
        <v>4816</v>
      </c>
      <c r="G768" s="2" t="s">
        <v>4817</v>
      </c>
      <c r="H768" s="2" t="s">
        <v>19</v>
      </c>
      <c r="I768" t="s">
        <v>6199</v>
      </c>
      <c r="J768" t="s">
        <v>6205</v>
      </c>
      <c r="K768">
        <v>0.5</v>
      </c>
      <c r="L768" s="5">
        <v>7.77</v>
      </c>
      <c r="M768" s="6">
        <v>15.54</v>
      </c>
    </row>
    <row r="769" spans="1:13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">
        <v>4760</v>
      </c>
      <c r="G769" s="2" t="s">
        <v>4761</v>
      </c>
      <c r="H769" s="2" t="s">
        <v>19</v>
      </c>
      <c r="I769" t="s">
        <v>6199</v>
      </c>
      <c r="J769" t="s">
        <v>6205</v>
      </c>
      <c r="K769">
        <v>2.5</v>
      </c>
      <c r="L769" s="5">
        <v>29.784999999999997</v>
      </c>
      <c r="M769" s="6">
        <v>89.35499999999999</v>
      </c>
    </row>
    <row r="770" spans="1:13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">
        <v>4760</v>
      </c>
      <c r="G770" s="2" t="s">
        <v>4761</v>
      </c>
      <c r="H770" s="2" t="s">
        <v>19</v>
      </c>
      <c r="I770" t="s">
        <v>6202</v>
      </c>
      <c r="J770" t="s">
        <v>6205</v>
      </c>
      <c r="K770">
        <v>1</v>
      </c>
      <c r="L770" s="5">
        <v>11.95</v>
      </c>
      <c r="M770" s="6">
        <v>23.9</v>
      </c>
    </row>
    <row r="771" spans="1:13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">
        <v>4838</v>
      </c>
      <c r="G771" s="2" t="s">
        <v>4839</v>
      </c>
      <c r="H771" s="2" t="s">
        <v>28</v>
      </c>
      <c r="I771" t="s">
        <v>6202</v>
      </c>
      <c r="J771" t="s">
        <v>6203</v>
      </c>
      <c r="K771">
        <v>2.5</v>
      </c>
      <c r="L771" s="5">
        <v>22.884999999999998</v>
      </c>
      <c r="M771" s="6">
        <v>137.31</v>
      </c>
    </row>
    <row r="772" spans="1:13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">
        <v>4844</v>
      </c>
      <c r="G772" s="2" t="s">
        <v>4845</v>
      </c>
      <c r="H772" s="2" t="s">
        <v>19</v>
      </c>
      <c r="I772" t="s">
        <v>6199</v>
      </c>
      <c r="J772" t="s">
        <v>6204</v>
      </c>
      <c r="K772">
        <v>1</v>
      </c>
      <c r="L772" s="5">
        <v>9.9499999999999993</v>
      </c>
      <c r="M772" s="6">
        <v>9.9499999999999993</v>
      </c>
    </row>
    <row r="773" spans="1:13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">
        <v>4849</v>
      </c>
      <c r="G773" s="2" t="s">
        <v>4850</v>
      </c>
      <c r="H773" s="2" t="s">
        <v>19</v>
      </c>
      <c r="I773" t="s">
        <v>6202</v>
      </c>
      <c r="J773" t="s">
        <v>6205</v>
      </c>
      <c r="K773">
        <v>0.5</v>
      </c>
      <c r="L773" s="5">
        <v>7.169999999999999</v>
      </c>
      <c r="M773" s="6">
        <v>21.509999999999998</v>
      </c>
    </row>
    <row r="774" spans="1:13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">
        <v>4855</v>
      </c>
      <c r="G774" s="2" t="s">
        <v>6198</v>
      </c>
      <c r="H774" s="2" t="s">
        <v>19</v>
      </c>
      <c r="I774" t="s">
        <v>6200</v>
      </c>
      <c r="J774" t="s">
        <v>6203</v>
      </c>
      <c r="K774">
        <v>1</v>
      </c>
      <c r="L774" s="5">
        <v>13.75</v>
      </c>
      <c r="M774" s="6">
        <v>82.5</v>
      </c>
    </row>
    <row r="775" spans="1:13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">
        <v>4860</v>
      </c>
      <c r="G775" s="2" t="s">
        <v>4861</v>
      </c>
      <c r="H775" s="2" t="s">
        <v>318</v>
      </c>
      <c r="I775" t="s">
        <v>6201</v>
      </c>
      <c r="J775" t="s">
        <v>6203</v>
      </c>
      <c r="K775">
        <v>0.2</v>
      </c>
      <c r="L775" s="5">
        <v>4.3650000000000002</v>
      </c>
      <c r="M775" s="6">
        <v>8.73</v>
      </c>
    </row>
    <row r="776" spans="1:13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">
        <v>4866</v>
      </c>
      <c r="G776" s="2" t="s">
        <v>6198</v>
      </c>
      <c r="H776" s="2" t="s">
        <v>19</v>
      </c>
      <c r="I776" t="s">
        <v>6202</v>
      </c>
      <c r="J776" t="s">
        <v>6203</v>
      </c>
      <c r="K776">
        <v>1</v>
      </c>
      <c r="L776" s="5">
        <v>9.9499999999999993</v>
      </c>
      <c r="M776" s="6">
        <v>19.899999999999999</v>
      </c>
    </row>
    <row r="777" spans="1:13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">
        <v>4871</v>
      </c>
      <c r="G777" s="2" t="s">
        <v>4872</v>
      </c>
      <c r="H777" s="2" t="s">
        <v>19</v>
      </c>
      <c r="I777" t="s">
        <v>6200</v>
      </c>
      <c r="J777" t="s">
        <v>6205</v>
      </c>
      <c r="K777">
        <v>0.5</v>
      </c>
      <c r="L777" s="5">
        <v>8.91</v>
      </c>
      <c r="M777" s="6">
        <v>17.82</v>
      </c>
    </row>
    <row r="778" spans="1:13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">
        <v>4877</v>
      </c>
      <c r="G778" s="2" t="s">
        <v>4878</v>
      </c>
      <c r="H778" s="2" t="s">
        <v>19</v>
      </c>
      <c r="I778" t="s">
        <v>6199</v>
      </c>
      <c r="J778" t="s">
        <v>6203</v>
      </c>
      <c r="K778">
        <v>0.5</v>
      </c>
      <c r="L778" s="5">
        <v>6.75</v>
      </c>
      <c r="M778" s="6">
        <v>20.25</v>
      </c>
    </row>
    <row r="779" spans="1:13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">
        <v>4883</v>
      </c>
      <c r="G779" s="2" t="s">
        <v>4884</v>
      </c>
      <c r="H779" s="2" t="s">
        <v>19</v>
      </c>
      <c r="I779" t="s">
        <v>6199</v>
      </c>
      <c r="J779" t="s">
        <v>6205</v>
      </c>
      <c r="K779">
        <v>2.5</v>
      </c>
      <c r="L779" s="5">
        <v>29.784999999999997</v>
      </c>
      <c r="M779" s="6">
        <v>59.569999999999993</v>
      </c>
    </row>
    <row r="780" spans="1:13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">
        <v>4934</v>
      </c>
      <c r="G780" s="2" t="s">
        <v>4935</v>
      </c>
      <c r="H780" s="2" t="s">
        <v>19</v>
      </c>
      <c r="I780" t="s">
        <v>6201</v>
      </c>
      <c r="J780" t="s">
        <v>6205</v>
      </c>
      <c r="K780">
        <v>0.5</v>
      </c>
      <c r="L780" s="5">
        <v>9.51</v>
      </c>
      <c r="M780" s="6">
        <v>19.02</v>
      </c>
    </row>
    <row r="781" spans="1:13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">
        <v>4894</v>
      </c>
      <c r="G781" s="2" t="s">
        <v>4895</v>
      </c>
      <c r="H781" s="2" t="s">
        <v>19</v>
      </c>
      <c r="I781" t="s">
        <v>6201</v>
      </c>
      <c r="J781" t="s">
        <v>6204</v>
      </c>
      <c r="K781">
        <v>1</v>
      </c>
      <c r="L781" s="5">
        <v>12.95</v>
      </c>
      <c r="M781" s="6">
        <v>77.699999999999989</v>
      </c>
    </row>
    <row r="782" spans="1:13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">
        <v>4900</v>
      </c>
      <c r="G782" s="2" t="s">
        <v>6198</v>
      </c>
      <c r="H782" s="2" t="s">
        <v>19</v>
      </c>
      <c r="I782" t="s">
        <v>6200</v>
      </c>
      <c r="J782" t="s">
        <v>6203</v>
      </c>
      <c r="K782">
        <v>1</v>
      </c>
      <c r="L782" s="5">
        <v>13.75</v>
      </c>
      <c r="M782" s="6">
        <v>41.25</v>
      </c>
    </row>
    <row r="783" spans="1:13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">
        <v>4905</v>
      </c>
      <c r="G783" s="2" t="s">
        <v>4906</v>
      </c>
      <c r="H783" s="2" t="s">
        <v>19</v>
      </c>
      <c r="I783" t="s">
        <v>6201</v>
      </c>
      <c r="J783" t="s">
        <v>6205</v>
      </c>
      <c r="K783">
        <v>2.5</v>
      </c>
      <c r="L783" s="5">
        <v>36.454999999999998</v>
      </c>
      <c r="M783" s="6">
        <v>145.82</v>
      </c>
    </row>
    <row r="784" spans="1:13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">
        <v>4911</v>
      </c>
      <c r="G784" s="2" t="s">
        <v>4912</v>
      </c>
      <c r="H784" s="2" t="s">
        <v>318</v>
      </c>
      <c r="I784" t="s">
        <v>6200</v>
      </c>
      <c r="J784" t="s">
        <v>6205</v>
      </c>
      <c r="K784">
        <v>0.2</v>
      </c>
      <c r="L784" s="5">
        <v>4.4550000000000001</v>
      </c>
      <c r="M784" s="6">
        <v>26.73</v>
      </c>
    </row>
    <row r="785" spans="1:13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">
        <v>4917</v>
      </c>
      <c r="G785" s="2" t="s">
        <v>4918</v>
      </c>
      <c r="H785" s="2" t="s">
        <v>19</v>
      </c>
      <c r="I785" t="s">
        <v>6201</v>
      </c>
      <c r="J785" t="s">
        <v>6203</v>
      </c>
      <c r="K785">
        <v>0.5</v>
      </c>
      <c r="L785" s="5">
        <v>8.73</v>
      </c>
      <c r="M785" s="6">
        <v>43.650000000000006</v>
      </c>
    </row>
    <row r="786" spans="1:13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">
        <v>4923</v>
      </c>
      <c r="G786" s="2" t="s">
        <v>4924</v>
      </c>
      <c r="H786" s="2" t="s">
        <v>19</v>
      </c>
      <c r="I786" t="s">
        <v>6201</v>
      </c>
      <c r="J786" t="s">
        <v>6205</v>
      </c>
      <c r="K786">
        <v>1</v>
      </c>
      <c r="L786" s="5">
        <v>15.85</v>
      </c>
      <c r="M786" s="6">
        <v>31.7</v>
      </c>
    </row>
    <row r="787" spans="1:13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">
        <v>4928</v>
      </c>
      <c r="G787" s="2" t="s">
        <v>4929</v>
      </c>
      <c r="H787" s="2" t="s">
        <v>19</v>
      </c>
      <c r="I787" t="s">
        <v>6199</v>
      </c>
      <c r="J787" t="s">
        <v>6204</v>
      </c>
      <c r="K787">
        <v>2.5</v>
      </c>
      <c r="L787" s="5">
        <v>22.884999999999998</v>
      </c>
      <c r="M787" s="6">
        <v>22.884999999999998</v>
      </c>
    </row>
    <row r="788" spans="1:13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">
        <v>4934</v>
      </c>
      <c r="G788" s="2" t="s">
        <v>4935</v>
      </c>
      <c r="H788" s="2" t="s">
        <v>19</v>
      </c>
      <c r="I788" t="s">
        <v>6200</v>
      </c>
      <c r="J788" t="s">
        <v>6204</v>
      </c>
      <c r="K788">
        <v>2.5</v>
      </c>
      <c r="L788" s="5">
        <v>27.945</v>
      </c>
      <c r="M788" s="6">
        <v>27.945</v>
      </c>
    </row>
    <row r="789" spans="1:13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">
        <v>4940</v>
      </c>
      <c r="G789" s="2" t="s">
        <v>6198</v>
      </c>
      <c r="H789" s="2" t="s">
        <v>19</v>
      </c>
      <c r="I789" t="s">
        <v>6200</v>
      </c>
      <c r="J789" t="s">
        <v>6203</v>
      </c>
      <c r="K789">
        <v>1</v>
      </c>
      <c r="L789" s="5">
        <v>13.75</v>
      </c>
      <c r="M789" s="6">
        <v>82.5</v>
      </c>
    </row>
    <row r="790" spans="1:13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">
        <v>4945</v>
      </c>
      <c r="G790" s="2" t="s">
        <v>4946</v>
      </c>
      <c r="H790" s="2" t="s">
        <v>318</v>
      </c>
      <c r="I790" t="s">
        <v>6202</v>
      </c>
      <c r="J790" t="s">
        <v>6203</v>
      </c>
      <c r="K790">
        <v>2.5</v>
      </c>
      <c r="L790" s="5">
        <v>22.884999999999998</v>
      </c>
      <c r="M790" s="6">
        <v>45.769999999999996</v>
      </c>
    </row>
    <row r="791" spans="1:13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">
        <v>4951</v>
      </c>
      <c r="G791" s="2" t="s">
        <v>4952</v>
      </c>
      <c r="H791" s="2" t="s">
        <v>19</v>
      </c>
      <c r="I791" t="s">
        <v>6199</v>
      </c>
      <c r="J791" t="s">
        <v>6205</v>
      </c>
      <c r="K791">
        <v>1</v>
      </c>
      <c r="L791" s="5">
        <v>12.95</v>
      </c>
      <c r="M791" s="6">
        <v>77.699999999999989</v>
      </c>
    </row>
    <row r="792" spans="1:13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">
        <v>4957</v>
      </c>
      <c r="G792" s="2" t="s">
        <v>4958</v>
      </c>
      <c r="H792" s="2" t="s">
        <v>19</v>
      </c>
      <c r="I792" t="s">
        <v>6199</v>
      </c>
      <c r="J792" t="s">
        <v>6205</v>
      </c>
      <c r="K792">
        <v>0.5</v>
      </c>
      <c r="L792" s="5">
        <v>7.77</v>
      </c>
      <c r="M792" s="6">
        <v>23.31</v>
      </c>
    </row>
    <row r="793" spans="1:13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">
        <v>4963</v>
      </c>
      <c r="G793" s="2" t="s">
        <v>4964</v>
      </c>
      <c r="H793" s="2" t="s">
        <v>19</v>
      </c>
      <c r="I793" t="s">
        <v>6201</v>
      </c>
      <c r="J793" t="s">
        <v>6205</v>
      </c>
      <c r="K793">
        <v>0.2</v>
      </c>
      <c r="L793" s="5">
        <v>4.7549999999999999</v>
      </c>
      <c r="M793" s="6">
        <v>23.774999999999999</v>
      </c>
    </row>
    <row r="794" spans="1:13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">
        <v>4969</v>
      </c>
      <c r="G794" s="2" t="s">
        <v>4970</v>
      </c>
      <c r="H794" s="2" t="s">
        <v>28</v>
      </c>
      <c r="I794" t="s">
        <v>6201</v>
      </c>
      <c r="J794" t="s">
        <v>6203</v>
      </c>
      <c r="K794">
        <v>0.5</v>
      </c>
      <c r="L794" s="5">
        <v>8.73</v>
      </c>
      <c r="M794" s="6">
        <v>52.38</v>
      </c>
    </row>
    <row r="795" spans="1:13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">
        <v>4975</v>
      </c>
      <c r="G795" s="2" t="s">
        <v>4976</v>
      </c>
      <c r="H795" s="2" t="s">
        <v>19</v>
      </c>
      <c r="I795" t="s">
        <v>6202</v>
      </c>
      <c r="J795" t="s">
        <v>6205</v>
      </c>
      <c r="K795">
        <v>0.2</v>
      </c>
      <c r="L795" s="5">
        <v>3.5849999999999995</v>
      </c>
      <c r="M795" s="6">
        <v>17.924999999999997</v>
      </c>
    </row>
    <row r="796" spans="1:13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">
        <v>4981</v>
      </c>
      <c r="G796" s="2" t="s">
        <v>4982</v>
      </c>
      <c r="H796" s="2" t="s">
        <v>19</v>
      </c>
      <c r="I796" t="s">
        <v>6199</v>
      </c>
      <c r="J796" t="s">
        <v>6205</v>
      </c>
      <c r="K796">
        <v>2.5</v>
      </c>
      <c r="L796" s="5">
        <v>29.784999999999997</v>
      </c>
      <c r="M796" s="6">
        <v>148.92499999999998</v>
      </c>
    </row>
    <row r="797" spans="1:13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">
        <v>4987</v>
      </c>
      <c r="G797" s="2" t="s">
        <v>4988</v>
      </c>
      <c r="H797" s="2" t="s">
        <v>19</v>
      </c>
      <c r="I797" t="s">
        <v>6202</v>
      </c>
      <c r="J797" t="s">
        <v>6205</v>
      </c>
      <c r="K797">
        <v>0.5</v>
      </c>
      <c r="L797" s="5">
        <v>7.169999999999999</v>
      </c>
      <c r="M797" s="6">
        <v>28.679999999999996</v>
      </c>
    </row>
    <row r="798" spans="1:13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">
        <v>4993</v>
      </c>
      <c r="G798" s="2" t="s">
        <v>6198</v>
      </c>
      <c r="H798" s="2" t="s">
        <v>19</v>
      </c>
      <c r="I798" t="s">
        <v>6201</v>
      </c>
      <c r="J798" t="s">
        <v>6205</v>
      </c>
      <c r="K798">
        <v>0.5</v>
      </c>
      <c r="L798" s="5">
        <v>9.51</v>
      </c>
      <c r="M798" s="6">
        <v>9.51</v>
      </c>
    </row>
    <row r="799" spans="1:13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">
        <v>4998</v>
      </c>
      <c r="G799" s="2" t="s">
        <v>4999</v>
      </c>
      <c r="H799" s="2" t="s">
        <v>19</v>
      </c>
      <c r="I799" t="s">
        <v>6199</v>
      </c>
      <c r="J799" t="s">
        <v>6205</v>
      </c>
      <c r="K799">
        <v>0.5</v>
      </c>
      <c r="L799" s="5">
        <v>7.77</v>
      </c>
      <c r="M799" s="6">
        <v>31.08</v>
      </c>
    </row>
    <row r="800" spans="1:13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">
        <v>5004</v>
      </c>
      <c r="G800" s="2" t="s">
        <v>5005</v>
      </c>
      <c r="H800" s="2" t="s">
        <v>19</v>
      </c>
      <c r="I800" t="s">
        <v>6202</v>
      </c>
      <c r="J800" t="s">
        <v>6204</v>
      </c>
      <c r="K800">
        <v>0.2</v>
      </c>
      <c r="L800" s="5">
        <v>2.6849999999999996</v>
      </c>
      <c r="M800" s="6">
        <v>8.0549999999999997</v>
      </c>
    </row>
    <row r="801" spans="1:13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">
        <v>5010</v>
      </c>
      <c r="G801" s="2" t="s">
        <v>6198</v>
      </c>
      <c r="H801" s="2" t="s">
        <v>19</v>
      </c>
      <c r="I801" t="s">
        <v>6200</v>
      </c>
      <c r="J801" t="s">
        <v>6204</v>
      </c>
      <c r="K801">
        <v>1</v>
      </c>
      <c r="L801" s="5">
        <v>12.15</v>
      </c>
      <c r="M801" s="6">
        <v>36.450000000000003</v>
      </c>
    </row>
    <row r="802" spans="1:13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">
        <v>5014</v>
      </c>
      <c r="G802" s="2" t="s">
        <v>5015</v>
      </c>
      <c r="H802" s="2" t="s">
        <v>318</v>
      </c>
      <c r="I802" t="s">
        <v>6202</v>
      </c>
      <c r="J802" t="s">
        <v>6204</v>
      </c>
      <c r="K802">
        <v>0.2</v>
      </c>
      <c r="L802" s="5">
        <v>2.6849999999999996</v>
      </c>
      <c r="M802" s="6">
        <v>16.11</v>
      </c>
    </row>
    <row r="803" spans="1:13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">
        <v>5020</v>
      </c>
      <c r="G803" s="2" t="s">
        <v>5021</v>
      </c>
      <c r="H803" s="2" t="s">
        <v>19</v>
      </c>
      <c r="I803" t="s">
        <v>6202</v>
      </c>
      <c r="J803" t="s">
        <v>6204</v>
      </c>
      <c r="K803">
        <v>2.5</v>
      </c>
      <c r="L803" s="5">
        <v>20.584999999999997</v>
      </c>
      <c r="M803" s="6">
        <v>41.169999999999995</v>
      </c>
    </row>
    <row r="804" spans="1:13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">
        <v>5026</v>
      </c>
      <c r="G804" s="2" t="s">
        <v>5027</v>
      </c>
      <c r="H804" s="2" t="s">
        <v>19</v>
      </c>
      <c r="I804" t="s">
        <v>6202</v>
      </c>
      <c r="J804" t="s">
        <v>6204</v>
      </c>
      <c r="K804">
        <v>0.2</v>
      </c>
      <c r="L804" s="5">
        <v>2.6849999999999996</v>
      </c>
      <c r="M804" s="6">
        <v>10.739999999999998</v>
      </c>
    </row>
    <row r="805" spans="1:13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">
        <v>5032</v>
      </c>
      <c r="G805" s="2" t="s">
        <v>5033</v>
      </c>
      <c r="H805" s="2" t="s">
        <v>19</v>
      </c>
      <c r="I805" t="s">
        <v>6200</v>
      </c>
      <c r="J805" t="s">
        <v>6203</v>
      </c>
      <c r="K805">
        <v>2.5</v>
      </c>
      <c r="L805" s="5">
        <v>31.624999999999996</v>
      </c>
      <c r="M805" s="6">
        <v>126.49999999999999</v>
      </c>
    </row>
    <row r="806" spans="1:13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">
        <v>5037</v>
      </c>
      <c r="G806" s="2" t="s">
        <v>6198</v>
      </c>
      <c r="H806" s="2" t="s">
        <v>28</v>
      </c>
      <c r="I806" t="s">
        <v>6202</v>
      </c>
      <c r="J806" t="s">
        <v>6205</v>
      </c>
      <c r="K806">
        <v>1</v>
      </c>
      <c r="L806" s="5">
        <v>11.95</v>
      </c>
      <c r="M806" s="6">
        <v>23.9</v>
      </c>
    </row>
    <row r="807" spans="1:13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">
        <v>5042</v>
      </c>
      <c r="G807" s="2" t="s">
        <v>6198</v>
      </c>
      <c r="H807" s="2" t="s">
        <v>19</v>
      </c>
      <c r="I807" t="s">
        <v>6202</v>
      </c>
      <c r="J807" t="s">
        <v>6203</v>
      </c>
      <c r="K807">
        <v>0.5</v>
      </c>
      <c r="L807" s="5">
        <v>5.97</v>
      </c>
      <c r="M807" s="6">
        <v>5.97</v>
      </c>
    </row>
    <row r="808" spans="1:13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">
        <v>5048</v>
      </c>
      <c r="G808" s="2" t="s">
        <v>6198</v>
      </c>
      <c r="H808" s="2" t="s">
        <v>28</v>
      </c>
      <c r="I808" t="s">
        <v>6201</v>
      </c>
      <c r="J808" t="s">
        <v>6204</v>
      </c>
      <c r="K808">
        <v>0.2</v>
      </c>
      <c r="L808" s="5">
        <v>3.8849999999999998</v>
      </c>
      <c r="M808" s="6">
        <v>7.77</v>
      </c>
    </row>
    <row r="809" spans="1:13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">
        <v>5052</v>
      </c>
      <c r="G809" s="2" t="s">
        <v>5053</v>
      </c>
      <c r="H809" s="2" t="s">
        <v>318</v>
      </c>
      <c r="I809" t="s">
        <v>6201</v>
      </c>
      <c r="J809" t="s">
        <v>6204</v>
      </c>
      <c r="K809">
        <v>0.5</v>
      </c>
      <c r="L809" s="5">
        <v>7.77</v>
      </c>
      <c r="M809" s="6">
        <v>23.31</v>
      </c>
    </row>
    <row r="810" spans="1:13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">
        <v>5114</v>
      </c>
      <c r="G810" s="2" t="s">
        <v>6198</v>
      </c>
      <c r="H810" s="2" t="s">
        <v>19</v>
      </c>
      <c r="I810" t="s">
        <v>6202</v>
      </c>
      <c r="J810" t="s">
        <v>6205</v>
      </c>
      <c r="K810">
        <v>2.5</v>
      </c>
      <c r="L810" s="5">
        <v>27.484999999999996</v>
      </c>
      <c r="M810" s="6">
        <v>137.42499999999998</v>
      </c>
    </row>
    <row r="811" spans="1:13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">
        <v>5064</v>
      </c>
      <c r="G811" s="2" t="s">
        <v>6198</v>
      </c>
      <c r="H811" s="2" t="s">
        <v>19</v>
      </c>
      <c r="I811" t="s">
        <v>6202</v>
      </c>
      <c r="J811" t="s">
        <v>6204</v>
      </c>
      <c r="K811">
        <v>0.2</v>
      </c>
      <c r="L811" s="5">
        <v>2.6849999999999996</v>
      </c>
      <c r="M811" s="6">
        <v>8.0549999999999997</v>
      </c>
    </row>
    <row r="812" spans="1:13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">
        <v>5069</v>
      </c>
      <c r="G812" s="2" t="s">
        <v>5070</v>
      </c>
      <c r="H812" s="2" t="s">
        <v>19</v>
      </c>
      <c r="I812" t="s">
        <v>6201</v>
      </c>
      <c r="J812" t="s">
        <v>6205</v>
      </c>
      <c r="K812">
        <v>0.5</v>
      </c>
      <c r="L812" s="5">
        <v>9.51</v>
      </c>
      <c r="M812" s="6">
        <v>28.53</v>
      </c>
    </row>
    <row r="813" spans="1:13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">
        <v>5075</v>
      </c>
      <c r="G813" s="2" t="s">
        <v>5076</v>
      </c>
      <c r="H813" s="2" t="s">
        <v>318</v>
      </c>
      <c r="I813" t="s">
        <v>6199</v>
      </c>
      <c r="J813" t="s">
        <v>6203</v>
      </c>
      <c r="K813">
        <v>1</v>
      </c>
      <c r="L813" s="5">
        <v>11.25</v>
      </c>
      <c r="M813" s="6">
        <v>67.5</v>
      </c>
    </row>
    <row r="814" spans="1:13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">
        <v>5075</v>
      </c>
      <c r="G814" s="2" t="s">
        <v>5076</v>
      </c>
      <c r="H814" s="2" t="s">
        <v>318</v>
      </c>
      <c r="I814" t="s">
        <v>6201</v>
      </c>
      <c r="J814" t="s">
        <v>6204</v>
      </c>
      <c r="K814">
        <v>2.5</v>
      </c>
      <c r="L814" s="5">
        <v>29.784999999999997</v>
      </c>
      <c r="M814" s="6">
        <v>178.70999999999998</v>
      </c>
    </row>
    <row r="815" spans="1:13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">
        <v>5086</v>
      </c>
      <c r="G815" s="2" t="s">
        <v>5087</v>
      </c>
      <c r="H815" s="2" t="s">
        <v>19</v>
      </c>
      <c r="I815" t="s">
        <v>6200</v>
      </c>
      <c r="J815" t="s">
        <v>6203</v>
      </c>
      <c r="K815">
        <v>2.5</v>
      </c>
      <c r="L815" s="5">
        <v>31.624999999999996</v>
      </c>
      <c r="M815" s="6">
        <v>31.624999999999996</v>
      </c>
    </row>
    <row r="816" spans="1:13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">
        <v>5092</v>
      </c>
      <c r="G816" s="2" t="s">
        <v>5093</v>
      </c>
      <c r="H816" s="2" t="s">
        <v>19</v>
      </c>
      <c r="I816" t="s">
        <v>6200</v>
      </c>
      <c r="J816" t="s">
        <v>6205</v>
      </c>
      <c r="K816">
        <v>0.2</v>
      </c>
      <c r="L816" s="5">
        <v>4.4550000000000001</v>
      </c>
      <c r="M816" s="6">
        <v>8.91</v>
      </c>
    </row>
    <row r="817" spans="1:13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">
        <v>5098</v>
      </c>
      <c r="G817" s="2" t="s">
        <v>5099</v>
      </c>
      <c r="H817" s="2" t="s">
        <v>19</v>
      </c>
      <c r="I817" t="s">
        <v>6202</v>
      </c>
      <c r="J817" t="s">
        <v>6203</v>
      </c>
      <c r="K817">
        <v>0.5</v>
      </c>
      <c r="L817" s="5">
        <v>5.97</v>
      </c>
      <c r="M817" s="6">
        <v>35.82</v>
      </c>
    </row>
    <row r="818" spans="1:13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">
        <v>5104</v>
      </c>
      <c r="G818" s="2" t="s">
        <v>5105</v>
      </c>
      <c r="H818" s="2" t="s">
        <v>318</v>
      </c>
      <c r="I818" t="s">
        <v>6201</v>
      </c>
      <c r="J818" t="s">
        <v>6205</v>
      </c>
      <c r="K818">
        <v>0.5</v>
      </c>
      <c r="L818" s="5">
        <v>9.51</v>
      </c>
      <c r="M818" s="6">
        <v>38.04</v>
      </c>
    </row>
    <row r="819" spans="1:13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">
        <v>5109</v>
      </c>
      <c r="G819" s="2" t="s">
        <v>5110</v>
      </c>
      <c r="H819" s="2" t="s">
        <v>19</v>
      </c>
      <c r="I819" t="s">
        <v>6201</v>
      </c>
      <c r="J819" t="s">
        <v>6204</v>
      </c>
      <c r="K819">
        <v>0.5</v>
      </c>
      <c r="L819" s="5">
        <v>7.77</v>
      </c>
      <c r="M819" s="6">
        <v>15.54</v>
      </c>
    </row>
    <row r="820" spans="1:13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">
        <v>5114</v>
      </c>
      <c r="G820" s="2" t="s">
        <v>6198</v>
      </c>
      <c r="H820" s="2" t="s">
        <v>19</v>
      </c>
      <c r="I820" t="s">
        <v>6201</v>
      </c>
      <c r="J820" t="s">
        <v>6205</v>
      </c>
      <c r="K820">
        <v>1</v>
      </c>
      <c r="L820" s="5">
        <v>15.85</v>
      </c>
      <c r="M820" s="6">
        <v>79.25</v>
      </c>
    </row>
    <row r="821" spans="1:13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">
        <v>5119</v>
      </c>
      <c r="G821" s="2" t="s">
        <v>5120</v>
      </c>
      <c r="H821" s="2" t="s">
        <v>19</v>
      </c>
      <c r="I821" t="s">
        <v>6201</v>
      </c>
      <c r="J821" t="s">
        <v>6205</v>
      </c>
      <c r="K821">
        <v>0.2</v>
      </c>
      <c r="L821" s="5">
        <v>4.7549999999999999</v>
      </c>
      <c r="M821" s="6">
        <v>4.7549999999999999</v>
      </c>
    </row>
    <row r="822" spans="1:13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">
        <v>5125</v>
      </c>
      <c r="G822" s="2" t="s">
        <v>5126</v>
      </c>
      <c r="H822" s="2" t="s">
        <v>19</v>
      </c>
      <c r="I822" t="s">
        <v>6200</v>
      </c>
      <c r="J822" t="s">
        <v>6203</v>
      </c>
      <c r="K822">
        <v>1</v>
      </c>
      <c r="L822" s="5">
        <v>13.75</v>
      </c>
      <c r="M822" s="6">
        <v>55</v>
      </c>
    </row>
    <row r="823" spans="1:13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">
        <v>5131</v>
      </c>
      <c r="G823" s="2" t="s">
        <v>5132</v>
      </c>
      <c r="H823" s="2" t="s">
        <v>19</v>
      </c>
      <c r="I823" t="s">
        <v>6202</v>
      </c>
      <c r="J823" t="s">
        <v>6204</v>
      </c>
      <c r="K823">
        <v>0.5</v>
      </c>
      <c r="L823" s="5">
        <v>5.3699999999999992</v>
      </c>
      <c r="M823" s="6">
        <v>26.849999999999994</v>
      </c>
    </row>
    <row r="824" spans="1:13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">
        <v>5137</v>
      </c>
      <c r="G824" s="2" t="s">
        <v>5138</v>
      </c>
      <c r="H824" s="2" t="s">
        <v>19</v>
      </c>
      <c r="I824" t="s">
        <v>6200</v>
      </c>
      <c r="J824" t="s">
        <v>6205</v>
      </c>
      <c r="K824">
        <v>2.5</v>
      </c>
      <c r="L824" s="5">
        <v>34.154999999999994</v>
      </c>
      <c r="M824" s="6">
        <v>136.61999999999998</v>
      </c>
    </row>
    <row r="825" spans="1:13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">
        <v>5143</v>
      </c>
      <c r="G825" s="2" t="s">
        <v>5144</v>
      </c>
      <c r="H825" s="2" t="s">
        <v>19</v>
      </c>
      <c r="I825" t="s">
        <v>6201</v>
      </c>
      <c r="J825" t="s">
        <v>6205</v>
      </c>
      <c r="K825">
        <v>1</v>
      </c>
      <c r="L825" s="5">
        <v>15.85</v>
      </c>
      <c r="M825" s="6">
        <v>47.55</v>
      </c>
    </row>
    <row r="826" spans="1:13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">
        <v>5149</v>
      </c>
      <c r="G826" s="2" t="s">
        <v>5150</v>
      </c>
      <c r="H826" s="2" t="s">
        <v>19</v>
      </c>
      <c r="I826" t="s">
        <v>6199</v>
      </c>
      <c r="J826" t="s">
        <v>6203</v>
      </c>
      <c r="K826">
        <v>0.2</v>
      </c>
      <c r="L826" s="5">
        <v>3.375</v>
      </c>
      <c r="M826" s="6">
        <v>16.875</v>
      </c>
    </row>
    <row r="827" spans="1:13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">
        <v>5189</v>
      </c>
      <c r="G827" s="2" t="s">
        <v>5190</v>
      </c>
      <c r="H827" s="2" t="s">
        <v>19</v>
      </c>
      <c r="I827" t="s">
        <v>6199</v>
      </c>
      <c r="J827" t="s">
        <v>6204</v>
      </c>
      <c r="K827">
        <v>1</v>
      </c>
      <c r="L827" s="5">
        <v>9.9499999999999993</v>
      </c>
      <c r="M827" s="6">
        <v>29.849999999999998</v>
      </c>
    </row>
    <row r="828" spans="1:13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">
        <v>5160</v>
      </c>
      <c r="G828" s="2" t="s">
        <v>5161</v>
      </c>
      <c r="H828" s="2" t="s">
        <v>19</v>
      </c>
      <c r="I828" t="s">
        <v>6200</v>
      </c>
      <c r="J828" t="s">
        <v>6203</v>
      </c>
      <c r="K828">
        <v>0.5</v>
      </c>
      <c r="L828" s="5">
        <v>8.25</v>
      </c>
      <c r="M828" s="6">
        <v>41.25</v>
      </c>
    </row>
    <row r="829" spans="1:13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">
        <v>5166</v>
      </c>
      <c r="G829" s="2" t="s">
        <v>5167</v>
      </c>
      <c r="H829" s="2" t="s">
        <v>19</v>
      </c>
      <c r="I829" t="s">
        <v>6200</v>
      </c>
      <c r="J829" t="s">
        <v>6203</v>
      </c>
      <c r="K829">
        <v>0.2</v>
      </c>
      <c r="L829" s="5">
        <v>4.125</v>
      </c>
      <c r="M829" s="6">
        <v>20.625</v>
      </c>
    </row>
    <row r="830" spans="1:13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">
        <v>5172</v>
      </c>
      <c r="G830" s="2" t="s">
        <v>5173</v>
      </c>
      <c r="H830" s="2" t="s">
        <v>19</v>
      </c>
      <c r="I830" t="s">
        <v>6199</v>
      </c>
      <c r="J830" t="s">
        <v>6204</v>
      </c>
      <c r="K830">
        <v>2.5</v>
      </c>
      <c r="L830" s="5">
        <v>22.884999999999998</v>
      </c>
      <c r="M830" s="6">
        <v>137.31</v>
      </c>
    </row>
    <row r="831" spans="1:13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">
        <v>5178</v>
      </c>
      <c r="G831" s="2" t="s">
        <v>5179</v>
      </c>
      <c r="H831" s="2" t="s">
        <v>19</v>
      </c>
      <c r="I831" t="s">
        <v>6199</v>
      </c>
      <c r="J831" t="s">
        <v>6204</v>
      </c>
      <c r="K831">
        <v>0.2</v>
      </c>
      <c r="L831" s="5">
        <v>2.9849999999999999</v>
      </c>
      <c r="M831" s="6">
        <v>2.9849999999999999</v>
      </c>
    </row>
    <row r="832" spans="1:13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">
        <v>5184</v>
      </c>
      <c r="G832" s="2" t="s">
        <v>5185</v>
      </c>
      <c r="H832" s="2" t="s">
        <v>19</v>
      </c>
      <c r="I832" t="s">
        <v>6200</v>
      </c>
      <c r="J832" t="s">
        <v>6203</v>
      </c>
      <c r="K832">
        <v>1</v>
      </c>
      <c r="L832" s="5">
        <v>13.75</v>
      </c>
      <c r="M832" s="6">
        <v>27.5</v>
      </c>
    </row>
    <row r="833" spans="1:13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">
        <v>5184</v>
      </c>
      <c r="G833" s="2" t="s">
        <v>5185</v>
      </c>
      <c r="H833" s="2" t="s">
        <v>19</v>
      </c>
      <c r="I833" t="s">
        <v>6199</v>
      </c>
      <c r="J833" t="s">
        <v>6204</v>
      </c>
      <c r="K833">
        <v>0.2</v>
      </c>
      <c r="L833" s="5">
        <v>2.9849999999999999</v>
      </c>
      <c r="M833" s="6">
        <v>5.97</v>
      </c>
    </row>
    <row r="834" spans="1:13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">
        <v>5195</v>
      </c>
      <c r="G834" s="2" t="s">
        <v>5196</v>
      </c>
      <c r="H834" s="2" t="s">
        <v>19</v>
      </c>
      <c r="I834" t="s">
        <v>6202</v>
      </c>
      <c r="J834" t="s">
        <v>6203</v>
      </c>
      <c r="K834">
        <v>1</v>
      </c>
      <c r="L834" s="5">
        <v>9.9499999999999993</v>
      </c>
      <c r="M834" s="6">
        <v>59.699999999999996</v>
      </c>
    </row>
    <row r="835" spans="1:13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">
        <v>5201</v>
      </c>
      <c r="G835" s="2" t="s">
        <v>5202</v>
      </c>
      <c r="H835" s="2" t="s">
        <v>19</v>
      </c>
      <c r="I835" t="s">
        <v>6202</v>
      </c>
      <c r="J835" t="s">
        <v>6204</v>
      </c>
      <c r="K835">
        <v>2.5</v>
      </c>
      <c r="L835" s="5">
        <v>20.584999999999997</v>
      </c>
      <c r="M835" s="6">
        <v>82.339999999999989</v>
      </c>
    </row>
    <row r="836" spans="1:13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">
        <v>5207</v>
      </c>
      <c r="G836" s="2" t="s">
        <v>5208</v>
      </c>
      <c r="H836" s="2" t="s">
        <v>19</v>
      </c>
      <c r="I836" t="s">
        <v>6199</v>
      </c>
      <c r="J836" t="s">
        <v>6204</v>
      </c>
      <c r="K836">
        <v>2.5</v>
      </c>
      <c r="L836" s="5">
        <v>22.884999999999998</v>
      </c>
      <c r="M836" s="6">
        <v>22.884999999999998</v>
      </c>
    </row>
    <row r="837" spans="1:13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">
        <v>5213</v>
      </c>
      <c r="G837" s="2" t="s">
        <v>5214</v>
      </c>
      <c r="H837" s="2" t="s">
        <v>19</v>
      </c>
      <c r="I837" t="s">
        <v>6200</v>
      </c>
      <c r="J837" t="s">
        <v>6205</v>
      </c>
      <c r="K837">
        <v>0.5</v>
      </c>
      <c r="L837" s="5">
        <v>8.91</v>
      </c>
      <c r="M837" s="6">
        <v>8.91</v>
      </c>
    </row>
    <row r="838" spans="1:13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">
        <v>5218</v>
      </c>
      <c r="G838" s="2" t="s">
        <v>5219</v>
      </c>
      <c r="H838" s="2" t="s">
        <v>19</v>
      </c>
      <c r="I838" t="s">
        <v>6199</v>
      </c>
      <c r="J838" t="s">
        <v>6204</v>
      </c>
      <c r="K838">
        <v>0.2</v>
      </c>
      <c r="L838" s="5">
        <v>2.9849999999999999</v>
      </c>
      <c r="M838" s="6">
        <v>11.94</v>
      </c>
    </row>
    <row r="839" spans="1:13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">
        <v>5114</v>
      </c>
      <c r="G839" s="2" t="s">
        <v>6198</v>
      </c>
      <c r="H839" s="2" t="s">
        <v>19</v>
      </c>
      <c r="I839" t="s">
        <v>6201</v>
      </c>
      <c r="J839" t="s">
        <v>6203</v>
      </c>
      <c r="K839">
        <v>2.5</v>
      </c>
      <c r="L839" s="5">
        <v>33.464999999999996</v>
      </c>
      <c r="M839" s="6">
        <v>100.39499999999998</v>
      </c>
    </row>
    <row r="840" spans="1:13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">
        <v>5230</v>
      </c>
      <c r="G840" s="2" t="s">
        <v>5231</v>
      </c>
      <c r="H840" s="2" t="s">
        <v>19</v>
      </c>
      <c r="I840" t="s">
        <v>6199</v>
      </c>
      <c r="J840" t="s">
        <v>6204</v>
      </c>
      <c r="K840">
        <v>2.5</v>
      </c>
      <c r="L840" s="5">
        <v>22.884999999999998</v>
      </c>
      <c r="M840" s="6">
        <v>114.42499999999998</v>
      </c>
    </row>
    <row r="841" spans="1:13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">
        <v>5236</v>
      </c>
      <c r="G841" s="2" t="s">
        <v>5237</v>
      </c>
      <c r="H841" s="2" t="s">
        <v>19</v>
      </c>
      <c r="I841" t="s">
        <v>6200</v>
      </c>
      <c r="J841" t="s">
        <v>6203</v>
      </c>
      <c r="K841">
        <v>0.5</v>
      </c>
      <c r="L841" s="5">
        <v>8.25</v>
      </c>
      <c r="M841" s="6">
        <v>41.25</v>
      </c>
    </row>
    <row r="842" spans="1:13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">
        <v>5242</v>
      </c>
      <c r="G842" s="2" t="s">
        <v>5243</v>
      </c>
      <c r="H842" s="2" t="s">
        <v>19</v>
      </c>
      <c r="I842" t="s">
        <v>6202</v>
      </c>
      <c r="J842" t="s">
        <v>6205</v>
      </c>
      <c r="K842">
        <v>0.5</v>
      </c>
      <c r="L842" s="5">
        <v>7.169999999999999</v>
      </c>
      <c r="M842" s="6">
        <v>28.679999999999996</v>
      </c>
    </row>
    <row r="843" spans="1:13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">
        <v>5248</v>
      </c>
      <c r="G843" s="2" t="s">
        <v>5249</v>
      </c>
      <c r="H843" s="2" t="s">
        <v>19</v>
      </c>
      <c r="I843" t="s">
        <v>6201</v>
      </c>
      <c r="J843" t="s">
        <v>6203</v>
      </c>
      <c r="K843">
        <v>0.2</v>
      </c>
      <c r="L843" s="5">
        <v>4.3650000000000002</v>
      </c>
      <c r="M843" s="6">
        <v>4.3650000000000002</v>
      </c>
    </row>
    <row r="844" spans="1:13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">
        <v>5189</v>
      </c>
      <c r="G844" s="2" t="s">
        <v>5190</v>
      </c>
      <c r="H844" s="2" t="s">
        <v>19</v>
      </c>
      <c r="I844" t="s">
        <v>6200</v>
      </c>
      <c r="J844" t="s">
        <v>6203</v>
      </c>
      <c r="K844">
        <v>0.2</v>
      </c>
      <c r="L844" s="5">
        <v>4.125</v>
      </c>
      <c r="M844" s="6">
        <v>8.25</v>
      </c>
    </row>
    <row r="845" spans="1:13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">
        <v>5258</v>
      </c>
      <c r="G845" s="2" t="s">
        <v>5259</v>
      </c>
      <c r="H845" s="2" t="s">
        <v>19</v>
      </c>
      <c r="I845" t="s">
        <v>6200</v>
      </c>
      <c r="J845" t="s">
        <v>6203</v>
      </c>
      <c r="K845">
        <v>0.2</v>
      </c>
      <c r="L845" s="5">
        <v>4.125</v>
      </c>
      <c r="M845" s="6">
        <v>8.25</v>
      </c>
    </row>
    <row r="846" spans="1:13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">
        <v>5264</v>
      </c>
      <c r="G846" s="2" t="s">
        <v>5265</v>
      </c>
      <c r="H846" s="2" t="s">
        <v>19</v>
      </c>
      <c r="I846" t="s">
        <v>6199</v>
      </c>
      <c r="J846" t="s">
        <v>6204</v>
      </c>
      <c r="K846">
        <v>0.5</v>
      </c>
      <c r="L846" s="5">
        <v>5.97</v>
      </c>
      <c r="M846" s="6">
        <v>35.82</v>
      </c>
    </row>
    <row r="847" spans="1:13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">
        <v>5270</v>
      </c>
      <c r="G847" s="2" t="s">
        <v>5271</v>
      </c>
      <c r="H847" s="2" t="s">
        <v>19</v>
      </c>
      <c r="I847" t="s">
        <v>6200</v>
      </c>
      <c r="J847" t="s">
        <v>6204</v>
      </c>
      <c r="K847">
        <v>2.5</v>
      </c>
      <c r="L847" s="5">
        <v>27.945</v>
      </c>
      <c r="M847" s="6">
        <v>167.67000000000002</v>
      </c>
    </row>
    <row r="848" spans="1:13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">
        <v>5275</v>
      </c>
      <c r="G848" s="2" t="s">
        <v>6198</v>
      </c>
      <c r="H848" s="2" t="s">
        <v>19</v>
      </c>
      <c r="I848" t="s">
        <v>6199</v>
      </c>
      <c r="J848" t="s">
        <v>6203</v>
      </c>
      <c r="K848">
        <v>2.5</v>
      </c>
      <c r="L848" s="5">
        <v>25.874999999999996</v>
      </c>
      <c r="M848" s="6">
        <v>51.749999999999993</v>
      </c>
    </row>
    <row r="849" spans="1:13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">
        <v>5280</v>
      </c>
      <c r="G849" s="2" t="s">
        <v>5281</v>
      </c>
      <c r="H849" s="2" t="s">
        <v>19</v>
      </c>
      <c r="I849" t="s">
        <v>6199</v>
      </c>
      <c r="J849" t="s">
        <v>6204</v>
      </c>
      <c r="K849">
        <v>0.2</v>
      </c>
      <c r="L849" s="5">
        <v>2.9849999999999999</v>
      </c>
      <c r="M849" s="6">
        <v>8.9550000000000001</v>
      </c>
    </row>
    <row r="850" spans="1:13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">
        <v>5285</v>
      </c>
      <c r="G850" s="2" t="s">
        <v>6198</v>
      </c>
      <c r="H850" s="2" t="s">
        <v>19</v>
      </c>
      <c r="I850" t="s">
        <v>6200</v>
      </c>
      <c r="J850" t="s">
        <v>6205</v>
      </c>
      <c r="K850">
        <v>0.5</v>
      </c>
      <c r="L850" s="5">
        <v>8.91</v>
      </c>
      <c r="M850" s="6">
        <v>53.46</v>
      </c>
    </row>
    <row r="851" spans="1:13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">
        <v>5290</v>
      </c>
      <c r="G851" s="2" t="s">
        <v>5291</v>
      </c>
      <c r="H851" s="2" t="s">
        <v>19</v>
      </c>
      <c r="I851" t="s">
        <v>6199</v>
      </c>
      <c r="J851" t="s">
        <v>6205</v>
      </c>
      <c r="K851">
        <v>0.2</v>
      </c>
      <c r="L851" s="5">
        <v>3.8849999999999998</v>
      </c>
      <c r="M851" s="6">
        <v>23.31</v>
      </c>
    </row>
    <row r="852" spans="1:13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">
        <v>5290</v>
      </c>
      <c r="G852" s="2" t="s">
        <v>5291</v>
      </c>
      <c r="H852" s="2" t="s">
        <v>19</v>
      </c>
      <c r="I852" t="s">
        <v>6199</v>
      </c>
      <c r="J852" t="s">
        <v>6203</v>
      </c>
      <c r="K852">
        <v>0.2</v>
      </c>
      <c r="L852" s="5">
        <v>3.375</v>
      </c>
      <c r="M852" s="6">
        <v>6.75</v>
      </c>
    </row>
    <row r="853" spans="1:13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">
        <v>5301</v>
      </c>
      <c r="G853" s="2" t="s">
        <v>5302</v>
      </c>
      <c r="H853" s="2" t="s">
        <v>19</v>
      </c>
      <c r="I853" t="s">
        <v>6201</v>
      </c>
      <c r="J853" t="s">
        <v>6204</v>
      </c>
      <c r="K853">
        <v>0.5</v>
      </c>
      <c r="L853" s="5">
        <v>7.77</v>
      </c>
      <c r="M853" s="6">
        <v>7.77</v>
      </c>
    </row>
    <row r="854" spans="1:13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">
        <v>5307</v>
      </c>
      <c r="G854" s="2" t="s">
        <v>5308</v>
      </c>
      <c r="H854" s="2" t="s">
        <v>19</v>
      </c>
      <c r="I854" t="s">
        <v>6201</v>
      </c>
      <c r="J854" t="s">
        <v>6204</v>
      </c>
      <c r="K854">
        <v>2.5</v>
      </c>
      <c r="L854" s="5">
        <v>29.784999999999997</v>
      </c>
      <c r="M854" s="6">
        <v>119.13999999999999</v>
      </c>
    </row>
    <row r="855" spans="1:13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">
        <v>5312</v>
      </c>
      <c r="G855" s="2" t="s">
        <v>5313</v>
      </c>
      <c r="H855" s="2" t="s">
        <v>19</v>
      </c>
      <c r="I855" t="s">
        <v>6199</v>
      </c>
      <c r="J855" t="s">
        <v>6204</v>
      </c>
      <c r="K855">
        <v>1</v>
      </c>
      <c r="L855" s="5">
        <v>9.9499999999999993</v>
      </c>
      <c r="M855" s="6">
        <v>19.899999999999999</v>
      </c>
    </row>
    <row r="856" spans="1:13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">
        <v>5317</v>
      </c>
      <c r="G856" s="2" t="s">
        <v>5318</v>
      </c>
      <c r="H856" s="2" t="s">
        <v>19</v>
      </c>
      <c r="I856" t="s">
        <v>6202</v>
      </c>
      <c r="J856" t="s">
        <v>6205</v>
      </c>
      <c r="K856">
        <v>0.5</v>
      </c>
      <c r="L856" s="5">
        <v>7.169999999999999</v>
      </c>
      <c r="M856" s="6">
        <v>35.849999999999994</v>
      </c>
    </row>
    <row r="857" spans="1:13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">
        <v>5323</v>
      </c>
      <c r="G857" s="2" t="s">
        <v>5324</v>
      </c>
      <c r="H857" s="2" t="s">
        <v>19</v>
      </c>
      <c r="I857" t="s">
        <v>6201</v>
      </c>
      <c r="J857" t="s">
        <v>6204</v>
      </c>
      <c r="K857">
        <v>2.5</v>
      </c>
      <c r="L857" s="5">
        <v>29.784999999999997</v>
      </c>
      <c r="M857" s="6">
        <v>89.35499999999999</v>
      </c>
    </row>
    <row r="858" spans="1:13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">
        <v>5189</v>
      </c>
      <c r="G858" s="2" t="s">
        <v>5190</v>
      </c>
      <c r="H858" s="2" t="s">
        <v>19</v>
      </c>
      <c r="I858" t="s">
        <v>6201</v>
      </c>
      <c r="J858" t="s">
        <v>6203</v>
      </c>
      <c r="K858">
        <v>0.2</v>
      </c>
      <c r="L858" s="5">
        <v>4.3650000000000002</v>
      </c>
      <c r="M858" s="6">
        <v>8.73</v>
      </c>
    </row>
    <row r="859" spans="1:13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">
        <v>5335</v>
      </c>
      <c r="G859" s="2" t="s">
        <v>5336</v>
      </c>
      <c r="H859" s="2" t="s">
        <v>19</v>
      </c>
      <c r="I859" t="s">
        <v>6202</v>
      </c>
      <c r="J859" t="s">
        <v>6205</v>
      </c>
      <c r="K859">
        <v>2.5</v>
      </c>
      <c r="L859" s="5">
        <v>27.484999999999996</v>
      </c>
      <c r="M859" s="6">
        <v>137.42499999999998</v>
      </c>
    </row>
    <row r="860" spans="1:13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">
        <v>5341</v>
      </c>
      <c r="G860" s="2" t="s">
        <v>5342</v>
      </c>
      <c r="H860" s="2" t="s">
        <v>19</v>
      </c>
      <c r="I860" t="s">
        <v>6201</v>
      </c>
      <c r="J860" t="s">
        <v>6203</v>
      </c>
      <c r="K860">
        <v>0.5</v>
      </c>
      <c r="L860" s="5">
        <v>8.73</v>
      </c>
      <c r="M860" s="6">
        <v>34.92</v>
      </c>
    </row>
    <row r="861" spans="1:13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">
        <v>5347</v>
      </c>
      <c r="G861" s="2" t="s">
        <v>5348</v>
      </c>
      <c r="H861" s="2" t="s">
        <v>19</v>
      </c>
      <c r="I861" t="s">
        <v>6199</v>
      </c>
      <c r="J861" t="s">
        <v>6205</v>
      </c>
      <c r="K861">
        <v>2.5</v>
      </c>
      <c r="L861" s="5">
        <v>29.784999999999997</v>
      </c>
      <c r="M861" s="6">
        <v>178.70999999999998</v>
      </c>
    </row>
    <row r="862" spans="1:13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">
        <v>5353</v>
      </c>
      <c r="G862" s="2" t="s">
        <v>6198</v>
      </c>
      <c r="H862" s="2" t="s">
        <v>19</v>
      </c>
      <c r="I862" t="s">
        <v>6199</v>
      </c>
      <c r="J862" t="s">
        <v>6203</v>
      </c>
      <c r="K862">
        <v>2.5</v>
      </c>
      <c r="L862" s="5">
        <v>25.874999999999996</v>
      </c>
      <c r="M862" s="6">
        <v>25.874999999999996</v>
      </c>
    </row>
    <row r="863" spans="1:13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">
        <v>5358</v>
      </c>
      <c r="G863" s="2" t="s">
        <v>5359</v>
      </c>
      <c r="H863" s="2" t="s">
        <v>19</v>
      </c>
      <c r="I863" t="s">
        <v>6201</v>
      </c>
      <c r="J863" t="s">
        <v>6204</v>
      </c>
      <c r="K863">
        <v>1</v>
      </c>
      <c r="L863" s="5">
        <v>12.95</v>
      </c>
      <c r="M863" s="6">
        <v>77.699999999999989</v>
      </c>
    </row>
    <row r="864" spans="1:13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">
        <v>5364</v>
      </c>
      <c r="G864" s="2" t="s">
        <v>5365</v>
      </c>
      <c r="H864" s="2" t="s">
        <v>19</v>
      </c>
      <c r="I864" t="s">
        <v>6202</v>
      </c>
      <c r="J864" t="s">
        <v>6203</v>
      </c>
      <c r="K864">
        <v>1</v>
      </c>
      <c r="L864" s="5">
        <v>9.9499999999999993</v>
      </c>
      <c r="M864" s="6">
        <v>9.9499999999999993</v>
      </c>
    </row>
    <row r="865" spans="1:13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">
        <v>5370</v>
      </c>
      <c r="G865" s="2" t="s">
        <v>5371</v>
      </c>
      <c r="H865" s="2" t="s">
        <v>19</v>
      </c>
      <c r="I865" t="s">
        <v>6201</v>
      </c>
      <c r="J865" t="s">
        <v>6203</v>
      </c>
      <c r="K865">
        <v>1</v>
      </c>
      <c r="L865" s="5">
        <v>14.55</v>
      </c>
      <c r="M865" s="6">
        <v>29.1</v>
      </c>
    </row>
    <row r="866" spans="1:13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">
        <v>5376</v>
      </c>
      <c r="G866" s="2" t="s">
        <v>5377</v>
      </c>
      <c r="H866" s="2" t="s">
        <v>318</v>
      </c>
      <c r="I866" t="s">
        <v>6202</v>
      </c>
      <c r="J866" t="s">
        <v>6205</v>
      </c>
      <c r="K866">
        <v>0.2</v>
      </c>
      <c r="L866" s="5">
        <v>3.5849999999999995</v>
      </c>
      <c r="M866" s="6">
        <v>21.509999999999998</v>
      </c>
    </row>
    <row r="867" spans="1:13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">
        <v>5429</v>
      </c>
      <c r="G867" s="2" t="s">
        <v>5430</v>
      </c>
      <c r="H867" s="2" t="s">
        <v>19</v>
      </c>
      <c r="I867" t="s">
        <v>6199</v>
      </c>
      <c r="J867" t="s">
        <v>6203</v>
      </c>
      <c r="K867">
        <v>0.5</v>
      </c>
      <c r="L867" s="5">
        <v>6.75</v>
      </c>
      <c r="M867" s="6">
        <v>6.75</v>
      </c>
    </row>
    <row r="868" spans="1:13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">
        <v>5387</v>
      </c>
      <c r="G868" s="2" t="s">
        <v>5388</v>
      </c>
      <c r="H868" s="2" t="s">
        <v>318</v>
      </c>
      <c r="I868" t="s">
        <v>6199</v>
      </c>
      <c r="J868" t="s">
        <v>6204</v>
      </c>
      <c r="K868">
        <v>0.5</v>
      </c>
      <c r="L868" s="5">
        <v>5.97</v>
      </c>
      <c r="M868" s="6">
        <v>17.91</v>
      </c>
    </row>
    <row r="869" spans="1:13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">
        <v>5393</v>
      </c>
      <c r="G869" s="2" t="s">
        <v>5394</v>
      </c>
      <c r="H869" s="2" t="s">
        <v>318</v>
      </c>
      <c r="I869" t="s">
        <v>6199</v>
      </c>
      <c r="J869" t="s">
        <v>6205</v>
      </c>
      <c r="K869">
        <v>2.5</v>
      </c>
      <c r="L869" s="5">
        <v>29.784999999999997</v>
      </c>
      <c r="M869" s="6">
        <v>29.784999999999997</v>
      </c>
    </row>
    <row r="870" spans="1:13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">
        <v>5398</v>
      </c>
      <c r="G870" s="2" t="s">
        <v>5399</v>
      </c>
      <c r="H870" s="2" t="s">
        <v>19</v>
      </c>
      <c r="I870" t="s">
        <v>6200</v>
      </c>
      <c r="J870" t="s">
        <v>6203</v>
      </c>
      <c r="K870">
        <v>0.5</v>
      </c>
      <c r="L870" s="5">
        <v>8.25</v>
      </c>
      <c r="M870" s="6">
        <v>41.25</v>
      </c>
    </row>
    <row r="871" spans="1:13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">
        <v>5404</v>
      </c>
      <c r="G871" s="2" t="s">
        <v>6198</v>
      </c>
      <c r="H871" s="2" t="s">
        <v>19</v>
      </c>
      <c r="I871" t="s">
        <v>6202</v>
      </c>
      <c r="J871" t="s">
        <v>6203</v>
      </c>
      <c r="K871">
        <v>0.5</v>
      </c>
      <c r="L871" s="5">
        <v>5.97</v>
      </c>
      <c r="M871" s="6">
        <v>17.91</v>
      </c>
    </row>
    <row r="872" spans="1:13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">
        <v>5409</v>
      </c>
      <c r="G872" s="2" t="s">
        <v>5410</v>
      </c>
      <c r="H872" s="2" t="s">
        <v>318</v>
      </c>
      <c r="I872" t="s">
        <v>6200</v>
      </c>
      <c r="J872" t="s">
        <v>6204</v>
      </c>
      <c r="K872">
        <v>0.5</v>
      </c>
      <c r="L872" s="5">
        <v>7.29</v>
      </c>
      <c r="M872" s="6">
        <v>7.29</v>
      </c>
    </row>
    <row r="873" spans="1:13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">
        <v>5415</v>
      </c>
      <c r="G873" s="2" t="s">
        <v>5416</v>
      </c>
      <c r="H873" s="2" t="s">
        <v>28</v>
      </c>
      <c r="I873" t="s">
        <v>6200</v>
      </c>
      <c r="J873" t="s">
        <v>6205</v>
      </c>
      <c r="K873">
        <v>1</v>
      </c>
      <c r="L873" s="5">
        <v>14.85</v>
      </c>
      <c r="M873" s="6">
        <v>29.7</v>
      </c>
    </row>
    <row r="874" spans="1:13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">
        <v>5423</v>
      </c>
      <c r="G874" s="2" t="s">
        <v>5424</v>
      </c>
      <c r="H874" s="2" t="s">
        <v>19</v>
      </c>
      <c r="I874" t="s">
        <v>6199</v>
      </c>
      <c r="J874" t="s">
        <v>6203</v>
      </c>
      <c r="K874">
        <v>1</v>
      </c>
      <c r="L874" s="5">
        <v>11.25</v>
      </c>
      <c r="M874" s="6">
        <v>22.5</v>
      </c>
    </row>
    <row r="875" spans="1:13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">
        <v>5429</v>
      </c>
      <c r="G875" s="2" t="s">
        <v>5430</v>
      </c>
      <c r="H875" s="2" t="s">
        <v>19</v>
      </c>
      <c r="I875" t="s">
        <v>6202</v>
      </c>
      <c r="J875" t="s">
        <v>6203</v>
      </c>
      <c r="K875">
        <v>0.2</v>
      </c>
      <c r="L875" s="5">
        <v>2.9849999999999999</v>
      </c>
      <c r="M875" s="6">
        <v>11.94</v>
      </c>
    </row>
    <row r="876" spans="1:13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">
        <v>5435</v>
      </c>
      <c r="G876" s="2" t="s">
        <v>5436</v>
      </c>
      <c r="H876" s="2" t="s">
        <v>19</v>
      </c>
      <c r="I876" t="s">
        <v>6199</v>
      </c>
      <c r="J876" t="s">
        <v>6205</v>
      </c>
      <c r="K876">
        <v>1</v>
      </c>
      <c r="L876" s="5">
        <v>12.95</v>
      </c>
      <c r="M876" s="6">
        <v>25.9</v>
      </c>
    </row>
    <row r="877" spans="1:13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">
        <v>5441</v>
      </c>
      <c r="G877" s="2" t="s">
        <v>5442</v>
      </c>
      <c r="H877" s="2" t="s">
        <v>318</v>
      </c>
      <c r="I877" t="s">
        <v>6201</v>
      </c>
      <c r="J877" t="s">
        <v>6203</v>
      </c>
      <c r="K877">
        <v>0.5</v>
      </c>
      <c r="L877" s="5">
        <v>8.73</v>
      </c>
      <c r="M877" s="6">
        <v>43.650000000000006</v>
      </c>
    </row>
    <row r="878" spans="1:13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">
        <v>5441</v>
      </c>
      <c r="G878" s="2" t="s">
        <v>5442</v>
      </c>
      <c r="H878" s="2" t="s">
        <v>318</v>
      </c>
      <c r="I878" t="s">
        <v>6199</v>
      </c>
      <c r="J878" t="s">
        <v>6205</v>
      </c>
      <c r="K878">
        <v>0.5</v>
      </c>
      <c r="L878" s="5">
        <v>7.77</v>
      </c>
      <c r="M878" s="6">
        <v>46.62</v>
      </c>
    </row>
    <row r="879" spans="1:13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">
        <v>5452</v>
      </c>
      <c r="G879" s="2" t="s">
        <v>5453</v>
      </c>
      <c r="H879" s="2" t="s">
        <v>19</v>
      </c>
      <c r="I879" t="s">
        <v>6201</v>
      </c>
      <c r="J879" t="s">
        <v>6205</v>
      </c>
      <c r="K879">
        <v>0.5</v>
      </c>
      <c r="L879" s="5">
        <v>9.51</v>
      </c>
      <c r="M879" s="6">
        <v>28.53</v>
      </c>
    </row>
    <row r="880" spans="1:13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">
        <v>5458</v>
      </c>
      <c r="G880" s="2" t="s">
        <v>6198</v>
      </c>
      <c r="H880" s="2" t="s">
        <v>19</v>
      </c>
      <c r="I880" t="s">
        <v>6202</v>
      </c>
      <c r="J880" t="s">
        <v>6205</v>
      </c>
      <c r="K880">
        <v>2.5</v>
      </c>
      <c r="L880" s="5">
        <v>27.484999999999996</v>
      </c>
      <c r="M880" s="6">
        <v>27.484999999999996</v>
      </c>
    </row>
    <row r="881" spans="1:13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">
        <v>5463</v>
      </c>
      <c r="G881" s="2" t="s">
        <v>6198</v>
      </c>
      <c r="H881" s="2" t="s">
        <v>19</v>
      </c>
      <c r="I881" t="s">
        <v>6200</v>
      </c>
      <c r="J881" t="s">
        <v>6204</v>
      </c>
      <c r="K881">
        <v>0.2</v>
      </c>
      <c r="L881" s="5">
        <v>3.645</v>
      </c>
      <c r="M881" s="6">
        <v>10.935</v>
      </c>
    </row>
    <row r="882" spans="1:13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">
        <v>5468</v>
      </c>
      <c r="G882" s="2" t="s">
        <v>5469</v>
      </c>
      <c r="H882" s="2" t="s">
        <v>19</v>
      </c>
      <c r="I882" t="s">
        <v>6202</v>
      </c>
      <c r="J882" t="s">
        <v>6205</v>
      </c>
      <c r="K882">
        <v>0.2</v>
      </c>
      <c r="L882" s="5">
        <v>3.5849999999999995</v>
      </c>
      <c r="M882" s="6">
        <v>7.169999999999999</v>
      </c>
    </row>
    <row r="883" spans="1:13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">
        <v>5474</v>
      </c>
      <c r="G883" s="2" t="s">
        <v>6198</v>
      </c>
      <c r="H883" s="2" t="s">
        <v>19</v>
      </c>
      <c r="I883" t="s">
        <v>6199</v>
      </c>
      <c r="J883" t="s">
        <v>6205</v>
      </c>
      <c r="K883">
        <v>0.2</v>
      </c>
      <c r="L883" s="5">
        <v>3.8849999999999998</v>
      </c>
      <c r="M883" s="6">
        <v>23.31</v>
      </c>
    </row>
    <row r="884" spans="1:13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">
        <v>5527</v>
      </c>
      <c r="G884" s="2" t="s">
        <v>5528</v>
      </c>
      <c r="H884" s="2" t="s">
        <v>19</v>
      </c>
      <c r="I884" t="s">
        <v>6199</v>
      </c>
      <c r="J884" t="s">
        <v>6204</v>
      </c>
      <c r="K884">
        <v>2.5</v>
      </c>
      <c r="L884" s="5">
        <v>22.884999999999998</v>
      </c>
      <c r="M884" s="6">
        <v>114.42499999999998</v>
      </c>
    </row>
    <row r="885" spans="1:13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">
        <v>5485</v>
      </c>
      <c r="G885" s="2" t="s">
        <v>5486</v>
      </c>
      <c r="H885" s="2" t="s">
        <v>19</v>
      </c>
      <c r="I885" t="s">
        <v>6199</v>
      </c>
      <c r="J885" t="s">
        <v>6203</v>
      </c>
      <c r="K885">
        <v>2.5</v>
      </c>
      <c r="L885" s="5">
        <v>25.874999999999996</v>
      </c>
      <c r="M885" s="6">
        <v>77.624999999999986</v>
      </c>
    </row>
    <row r="886" spans="1:13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">
        <v>5491</v>
      </c>
      <c r="G886" s="2" t="s">
        <v>5492</v>
      </c>
      <c r="H886" s="2" t="s">
        <v>19</v>
      </c>
      <c r="I886" t="s">
        <v>6202</v>
      </c>
      <c r="J886" t="s">
        <v>6204</v>
      </c>
      <c r="K886">
        <v>0.5</v>
      </c>
      <c r="L886" s="5">
        <v>5.3699999999999992</v>
      </c>
      <c r="M886" s="6">
        <v>5.3699999999999992</v>
      </c>
    </row>
    <row r="887" spans="1:13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">
        <v>5497</v>
      </c>
      <c r="G887" s="2" t="s">
        <v>5498</v>
      </c>
      <c r="H887" s="2" t="s">
        <v>318</v>
      </c>
      <c r="I887" t="s">
        <v>6202</v>
      </c>
      <c r="J887" t="s">
        <v>6204</v>
      </c>
      <c r="K887">
        <v>2.5</v>
      </c>
      <c r="L887" s="5">
        <v>20.584999999999997</v>
      </c>
      <c r="M887" s="6">
        <v>123.50999999999999</v>
      </c>
    </row>
    <row r="888" spans="1:13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">
        <v>5503</v>
      </c>
      <c r="G888" s="2" t="s">
        <v>5504</v>
      </c>
      <c r="H888" s="2" t="s">
        <v>19</v>
      </c>
      <c r="I888" t="s">
        <v>6201</v>
      </c>
      <c r="J888" t="s">
        <v>6203</v>
      </c>
      <c r="K888">
        <v>0.5</v>
      </c>
      <c r="L888" s="5">
        <v>8.73</v>
      </c>
      <c r="M888" s="6">
        <v>17.46</v>
      </c>
    </row>
    <row r="889" spans="1:13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">
        <v>5509</v>
      </c>
      <c r="G889" s="2" t="s">
        <v>5510</v>
      </c>
      <c r="H889" s="2" t="s">
        <v>19</v>
      </c>
      <c r="I889" t="s">
        <v>6200</v>
      </c>
      <c r="J889" t="s">
        <v>6205</v>
      </c>
      <c r="K889">
        <v>0.2</v>
      </c>
      <c r="L889" s="5">
        <v>4.4550000000000001</v>
      </c>
      <c r="M889" s="6">
        <v>13.365</v>
      </c>
    </row>
    <row r="890" spans="1:13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">
        <v>5515</v>
      </c>
      <c r="G890" s="2" t="s">
        <v>5516</v>
      </c>
      <c r="H890" s="2" t="s">
        <v>19</v>
      </c>
      <c r="I890" t="s">
        <v>6199</v>
      </c>
      <c r="J890" t="s">
        <v>6205</v>
      </c>
      <c r="K890">
        <v>0.2</v>
      </c>
      <c r="L890" s="5">
        <v>3.8849999999999998</v>
      </c>
      <c r="M890" s="6">
        <v>7.77</v>
      </c>
    </row>
    <row r="891" spans="1:13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">
        <v>5521</v>
      </c>
      <c r="G891" s="2" t="s">
        <v>5522</v>
      </c>
      <c r="H891" s="2" t="s">
        <v>19</v>
      </c>
      <c r="I891" t="s">
        <v>6202</v>
      </c>
      <c r="J891" t="s">
        <v>6204</v>
      </c>
      <c r="K891">
        <v>0.2</v>
      </c>
      <c r="L891" s="5">
        <v>2.6849999999999996</v>
      </c>
      <c r="M891" s="6">
        <v>2.6849999999999996</v>
      </c>
    </row>
    <row r="892" spans="1:13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">
        <v>5527</v>
      </c>
      <c r="G892" s="2" t="s">
        <v>5528</v>
      </c>
      <c r="H892" s="2" t="s">
        <v>19</v>
      </c>
      <c r="I892" t="s">
        <v>6202</v>
      </c>
      <c r="J892" t="s">
        <v>6204</v>
      </c>
      <c r="K892">
        <v>2.5</v>
      </c>
      <c r="L892" s="5">
        <v>20.584999999999997</v>
      </c>
      <c r="M892" s="6">
        <v>20.584999999999997</v>
      </c>
    </row>
    <row r="893" spans="1:13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">
        <v>5533</v>
      </c>
      <c r="G893" s="2" t="s">
        <v>5534</v>
      </c>
      <c r="H893" s="2" t="s">
        <v>19</v>
      </c>
      <c r="I893" t="s">
        <v>6199</v>
      </c>
      <c r="J893" t="s">
        <v>6204</v>
      </c>
      <c r="K893">
        <v>2.5</v>
      </c>
      <c r="L893" s="5">
        <v>22.884999999999998</v>
      </c>
      <c r="M893" s="6">
        <v>114.42499999999998</v>
      </c>
    </row>
    <row r="894" spans="1:13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">
        <v>5539</v>
      </c>
      <c r="G894" s="2" t="s">
        <v>5540</v>
      </c>
      <c r="H894" s="2" t="s">
        <v>28</v>
      </c>
      <c r="I894" t="s">
        <v>6200</v>
      </c>
      <c r="J894" t="s">
        <v>6203</v>
      </c>
      <c r="K894">
        <v>0.2</v>
      </c>
      <c r="L894" s="5">
        <v>4.125</v>
      </c>
      <c r="M894" s="6">
        <v>20.625</v>
      </c>
    </row>
    <row r="895" spans="1:13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">
        <v>5545</v>
      </c>
      <c r="G895" s="2" t="s">
        <v>5546</v>
      </c>
      <c r="H895" s="2" t="s">
        <v>19</v>
      </c>
      <c r="I895" t="s">
        <v>6201</v>
      </c>
      <c r="J895" t="s">
        <v>6205</v>
      </c>
      <c r="K895">
        <v>0.5</v>
      </c>
      <c r="L895" s="5">
        <v>9.51</v>
      </c>
      <c r="M895" s="6">
        <v>57.06</v>
      </c>
    </row>
    <row r="896" spans="1:13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">
        <v>5550</v>
      </c>
      <c r="G896" s="2" t="s">
        <v>6198</v>
      </c>
      <c r="H896" s="2" t="s">
        <v>318</v>
      </c>
      <c r="I896" t="s">
        <v>6202</v>
      </c>
      <c r="J896" t="s">
        <v>6204</v>
      </c>
      <c r="K896">
        <v>2.5</v>
      </c>
      <c r="L896" s="5">
        <v>20.584999999999997</v>
      </c>
      <c r="M896" s="6">
        <v>82.339999999999989</v>
      </c>
    </row>
    <row r="897" spans="1:13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">
        <v>5555</v>
      </c>
      <c r="G897" s="2" t="s">
        <v>6198</v>
      </c>
      <c r="H897" s="2" t="s">
        <v>19</v>
      </c>
      <c r="I897" t="s">
        <v>6200</v>
      </c>
      <c r="J897" t="s">
        <v>6203</v>
      </c>
      <c r="K897">
        <v>2.5</v>
      </c>
      <c r="L897" s="5">
        <v>31.624999999999996</v>
      </c>
      <c r="M897" s="6">
        <v>158.12499999999997</v>
      </c>
    </row>
    <row r="898" spans="1:13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">
        <v>5560</v>
      </c>
      <c r="G898" s="2" t="s">
        <v>5561</v>
      </c>
      <c r="H898" s="2" t="s">
        <v>19</v>
      </c>
      <c r="I898" t="s">
        <v>6202</v>
      </c>
      <c r="J898" t="s">
        <v>6204</v>
      </c>
      <c r="K898">
        <v>0.5</v>
      </c>
      <c r="L898" s="5">
        <v>5.3699999999999992</v>
      </c>
      <c r="M898" s="6">
        <v>32.22</v>
      </c>
    </row>
    <row r="899" spans="1:13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">
        <v>5566</v>
      </c>
      <c r="G899" s="2" t="s">
        <v>5567</v>
      </c>
      <c r="H899" s="2" t="s">
        <v>28</v>
      </c>
      <c r="I899" t="s">
        <v>6200</v>
      </c>
      <c r="J899" t="s">
        <v>6204</v>
      </c>
      <c r="K899">
        <v>1</v>
      </c>
      <c r="L899" s="5">
        <v>12.15</v>
      </c>
      <c r="M899" s="6">
        <v>24.3</v>
      </c>
    </row>
    <row r="900" spans="1:13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">
        <v>5572</v>
      </c>
      <c r="G900" s="2" t="s">
        <v>6198</v>
      </c>
      <c r="H900" s="2" t="s">
        <v>19</v>
      </c>
      <c r="I900" t="s">
        <v>6202</v>
      </c>
      <c r="J900" t="s">
        <v>6205</v>
      </c>
      <c r="K900">
        <v>0.5</v>
      </c>
      <c r="L900" s="5">
        <v>7.169999999999999</v>
      </c>
      <c r="M900" s="6">
        <v>35.849999999999994</v>
      </c>
    </row>
    <row r="901" spans="1:13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">
        <v>5555</v>
      </c>
      <c r="G901" s="2" t="s">
        <v>6198</v>
      </c>
      <c r="H901" s="2" t="s">
        <v>19</v>
      </c>
      <c r="I901" t="s">
        <v>6201</v>
      </c>
      <c r="J901" t="s">
        <v>6203</v>
      </c>
      <c r="K901">
        <v>1</v>
      </c>
      <c r="L901" s="5">
        <v>14.55</v>
      </c>
      <c r="M901" s="6">
        <v>72.75</v>
      </c>
    </row>
    <row r="902" spans="1:13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">
        <v>5582</v>
      </c>
      <c r="G902" s="2" t="s">
        <v>6198</v>
      </c>
      <c r="H902" s="2" t="s">
        <v>318</v>
      </c>
      <c r="I902" t="s">
        <v>6201</v>
      </c>
      <c r="J902" t="s">
        <v>6205</v>
      </c>
      <c r="K902">
        <v>1</v>
      </c>
      <c r="L902" s="5">
        <v>15.85</v>
      </c>
      <c r="M902" s="6">
        <v>47.55</v>
      </c>
    </row>
    <row r="903" spans="1:13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">
        <v>5587</v>
      </c>
      <c r="G903" s="2" t="s">
        <v>5588</v>
      </c>
      <c r="H903" s="2" t="s">
        <v>19</v>
      </c>
      <c r="I903" t="s">
        <v>6202</v>
      </c>
      <c r="J903" t="s">
        <v>6205</v>
      </c>
      <c r="K903">
        <v>0.2</v>
      </c>
      <c r="L903" s="5">
        <v>3.5849999999999995</v>
      </c>
      <c r="M903" s="6">
        <v>3.5849999999999995</v>
      </c>
    </row>
    <row r="904" spans="1:13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">
        <v>5593</v>
      </c>
      <c r="G904" s="2" t="s">
        <v>5594</v>
      </c>
      <c r="H904" s="2" t="s">
        <v>19</v>
      </c>
      <c r="I904" t="s">
        <v>6200</v>
      </c>
      <c r="J904" t="s">
        <v>6203</v>
      </c>
      <c r="K904">
        <v>2.5</v>
      </c>
      <c r="L904" s="5">
        <v>31.624999999999996</v>
      </c>
      <c r="M904" s="6">
        <v>158.12499999999997</v>
      </c>
    </row>
    <row r="905" spans="1:13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">
        <v>5599</v>
      </c>
      <c r="G905" s="2" t="s">
        <v>5600</v>
      </c>
      <c r="H905" s="2" t="s">
        <v>19</v>
      </c>
      <c r="I905" t="s">
        <v>6201</v>
      </c>
      <c r="J905" t="s">
        <v>6203</v>
      </c>
      <c r="K905">
        <v>0.5</v>
      </c>
      <c r="L905" s="5">
        <v>8.73</v>
      </c>
      <c r="M905" s="6">
        <v>17.46</v>
      </c>
    </row>
    <row r="906" spans="1:13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">
        <v>5605</v>
      </c>
      <c r="G906" s="2" t="s">
        <v>5606</v>
      </c>
      <c r="H906" s="2" t="s">
        <v>19</v>
      </c>
      <c r="I906" t="s">
        <v>6199</v>
      </c>
      <c r="J906" t="s">
        <v>6205</v>
      </c>
      <c r="K906">
        <v>2.5</v>
      </c>
      <c r="L906" s="5">
        <v>29.784999999999997</v>
      </c>
      <c r="M906" s="6">
        <v>148.92499999999998</v>
      </c>
    </row>
    <row r="907" spans="1:13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">
        <v>5611</v>
      </c>
      <c r="G907" s="2" t="s">
        <v>6198</v>
      </c>
      <c r="H907" s="2" t="s">
        <v>19</v>
      </c>
      <c r="I907" t="s">
        <v>6199</v>
      </c>
      <c r="J907" t="s">
        <v>6203</v>
      </c>
      <c r="K907">
        <v>0.5</v>
      </c>
      <c r="L907" s="5">
        <v>6.75</v>
      </c>
      <c r="M907" s="6">
        <v>40.5</v>
      </c>
    </row>
    <row r="908" spans="1:13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">
        <v>5616</v>
      </c>
      <c r="G908" s="2" t="s">
        <v>5617</v>
      </c>
      <c r="H908" s="2" t="s">
        <v>19</v>
      </c>
      <c r="I908" t="s">
        <v>6199</v>
      </c>
      <c r="J908" t="s">
        <v>6203</v>
      </c>
      <c r="K908">
        <v>0.5</v>
      </c>
      <c r="L908" s="5">
        <v>6.75</v>
      </c>
      <c r="M908" s="6">
        <v>27</v>
      </c>
    </row>
    <row r="909" spans="1:13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">
        <v>5622</v>
      </c>
      <c r="G909" s="2" t="s">
        <v>5623</v>
      </c>
      <c r="H909" s="2" t="s">
        <v>19</v>
      </c>
      <c r="I909" t="s">
        <v>6201</v>
      </c>
      <c r="J909" t="s">
        <v>6204</v>
      </c>
      <c r="K909">
        <v>1</v>
      </c>
      <c r="L909" s="5">
        <v>12.95</v>
      </c>
      <c r="M909" s="6">
        <v>38.849999999999994</v>
      </c>
    </row>
    <row r="910" spans="1:13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">
        <v>5628</v>
      </c>
      <c r="G910" s="2" t="s">
        <v>5629</v>
      </c>
      <c r="H910" s="2" t="s">
        <v>19</v>
      </c>
      <c r="I910" t="s">
        <v>6202</v>
      </c>
      <c r="J910" t="s">
        <v>6205</v>
      </c>
      <c r="K910">
        <v>1</v>
      </c>
      <c r="L910" s="5">
        <v>11.95</v>
      </c>
      <c r="M910" s="6">
        <v>59.75</v>
      </c>
    </row>
    <row r="911" spans="1:13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">
        <v>5634</v>
      </c>
      <c r="G911" s="2" t="s">
        <v>6198</v>
      </c>
      <c r="H911" s="2" t="s">
        <v>19</v>
      </c>
      <c r="I911" t="s">
        <v>6202</v>
      </c>
      <c r="J911" t="s">
        <v>6205</v>
      </c>
      <c r="K911">
        <v>0.2</v>
      </c>
      <c r="L911" s="5">
        <v>3.5849999999999995</v>
      </c>
      <c r="M911" s="6">
        <v>10.754999999999999</v>
      </c>
    </row>
    <row r="912" spans="1:13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">
        <v>5639</v>
      </c>
      <c r="G912" s="2" t="s">
        <v>5640</v>
      </c>
      <c r="H912" s="2" t="s">
        <v>19</v>
      </c>
      <c r="I912" t="s">
        <v>6199</v>
      </c>
      <c r="J912" t="s">
        <v>6204</v>
      </c>
      <c r="K912">
        <v>2.5</v>
      </c>
      <c r="L912" s="5">
        <v>22.884999999999998</v>
      </c>
      <c r="M912" s="6">
        <v>91.539999999999992</v>
      </c>
    </row>
    <row r="913" spans="1:13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">
        <v>5645</v>
      </c>
      <c r="G913" s="2" t="s">
        <v>5646</v>
      </c>
      <c r="H913" s="2" t="s">
        <v>19</v>
      </c>
      <c r="I913" t="s">
        <v>6199</v>
      </c>
      <c r="J913" t="s">
        <v>6203</v>
      </c>
      <c r="K913">
        <v>1</v>
      </c>
      <c r="L913" s="5">
        <v>11.25</v>
      </c>
      <c r="M913" s="6">
        <v>45</v>
      </c>
    </row>
    <row r="914" spans="1:13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">
        <v>5651</v>
      </c>
      <c r="G914" s="2" t="s">
        <v>6198</v>
      </c>
      <c r="H914" s="2" t="s">
        <v>19</v>
      </c>
      <c r="I914" t="s">
        <v>6202</v>
      </c>
      <c r="J914" t="s">
        <v>6203</v>
      </c>
      <c r="K914">
        <v>2.5</v>
      </c>
      <c r="L914" s="5">
        <v>22.884999999999998</v>
      </c>
      <c r="M914" s="6">
        <v>137.31</v>
      </c>
    </row>
    <row r="915" spans="1:13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">
        <v>5656</v>
      </c>
      <c r="G915" s="2" t="s">
        <v>5657</v>
      </c>
      <c r="H915" s="2" t="s">
        <v>19</v>
      </c>
      <c r="I915" t="s">
        <v>6199</v>
      </c>
      <c r="J915" t="s">
        <v>6203</v>
      </c>
      <c r="K915">
        <v>0.5</v>
      </c>
      <c r="L915" s="5">
        <v>6.75</v>
      </c>
      <c r="M915" s="6">
        <v>6.75</v>
      </c>
    </row>
    <row r="916" spans="1:13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">
        <v>5662</v>
      </c>
      <c r="G916" s="2" t="s">
        <v>5663</v>
      </c>
      <c r="H916" s="2" t="s">
        <v>19</v>
      </c>
      <c r="I916" t="s">
        <v>6199</v>
      </c>
      <c r="J916" t="s">
        <v>6203</v>
      </c>
      <c r="K916">
        <v>1</v>
      </c>
      <c r="L916" s="5">
        <v>11.25</v>
      </c>
      <c r="M916" s="6">
        <v>45</v>
      </c>
    </row>
    <row r="917" spans="1:13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">
        <v>5668</v>
      </c>
      <c r="G917" s="2" t="s">
        <v>5669</v>
      </c>
      <c r="H917" s="2" t="s">
        <v>19</v>
      </c>
      <c r="I917" t="s">
        <v>6200</v>
      </c>
      <c r="J917" t="s">
        <v>6204</v>
      </c>
      <c r="K917">
        <v>2.5</v>
      </c>
      <c r="L917" s="5">
        <v>27.945</v>
      </c>
      <c r="M917" s="6">
        <v>83.835000000000008</v>
      </c>
    </row>
    <row r="918" spans="1:13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">
        <v>5674</v>
      </c>
      <c r="G918" s="2" t="s">
        <v>6198</v>
      </c>
      <c r="H918" s="2" t="s">
        <v>318</v>
      </c>
      <c r="I918" t="s">
        <v>6200</v>
      </c>
      <c r="J918" t="s">
        <v>6204</v>
      </c>
      <c r="K918">
        <v>0.2</v>
      </c>
      <c r="L918" s="5">
        <v>3.645</v>
      </c>
      <c r="M918" s="6">
        <v>3.645</v>
      </c>
    </row>
    <row r="919" spans="1:13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">
        <v>5678</v>
      </c>
      <c r="G919" s="2" t="s">
        <v>5679</v>
      </c>
      <c r="H919" s="2" t="s">
        <v>28</v>
      </c>
      <c r="I919" t="s">
        <v>6199</v>
      </c>
      <c r="J919" t="s">
        <v>6203</v>
      </c>
      <c r="K919">
        <v>0.5</v>
      </c>
      <c r="L919" s="5">
        <v>6.75</v>
      </c>
      <c r="M919" s="6">
        <v>6.75</v>
      </c>
    </row>
    <row r="920" spans="1:13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">
        <v>5678</v>
      </c>
      <c r="G920" s="2" t="s">
        <v>5679</v>
      </c>
      <c r="H920" s="2" t="s">
        <v>28</v>
      </c>
      <c r="I920" t="s">
        <v>6200</v>
      </c>
      <c r="J920" t="s">
        <v>6204</v>
      </c>
      <c r="K920">
        <v>0.5</v>
      </c>
      <c r="L920" s="5">
        <v>7.29</v>
      </c>
      <c r="M920" s="6">
        <v>21.87</v>
      </c>
    </row>
    <row r="921" spans="1:13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">
        <v>5689</v>
      </c>
      <c r="G921" s="2" t="s">
        <v>5690</v>
      </c>
      <c r="H921" s="2" t="s">
        <v>19</v>
      </c>
      <c r="I921" t="s">
        <v>6202</v>
      </c>
      <c r="J921" t="s">
        <v>6204</v>
      </c>
      <c r="K921">
        <v>0.2</v>
      </c>
      <c r="L921" s="5">
        <v>2.6849999999999996</v>
      </c>
      <c r="M921" s="6">
        <v>13.424999999999997</v>
      </c>
    </row>
    <row r="922" spans="1:13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">
        <v>5695</v>
      </c>
      <c r="G922" s="2" t="s">
        <v>5696</v>
      </c>
      <c r="H922" s="2" t="s">
        <v>19</v>
      </c>
      <c r="I922" t="s">
        <v>6202</v>
      </c>
      <c r="J922" t="s">
        <v>6204</v>
      </c>
      <c r="K922">
        <v>2.5</v>
      </c>
      <c r="L922" s="5">
        <v>20.584999999999997</v>
      </c>
      <c r="M922" s="6">
        <v>123.50999999999999</v>
      </c>
    </row>
    <row r="923" spans="1:13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">
        <v>5701</v>
      </c>
      <c r="G923" s="2" t="s">
        <v>5702</v>
      </c>
      <c r="H923" s="2" t="s">
        <v>19</v>
      </c>
      <c r="I923" t="s">
        <v>6201</v>
      </c>
      <c r="J923" t="s">
        <v>6204</v>
      </c>
      <c r="K923">
        <v>0.2</v>
      </c>
      <c r="L923" s="5">
        <v>3.8849999999999998</v>
      </c>
      <c r="M923" s="6">
        <v>7.77</v>
      </c>
    </row>
    <row r="924" spans="1:13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">
        <v>5707</v>
      </c>
      <c r="G924" s="2" t="s">
        <v>6198</v>
      </c>
      <c r="H924" s="2" t="s">
        <v>19</v>
      </c>
      <c r="I924" t="s">
        <v>6199</v>
      </c>
      <c r="J924" t="s">
        <v>6203</v>
      </c>
      <c r="K924">
        <v>1</v>
      </c>
      <c r="L924" s="5">
        <v>11.25</v>
      </c>
      <c r="M924" s="6">
        <v>67.5</v>
      </c>
    </row>
    <row r="925" spans="1:13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">
        <v>5711</v>
      </c>
      <c r="G925" s="2" t="s">
        <v>5712</v>
      </c>
      <c r="H925" s="2" t="s">
        <v>19</v>
      </c>
      <c r="I925" t="s">
        <v>6200</v>
      </c>
      <c r="J925" t="s">
        <v>6204</v>
      </c>
      <c r="K925">
        <v>2.5</v>
      </c>
      <c r="L925" s="5">
        <v>27.945</v>
      </c>
      <c r="M925" s="6">
        <v>27.945</v>
      </c>
    </row>
    <row r="926" spans="1:13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">
        <v>5717</v>
      </c>
      <c r="G926" s="2" t="s">
        <v>5718</v>
      </c>
      <c r="H926" s="2" t="s">
        <v>19</v>
      </c>
      <c r="I926" t="s">
        <v>6199</v>
      </c>
      <c r="J926" t="s">
        <v>6205</v>
      </c>
      <c r="K926">
        <v>2.5</v>
      </c>
      <c r="L926" s="5">
        <v>29.784999999999997</v>
      </c>
      <c r="M926" s="6">
        <v>89.35499999999999</v>
      </c>
    </row>
    <row r="927" spans="1:13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">
        <v>5555</v>
      </c>
      <c r="G927" s="2" t="s">
        <v>6198</v>
      </c>
      <c r="H927" s="2" t="s">
        <v>19</v>
      </c>
      <c r="I927" t="s">
        <v>6199</v>
      </c>
      <c r="J927" t="s">
        <v>6203</v>
      </c>
      <c r="K927">
        <v>0.5</v>
      </c>
      <c r="L927" s="5">
        <v>6.75</v>
      </c>
      <c r="M927" s="6">
        <v>20.25</v>
      </c>
    </row>
    <row r="928" spans="1:13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">
        <v>5727</v>
      </c>
      <c r="G928" s="2" t="s">
        <v>5728</v>
      </c>
      <c r="H928" s="2" t="s">
        <v>19</v>
      </c>
      <c r="I928" t="s">
        <v>6199</v>
      </c>
      <c r="J928" t="s">
        <v>6203</v>
      </c>
      <c r="K928">
        <v>0.5</v>
      </c>
      <c r="L928" s="5">
        <v>6.75</v>
      </c>
      <c r="M928" s="6">
        <v>33.75</v>
      </c>
    </row>
    <row r="929" spans="1:13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">
        <v>5733</v>
      </c>
      <c r="G929" s="2" t="s">
        <v>5734</v>
      </c>
      <c r="H929" s="2" t="s">
        <v>19</v>
      </c>
      <c r="I929" t="s">
        <v>6200</v>
      </c>
      <c r="J929" t="s">
        <v>6204</v>
      </c>
      <c r="K929">
        <v>2.5</v>
      </c>
      <c r="L929" s="5">
        <v>27.945</v>
      </c>
      <c r="M929" s="6">
        <v>111.78</v>
      </c>
    </row>
    <row r="930" spans="1:13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">
        <v>5739</v>
      </c>
      <c r="G930" s="2" t="s">
        <v>5740</v>
      </c>
      <c r="H930" s="2" t="s">
        <v>19</v>
      </c>
      <c r="I930" t="s">
        <v>6200</v>
      </c>
      <c r="J930" t="s">
        <v>6203</v>
      </c>
      <c r="K930">
        <v>2.5</v>
      </c>
      <c r="L930" s="5">
        <v>31.624999999999996</v>
      </c>
      <c r="M930" s="6">
        <v>63.249999999999993</v>
      </c>
    </row>
    <row r="931" spans="1:13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">
        <v>5744</v>
      </c>
      <c r="G931" s="2" t="s">
        <v>5745</v>
      </c>
      <c r="H931" s="2" t="s">
        <v>19</v>
      </c>
      <c r="I931" t="s">
        <v>6200</v>
      </c>
      <c r="J931" t="s">
        <v>6205</v>
      </c>
      <c r="K931">
        <v>0.2</v>
      </c>
      <c r="L931" s="5">
        <v>4.4550000000000001</v>
      </c>
      <c r="M931" s="6">
        <v>8.91</v>
      </c>
    </row>
    <row r="932" spans="1:13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">
        <v>5750</v>
      </c>
      <c r="G932" s="2" t="s">
        <v>5751</v>
      </c>
      <c r="H932" s="2" t="s">
        <v>19</v>
      </c>
      <c r="I932" t="s">
        <v>6200</v>
      </c>
      <c r="J932" t="s">
        <v>6204</v>
      </c>
      <c r="K932">
        <v>1</v>
      </c>
      <c r="L932" s="5">
        <v>12.15</v>
      </c>
      <c r="M932" s="6">
        <v>12.15</v>
      </c>
    </row>
    <row r="933" spans="1:13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">
        <v>5755</v>
      </c>
      <c r="G933" s="2" t="s">
        <v>6198</v>
      </c>
      <c r="H933" s="2" t="s">
        <v>19</v>
      </c>
      <c r="I933" t="s">
        <v>6199</v>
      </c>
      <c r="J933" t="s">
        <v>6204</v>
      </c>
      <c r="K933">
        <v>0.5</v>
      </c>
      <c r="L933" s="5">
        <v>5.97</v>
      </c>
      <c r="M933" s="6">
        <v>23.88</v>
      </c>
    </row>
    <row r="934" spans="1:13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">
        <v>5759</v>
      </c>
      <c r="G934" s="2" t="s">
        <v>5760</v>
      </c>
      <c r="H934" s="2" t="s">
        <v>19</v>
      </c>
      <c r="I934" t="s">
        <v>6200</v>
      </c>
      <c r="J934" t="s">
        <v>6203</v>
      </c>
      <c r="K934">
        <v>1</v>
      </c>
      <c r="L934" s="5">
        <v>13.75</v>
      </c>
      <c r="M934" s="6">
        <v>55</v>
      </c>
    </row>
    <row r="935" spans="1:13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">
        <v>5765</v>
      </c>
      <c r="G935" s="2" t="s">
        <v>6198</v>
      </c>
      <c r="H935" s="2" t="s">
        <v>19</v>
      </c>
      <c r="I935" t="s">
        <v>6202</v>
      </c>
      <c r="J935" t="s">
        <v>6204</v>
      </c>
      <c r="K935">
        <v>1</v>
      </c>
      <c r="L935" s="5">
        <v>8.9499999999999993</v>
      </c>
      <c r="M935" s="6">
        <v>26.849999999999998</v>
      </c>
    </row>
    <row r="936" spans="1:13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">
        <v>5770</v>
      </c>
      <c r="G936" s="2" t="s">
        <v>5771</v>
      </c>
      <c r="H936" s="2" t="s">
        <v>19</v>
      </c>
      <c r="I936" t="s">
        <v>6202</v>
      </c>
      <c r="J936" t="s">
        <v>6203</v>
      </c>
      <c r="K936">
        <v>2.5</v>
      </c>
      <c r="L936" s="5">
        <v>22.884999999999998</v>
      </c>
      <c r="M936" s="6">
        <v>114.42499999999998</v>
      </c>
    </row>
    <row r="937" spans="1:13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">
        <v>5776</v>
      </c>
      <c r="G937" s="2" t="s">
        <v>5777</v>
      </c>
      <c r="H937" s="2" t="s">
        <v>19</v>
      </c>
      <c r="I937" t="s">
        <v>6199</v>
      </c>
      <c r="J937" t="s">
        <v>6203</v>
      </c>
      <c r="K937">
        <v>2.5</v>
      </c>
      <c r="L937" s="5">
        <v>25.874999999999996</v>
      </c>
      <c r="M937" s="6">
        <v>155.24999999999997</v>
      </c>
    </row>
    <row r="938" spans="1:13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">
        <v>5782</v>
      </c>
      <c r="G938" s="2" t="s">
        <v>5783</v>
      </c>
      <c r="H938" s="2" t="s">
        <v>19</v>
      </c>
      <c r="I938" t="s">
        <v>6201</v>
      </c>
      <c r="J938" t="s">
        <v>6204</v>
      </c>
      <c r="K938">
        <v>0.5</v>
      </c>
      <c r="L938" s="5">
        <v>7.77</v>
      </c>
      <c r="M938" s="6">
        <v>23.31</v>
      </c>
    </row>
    <row r="939" spans="1:13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">
        <v>5782</v>
      </c>
      <c r="G939" s="2" t="s">
        <v>5783</v>
      </c>
      <c r="H939" s="2" t="s">
        <v>19</v>
      </c>
      <c r="I939" t="s">
        <v>6202</v>
      </c>
      <c r="J939" t="s">
        <v>6203</v>
      </c>
      <c r="K939">
        <v>2.5</v>
      </c>
      <c r="L939" s="5">
        <v>22.884999999999998</v>
      </c>
      <c r="M939" s="6">
        <v>91.539999999999992</v>
      </c>
    </row>
    <row r="940" spans="1:13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">
        <v>5793</v>
      </c>
      <c r="G940" s="2" t="s">
        <v>5794</v>
      </c>
      <c r="H940" s="2" t="s">
        <v>19</v>
      </c>
      <c r="I940" t="s">
        <v>6200</v>
      </c>
      <c r="J940" t="s">
        <v>6205</v>
      </c>
      <c r="K940">
        <v>1</v>
      </c>
      <c r="L940" s="5">
        <v>14.85</v>
      </c>
      <c r="M940" s="6">
        <v>74.25</v>
      </c>
    </row>
    <row r="941" spans="1:13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">
        <v>5799</v>
      </c>
      <c r="G941" s="2" t="s">
        <v>5800</v>
      </c>
      <c r="H941" s="2" t="s">
        <v>19</v>
      </c>
      <c r="I941" t="s">
        <v>6201</v>
      </c>
      <c r="J941" t="s">
        <v>6205</v>
      </c>
      <c r="K941">
        <v>0.2</v>
      </c>
      <c r="L941" s="5">
        <v>4.7549999999999999</v>
      </c>
      <c r="M941" s="6">
        <v>28.53</v>
      </c>
    </row>
    <row r="942" spans="1:13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">
        <v>5805</v>
      </c>
      <c r="G942" s="2" t="s">
        <v>5806</v>
      </c>
      <c r="H942" s="2" t="s">
        <v>19</v>
      </c>
      <c r="I942" t="s">
        <v>6202</v>
      </c>
      <c r="J942" t="s">
        <v>6205</v>
      </c>
      <c r="K942">
        <v>0.5</v>
      </c>
      <c r="L942" s="5">
        <v>7.169999999999999</v>
      </c>
      <c r="M942" s="6">
        <v>14.339999999999998</v>
      </c>
    </row>
    <row r="943" spans="1:13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">
        <v>5811</v>
      </c>
      <c r="G943" s="2" t="s">
        <v>5812</v>
      </c>
      <c r="H943" s="2" t="s">
        <v>318</v>
      </c>
      <c r="I943" t="s">
        <v>6199</v>
      </c>
      <c r="J943" t="s">
        <v>6205</v>
      </c>
      <c r="K943">
        <v>0.5</v>
      </c>
      <c r="L943" s="5">
        <v>7.77</v>
      </c>
      <c r="M943" s="6">
        <v>15.54</v>
      </c>
    </row>
    <row r="944" spans="1:13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">
        <v>5818</v>
      </c>
      <c r="G944" s="2" t="s">
        <v>5819</v>
      </c>
      <c r="H944" s="2" t="s">
        <v>19</v>
      </c>
      <c r="I944" t="s">
        <v>6202</v>
      </c>
      <c r="J944" t="s">
        <v>6205</v>
      </c>
      <c r="K944">
        <v>1</v>
      </c>
      <c r="L944" s="5">
        <v>11.95</v>
      </c>
      <c r="M944" s="6">
        <v>35.849999999999994</v>
      </c>
    </row>
    <row r="945" spans="1:13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">
        <v>5824</v>
      </c>
      <c r="G945" s="2" t="s">
        <v>5825</v>
      </c>
      <c r="H945" s="2" t="s">
        <v>19</v>
      </c>
      <c r="I945" t="s">
        <v>6199</v>
      </c>
      <c r="J945" t="s">
        <v>6205</v>
      </c>
      <c r="K945">
        <v>0.5</v>
      </c>
      <c r="L945" s="5">
        <v>7.77</v>
      </c>
      <c r="M945" s="6">
        <v>46.62</v>
      </c>
    </row>
    <row r="946" spans="1:13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">
        <v>5830</v>
      </c>
      <c r="G946" s="2" t="s">
        <v>5831</v>
      </c>
      <c r="H946" s="2" t="s">
        <v>19</v>
      </c>
      <c r="I946" t="s">
        <v>6202</v>
      </c>
      <c r="J946" t="s">
        <v>6205</v>
      </c>
      <c r="K946">
        <v>0.5</v>
      </c>
      <c r="L946" s="5">
        <v>7.169999999999999</v>
      </c>
      <c r="M946" s="6">
        <v>35.849999999999994</v>
      </c>
    </row>
    <row r="947" spans="1:13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">
        <v>5836</v>
      </c>
      <c r="G947" s="2" t="s">
        <v>6198</v>
      </c>
      <c r="H947" s="2" t="s">
        <v>19</v>
      </c>
      <c r="I947" t="s">
        <v>6201</v>
      </c>
      <c r="J947" t="s">
        <v>6204</v>
      </c>
      <c r="K947">
        <v>2.5</v>
      </c>
      <c r="L947" s="5">
        <v>29.784999999999997</v>
      </c>
      <c r="M947" s="6">
        <v>119.13999999999999</v>
      </c>
    </row>
    <row r="948" spans="1:13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">
        <v>5841</v>
      </c>
      <c r="G948" s="2" t="s">
        <v>6198</v>
      </c>
      <c r="H948" s="2" t="s">
        <v>19</v>
      </c>
      <c r="I948" t="s">
        <v>6201</v>
      </c>
      <c r="J948" t="s">
        <v>6204</v>
      </c>
      <c r="K948">
        <v>0.5</v>
      </c>
      <c r="L948" s="5">
        <v>7.77</v>
      </c>
      <c r="M948" s="6">
        <v>23.31</v>
      </c>
    </row>
    <row r="949" spans="1:13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">
        <v>5846</v>
      </c>
      <c r="G949" s="2" t="s">
        <v>5847</v>
      </c>
      <c r="H949" s="2" t="s">
        <v>318</v>
      </c>
      <c r="I949" t="s">
        <v>6199</v>
      </c>
      <c r="J949" t="s">
        <v>6203</v>
      </c>
      <c r="K949">
        <v>1</v>
      </c>
      <c r="L949" s="5">
        <v>11.25</v>
      </c>
      <c r="M949" s="6">
        <v>11.25</v>
      </c>
    </row>
    <row r="950" spans="1:13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">
        <v>5851</v>
      </c>
      <c r="G950" s="2" t="s">
        <v>5852</v>
      </c>
      <c r="H950" s="2" t="s">
        <v>28</v>
      </c>
      <c r="I950" t="s">
        <v>6200</v>
      </c>
      <c r="J950" t="s">
        <v>6204</v>
      </c>
      <c r="K950">
        <v>2.5</v>
      </c>
      <c r="L950" s="5">
        <v>27.945</v>
      </c>
      <c r="M950" s="6">
        <v>83.835000000000008</v>
      </c>
    </row>
    <row r="951" spans="1:13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">
        <v>5857</v>
      </c>
      <c r="G951" s="2" t="s">
        <v>5858</v>
      </c>
      <c r="H951" s="2" t="s">
        <v>318</v>
      </c>
      <c r="I951" t="s">
        <v>6202</v>
      </c>
      <c r="J951" t="s">
        <v>6205</v>
      </c>
      <c r="K951">
        <v>2.5</v>
      </c>
      <c r="L951" s="5">
        <v>27.484999999999996</v>
      </c>
      <c r="M951" s="6">
        <v>109.93999999999998</v>
      </c>
    </row>
    <row r="952" spans="1:13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">
        <v>5863</v>
      </c>
      <c r="G952" s="2" t="s">
        <v>6198</v>
      </c>
      <c r="H952" s="2" t="s">
        <v>19</v>
      </c>
      <c r="I952" t="s">
        <v>6202</v>
      </c>
      <c r="J952" t="s">
        <v>6205</v>
      </c>
      <c r="K952">
        <v>0.2</v>
      </c>
      <c r="L952" s="5">
        <v>3.5849999999999995</v>
      </c>
      <c r="M952" s="6">
        <v>14.339999999999998</v>
      </c>
    </row>
    <row r="953" spans="1:13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">
        <v>5868</v>
      </c>
      <c r="G953" s="2" t="s">
        <v>5869</v>
      </c>
      <c r="H953" s="2" t="s">
        <v>19</v>
      </c>
      <c r="I953" t="s">
        <v>6202</v>
      </c>
      <c r="J953" t="s">
        <v>6205</v>
      </c>
      <c r="K953">
        <v>0.2</v>
      </c>
      <c r="L953" s="5">
        <v>3.5849999999999995</v>
      </c>
      <c r="M953" s="6">
        <v>21.509999999999998</v>
      </c>
    </row>
    <row r="954" spans="1:13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">
        <v>5874</v>
      </c>
      <c r="G954" s="2" t="s">
        <v>5875</v>
      </c>
      <c r="H954" s="2" t="s">
        <v>318</v>
      </c>
      <c r="I954" t="s">
        <v>6199</v>
      </c>
      <c r="J954" t="s">
        <v>6203</v>
      </c>
      <c r="K954">
        <v>1</v>
      </c>
      <c r="L954" s="5">
        <v>11.25</v>
      </c>
      <c r="M954" s="6">
        <v>22.5</v>
      </c>
    </row>
    <row r="955" spans="1:13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">
        <v>5765</v>
      </c>
      <c r="G955" s="2" t="s">
        <v>6198</v>
      </c>
      <c r="H955" s="2" t="s">
        <v>19</v>
      </c>
      <c r="I955" t="s">
        <v>6199</v>
      </c>
      <c r="J955" t="s">
        <v>6205</v>
      </c>
      <c r="K955">
        <v>0.2</v>
      </c>
      <c r="L955" s="5">
        <v>3.8849999999999998</v>
      </c>
      <c r="M955" s="6">
        <v>3.8849999999999998</v>
      </c>
    </row>
    <row r="956" spans="1:13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">
        <v>5765</v>
      </c>
      <c r="G956" s="2" t="s">
        <v>6198</v>
      </c>
      <c r="H956" s="2" t="s">
        <v>19</v>
      </c>
      <c r="I956" t="s">
        <v>6200</v>
      </c>
      <c r="J956" t="s">
        <v>6204</v>
      </c>
      <c r="K956">
        <v>2.5</v>
      </c>
      <c r="L956" s="5">
        <v>27.945</v>
      </c>
      <c r="M956" s="6">
        <v>27.945</v>
      </c>
    </row>
    <row r="957" spans="1:13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">
        <v>5765</v>
      </c>
      <c r="G957" s="2" t="s">
        <v>6198</v>
      </c>
      <c r="H957" s="2" t="s">
        <v>19</v>
      </c>
      <c r="I957" t="s">
        <v>6200</v>
      </c>
      <c r="J957" t="s">
        <v>6205</v>
      </c>
      <c r="K957">
        <v>2.5</v>
      </c>
      <c r="L957" s="5">
        <v>34.154999999999994</v>
      </c>
      <c r="M957" s="6">
        <v>170.77499999999998</v>
      </c>
    </row>
    <row r="958" spans="1:13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">
        <v>5765</v>
      </c>
      <c r="G958" s="2" t="s">
        <v>6198</v>
      </c>
      <c r="H958" s="2" t="s">
        <v>19</v>
      </c>
      <c r="I958" t="s">
        <v>6202</v>
      </c>
      <c r="J958" t="s">
        <v>6205</v>
      </c>
      <c r="K958">
        <v>2.5</v>
      </c>
      <c r="L958" s="5">
        <v>27.484999999999996</v>
      </c>
      <c r="M958" s="6">
        <v>54.969999999999992</v>
      </c>
    </row>
    <row r="959" spans="1:13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">
        <v>5765</v>
      </c>
      <c r="G959" s="2" t="s">
        <v>6198</v>
      </c>
      <c r="H959" s="2" t="s">
        <v>19</v>
      </c>
      <c r="I959" t="s">
        <v>6200</v>
      </c>
      <c r="J959" t="s">
        <v>6205</v>
      </c>
      <c r="K959">
        <v>1</v>
      </c>
      <c r="L959" s="5">
        <v>14.85</v>
      </c>
      <c r="M959" s="6">
        <v>14.85</v>
      </c>
    </row>
    <row r="960" spans="1:13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">
        <v>5765</v>
      </c>
      <c r="G960" s="2" t="s">
        <v>6198</v>
      </c>
      <c r="H960" s="2" t="s">
        <v>19</v>
      </c>
      <c r="I960" t="s">
        <v>6199</v>
      </c>
      <c r="J960" t="s">
        <v>6205</v>
      </c>
      <c r="K960">
        <v>0.2</v>
      </c>
      <c r="L960" s="5">
        <v>3.8849999999999998</v>
      </c>
      <c r="M960" s="6">
        <v>7.77</v>
      </c>
    </row>
    <row r="961" spans="1:13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">
        <v>5912</v>
      </c>
      <c r="G961" s="2" t="s">
        <v>5913</v>
      </c>
      <c r="H961" s="2" t="s">
        <v>19</v>
      </c>
      <c r="I961" t="s">
        <v>6201</v>
      </c>
      <c r="J961" t="s">
        <v>6205</v>
      </c>
      <c r="K961">
        <v>0.2</v>
      </c>
      <c r="L961" s="5">
        <v>4.7549999999999999</v>
      </c>
      <c r="M961" s="6">
        <v>23.774999999999999</v>
      </c>
    </row>
    <row r="962" spans="1:13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">
        <v>5917</v>
      </c>
      <c r="G962" s="2" t="s">
        <v>5918</v>
      </c>
      <c r="H962" s="2" t="s">
        <v>19</v>
      </c>
      <c r="I962" t="s">
        <v>6201</v>
      </c>
      <c r="J962" t="s">
        <v>6205</v>
      </c>
      <c r="K962">
        <v>1</v>
      </c>
      <c r="L962" s="5">
        <v>15.85</v>
      </c>
      <c r="M962" s="6">
        <v>79.25</v>
      </c>
    </row>
    <row r="963" spans="1:13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">
        <v>5923</v>
      </c>
      <c r="G963" s="2" t="s">
        <v>6198</v>
      </c>
      <c r="H963" s="2" t="s">
        <v>19</v>
      </c>
      <c r="I963" t="s">
        <v>6199</v>
      </c>
      <c r="J963" t="s">
        <v>6204</v>
      </c>
      <c r="K963">
        <v>2.5</v>
      </c>
      <c r="L963" s="5">
        <v>22.884999999999998</v>
      </c>
      <c r="M963" s="6">
        <v>45.769999999999996</v>
      </c>
    </row>
    <row r="964" spans="1:13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">
        <v>5928</v>
      </c>
      <c r="G964" s="2" t="s">
        <v>5929</v>
      </c>
      <c r="H964" s="2" t="s">
        <v>318</v>
      </c>
      <c r="I964" t="s">
        <v>6202</v>
      </c>
      <c r="J964" t="s">
        <v>6204</v>
      </c>
      <c r="K964">
        <v>1</v>
      </c>
      <c r="L964" s="5">
        <v>8.9499999999999993</v>
      </c>
      <c r="M964" s="6">
        <v>8.9499999999999993</v>
      </c>
    </row>
    <row r="965" spans="1:13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">
        <v>5934</v>
      </c>
      <c r="G965" s="2" t="s">
        <v>5935</v>
      </c>
      <c r="H965" s="2" t="s">
        <v>19</v>
      </c>
      <c r="I965" t="s">
        <v>6202</v>
      </c>
      <c r="J965" t="s">
        <v>6203</v>
      </c>
      <c r="K965">
        <v>0.5</v>
      </c>
      <c r="L965" s="5">
        <v>5.97</v>
      </c>
      <c r="M965" s="6">
        <v>23.88</v>
      </c>
    </row>
    <row r="966" spans="1:13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">
        <v>5940</v>
      </c>
      <c r="G966" s="2" t="s">
        <v>5941</v>
      </c>
      <c r="H966" s="2" t="s">
        <v>19</v>
      </c>
      <c r="I966" t="s">
        <v>6200</v>
      </c>
      <c r="J966" t="s">
        <v>6205</v>
      </c>
      <c r="K966">
        <v>0.2</v>
      </c>
      <c r="L966" s="5">
        <v>4.4550000000000001</v>
      </c>
      <c r="M966" s="6">
        <v>22.274999999999999</v>
      </c>
    </row>
    <row r="967" spans="1:13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">
        <v>5946</v>
      </c>
      <c r="G967" s="2" t="s">
        <v>5947</v>
      </c>
      <c r="H967" s="2" t="s">
        <v>19</v>
      </c>
      <c r="I967" t="s">
        <v>6202</v>
      </c>
      <c r="J967" t="s">
        <v>6203</v>
      </c>
      <c r="K967">
        <v>1</v>
      </c>
      <c r="L967" s="5">
        <v>9.9499999999999993</v>
      </c>
      <c r="M967" s="6">
        <v>29.849999999999998</v>
      </c>
    </row>
    <row r="968" spans="1:13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">
        <v>5951</v>
      </c>
      <c r="G968" s="2" t="s">
        <v>5952</v>
      </c>
      <c r="H968" s="2" t="s">
        <v>19</v>
      </c>
      <c r="I968" t="s">
        <v>6200</v>
      </c>
      <c r="J968" t="s">
        <v>6205</v>
      </c>
      <c r="K968">
        <v>0.5</v>
      </c>
      <c r="L968" s="5">
        <v>8.91</v>
      </c>
      <c r="M968" s="6">
        <v>53.46</v>
      </c>
    </row>
    <row r="969" spans="1:13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">
        <v>5957</v>
      </c>
      <c r="G969" s="2" t="s">
        <v>5958</v>
      </c>
      <c r="H969" s="2" t="s">
        <v>318</v>
      </c>
      <c r="I969" t="s">
        <v>6202</v>
      </c>
      <c r="J969" t="s">
        <v>6204</v>
      </c>
      <c r="K969">
        <v>0.2</v>
      </c>
      <c r="L969" s="5">
        <v>2.6849999999999996</v>
      </c>
      <c r="M969" s="6">
        <v>2.6849999999999996</v>
      </c>
    </row>
    <row r="970" spans="1:13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">
        <v>5963</v>
      </c>
      <c r="G970" s="2" t="s">
        <v>5964</v>
      </c>
      <c r="H970" s="2" t="s">
        <v>19</v>
      </c>
      <c r="I970" t="s">
        <v>6202</v>
      </c>
      <c r="J970" t="s">
        <v>6203</v>
      </c>
      <c r="K970">
        <v>0.2</v>
      </c>
      <c r="L970" s="5">
        <v>2.9849999999999999</v>
      </c>
      <c r="M970" s="6">
        <v>5.97</v>
      </c>
    </row>
    <row r="971" spans="1:13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">
        <v>5969</v>
      </c>
      <c r="G971" s="2" t="s">
        <v>5970</v>
      </c>
      <c r="H971" s="2" t="s">
        <v>19</v>
      </c>
      <c r="I971" t="s">
        <v>6201</v>
      </c>
      <c r="J971" t="s">
        <v>6204</v>
      </c>
      <c r="K971">
        <v>1</v>
      </c>
      <c r="L971" s="5">
        <v>12.95</v>
      </c>
      <c r="M971" s="6">
        <v>12.95</v>
      </c>
    </row>
    <row r="972" spans="1:13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">
        <v>5975</v>
      </c>
      <c r="G972" s="2" t="s">
        <v>6198</v>
      </c>
      <c r="H972" s="2" t="s">
        <v>19</v>
      </c>
      <c r="I972" t="s">
        <v>6200</v>
      </c>
      <c r="J972" t="s">
        <v>6203</v>
      </c>
      <c r="K972">
        <v>0.5</v>
      </c>
      <c r="L972" s="5">
        <v>8.25</v>
      </c>
      <c r="M972" s="6">
        <v>8.25</v>
      </c>
    </row>
    <row r="973" spans="1:13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">
        <v>5980</v>
      </c>
      <c r="G973" s="2" t="s">
        <v>5981</v>
      </c>
      <c r="H973" s="2" t="s">
        <v>19</v>
      </c>
      <c r="I973" t="s">
        <v>6199</v>
      </c>
      <c r="J973" t="s">
        <v>6205</v>
      </c>
      <c r="K973">
        <v>2.5</v>
      </c>
      <c r="L973" s="5">
        <v>29.784999999999997</v>
      </c>
      <c r="M973" s="6">
        <v>148.92499999999998</v>
      </c>
    </row>
    <row r="974" spans="1:13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">
        <v>5986</v>
      </c>
      <c r="G974" s="2" t="s">
        <v>6198</v>
      </c>
      <c r="H974" s="2" t="s">
        <v>318</v>
      </c>
      <c r="I974" t="s">
        <v>6199</v>
      </c>
      <c r="J974" t="s">
        <v>6205</v>
      </c>
      <c r="K974">
        <v>2.5</v>
      </c>
      <c r="L974" s="5">
        <v>29.784999999999997</v>
      </c>
      <c r="M974" s="6">
        <v>89.35499999999999</v>
      </c>
    </row>
    <row r="975" spans="1:13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">
        <v>5991</v>
      </c>
      <c r="G975" s="2" t="s">
        <v>5992</v>
      </c>
      <c r="H975" s="2" t="s">
        <v>19</v>
      </c>
      <c r="I975" t="s">
        <v>6201</v>
      </c>
      <c r="J975" t="s">
        <v>6203</v>
      </c>
      <c r="K975">
        <v>1</v>
      </c>
      <c r="L975" s="5">
        <v>14.55</v>
      </c>
      <c r="M975" s="6">
        <v>87.300000000000011</v>
      </c>
    </row>
    <row r="976" spans="1:13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">
        <v>5997</v>
      </c>
      <c r="G976" s="2" t="s">
        <v>5998</v>
      </c>
      <c r="H976" s="2" t="s">
        <v>19</v>
      </c>
      <c r="I976" t="s">
        <v>6202</v>
      </c>
      <c r="J976" t="s">
        <v>6204</v>
      </c>
      <c r="K976">
        <v>0.5</v>
      </c>
      <c r="L976" s="5">
        <v>5.3699999999999992</v>
      </c>
      <c r="M976" s="6">
        <v>5.3699999999999992</v>
      </c>
    </row>
    <row r="977" spans="1:13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">
        <v>6003</v>
      </c>
      <c r="G977" s="2" t="s">
        <v>6004</v>
      </c>
      <c r="H977" s="2" t="s">
        <v>318</v>
      </c>
      <c r="I977" t="s">
        <v>6199</v>
      </c>
      <c r="J977" t="s">
        <v>6204</v>
      </c>
      <c r="K977">
        <v>0.2</v>
      </c>
      <c r="L977" s="5">
        <v>2.9849999999999999</v>
      </c>
      <c r="M977" s="6">
        <v>8.9550000000000001</v>
      </c>
    </row>
    <row r="978" spans="1:13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">
        <v>6009</v>
      </c>
      <c r="G978" s="2" t="s">
        <v>6010</v>
      </c>
      <c r="H978" s="2" t="s">
        <v>19</v>
      </c>
      <c r="I978" t="s">
        <v>6202</v>
      </c>
      <c r="J978" t="s">
        <v>6205</v>
      </c>
      <c r="K978">
        <v>2.5</v>
      </c>
      <c r="L978" s="5">
        <v>27.484999999999996</v>
      </c>
      <c r="M978" s="6">
        <v>137.42499999999998</v>
      </c>
    </row>
    <row r="979" spans="1:13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">
        <v>6015</v>
      </c>
      <c r="G979" s="2" t="s">
        <v>6016</v>
      </c>
      <c r="H979" s="2" t="s">
        <v>19</v>
      </c>
      <c r="I979" t="s">
        <v>6202</v>
      </c>
      <c r="J979" t="s">
        <v>6205</v>
      </c>
      <c r="K979">
        <v>1</v>
      </c>
      <c r="L979" s="5">
        <v>11.95</v>
      </c>
      <c r="M979" s="6">
        <v>59.75</v>
      </c>
    </row>
    <row r="980" spans="1:13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">
        <v>5991</v>
      </c>
      <c r="G980" s="2" t="s">
        <v>5992</v>
      </c>
      <c r="H980" s="2" t="s">
        <v>19</v>
      </c>
      <c r="I980" t="s">
        <v>6199</v>
      </c>
      <c r="J980" t="s">
        <v>6205</v>
      </c>
      <c r="K980">
        <v>0.5</v>
      </c>
      <c r="L980" s="5">
        <v>7.77</v>
      </c>
      <c r="M980" s="6">
        <v>23.31</v>
      </c>
    </row>
    <row r="981" spans="1:13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">
        <v>6027</v>
      </c>
      <c r="G981" s="2" t="s">
        <v>6198</v>
      </c>
      <c r="H981" s="2" t="s">
        <v>19</v>
      </c>
      <c r="I981" t="s">
        <v>6202</v>
      </c>
      <c r="J981" t="s">
        <v>6204</v>
      </c>
      <c r="K981">
        <v>0.5</v>
      </c>
      <c r="L981" s="5">
        <v>5.3699999999999992</v>
      </c>
      <c r="M981" s="6">
        <v>10.739999999999998</v>
      </c>
    </row>
    <row r="982" spans="1:13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">
        <v>6032</v>
      </c>
      <c r="G982" s="2" t="s">
        <v>6198</v>
      </c>
      <c r="H982" s="2" t="s">
        <v>19</v>
      </c>
      <c r="I982" t="s">
        <v>6200</v>
      </c>
      <c r="J982" t="s">
        <v>6204</v>
      </c>
      <c r="K982">
        <v>2.5</v>
      </c>
      <c r="L982" s="5">
        <v>27.945</v>
      </c>
      <c r="M982" s="6">
        <v>167.67000000000002</v>
      </c>
    </row>
    <row r="983" spans="1:13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">
        <v>6037</v>
      </c>
      <c r="G983" s="2" t="s">
        <v>6038</v>
      </c>
      <c r="H983" s="2" t="s">
        <v>19</v>
      </c>
      <c r="I983" t="s">
        <v>6200</v>
      </c>
      <c r="J983" t="s">
        <v>6204</v>
      </c>
      <c r="K983">
        <v>0.2</v>
      </c>
      <c r="L983" s="5">
        <v>3.645</v>
      </c>
      <c r="M983" s="6">
        <v>21.87</v>
      </c>
    </row>
    <row r="984" spans="1:13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">
        <v>6043</v>
      </c>
      <c r="G984" s="2" t="s">
        <v>6044</v>
      </c>
      <c r="H984" s="2" t="s">
        <v>19</v>
      </c>
      <c r="I984" t="s">
        <v>6202</v>
      </c>
      <c r="J984" t="s">
        <v>6205</v>
      </c>
      <c r="K984">
        <v>1</v>
      </c>
      <c r="L984" s="5">
        <v>11.95</v>
      </c>
      <c r="M984" s="6">
        <v>23.9</v>
      </c>
    </row>
    <row r="985" spans="1:13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">
        <v>6049</v>
      </c>
      <c r="G985" s="2" t="s">
        <v>6050</v>
      </c>
      <c r="H985" s="2" t="s">
        <v>19</v>
      </c>
      <c r="I985" t="s">
        <v>6199</v>
      </c>
      <c r="J985" t="s">
        <v>6203</v>
      </c>
      <c r="K985">
        <v>0.2</v>
      </c>
      <c r="L985" s="5">
        <v>3.375</v>
      </c>
      <c r="M985" s="6">
        <v>6.75</v>
      </c>
    </row>
    <row r="986" spans="1:13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">
        <v>6055</v>
      </c>
      <c r="G986" s="2" t="s">
        <v>6056</v>
      </c>
      <c r="H986" s="2" t="s">
        <v>318</v>
      </c>
      <c r="I986" t="s">
        <v>6200</v>
      </c>
      <c r="J986" t="s">
        <v>6203</v>
      </c>
      <c r="K986">
        <v>2.5</v>
      </c>
      <c r="L986" s="5">
        <v>31.624999999999996</v>
      </c>
      <c r="M986" s="6">
        <v>31.624999999999996</v>
      </c>
    </row>
    <row r="987" spans="1:13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">
        <v>6060</v>
      </c>
      <c r="G987" s="2" t="s">
        <v>6061</v>
      </c>
      <c r="H987" s="2" t="s">
        <v>19</v>
      </c>
      <c r="I987" t="s">
        <v>6202</v>
      </c>
      <c r="J987" t="s">
        <v>6205</v>
      </c>
      <c r="K987">
        <v>1</v>
      </c>
      <c r="L987" s="5">
        <v>11.95</v>
      </c>
      <c r="M987" s="6">
        <v>47.8</v>
      </c>
    </row>
    <row r="988" spans="1:13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">
        <v>6066</v>
      </c>
      <c r="G988" s="2" t="s">
        <v>6067</v>
      </c>
      <c r="H988" s="2" t="s">
        <v>19</v>
      </c>
      <c r="I988" t="s">
        <v>6201</v>
      </c>
      <c r="J988" t="s">
        <v>6203</v>
      </c>
      <c r="K988">
        <v>2.5</v>
      </c>
      <c r="L988" s="5">
        <v>33.464999999999996</v>
      </c>
      <c r="M988" s="6">
        <v>33.464999999999996</v>
      </c>
    </row>
    <row r="989" spans="1:13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">
        <v>6072</v>
      </c>
      <c r="G989" s="2" t="s">
        <v>6073</v>
      </c>
      <c r="H989" s="2" t="s">
        <v>28</v>
      </c>
      <c r="I989" t="s">
        <v>6199</v>
      </c>
      <c r="J989" t="s">
        <v>6204</v>
      </c>
      <c r="K989">
        <v>0.5</v>
      </c>
      <c r="L989" s="5">
        <v>5.97</v>
      </c>
      <c r="M989" s="6">
        <v>29.849999999999998</v>
      </c>
    </row>
    <row r="990" spans="1:13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">
        <v>6078</v>
      </c>
      <c r="G990" s="2" t="s">
        <v>6198</v>
      </c>
      <c r="H990" s="2" t="s">
        <v>28</v>
      </c>
      <c r="I990" t="s">
        <v>6202</v>
      </c>
      <c r="J990" t="s">
        <v>6203</v>
      </c>
      <c r="K990">
        <v>1</v>
      </c>
      <c r="L990" s="5">
        <v>9.9499999999999993</v>
      </c>
      <c r="M990" s="6">
        <v>29.849999999999998</v>
      </c>
    </row>
    <row r="991" spans="1:13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">
        <v>6083</v>
      </c>
      <c r="G991" s="2" t="s">
        <v>6198</v>
      </c>
      <c r="H991" s="2" t="s">
        <v>19</v>
      </c>
      <c r="I991" t="s">
        <v>6199</v>
      </c>
      <c r="J991" t="s">
        <v>6203</v>
      </c>
      <c r="K991">
        <v>2.5</v>
      </c>
      <c r="L991" s="5">
        <v>25.874999999999996</v>
      </c>
      <c r="M991" s="6">
        <v>155.24999999999997</v>
      </c>
    </row>
    <row r="992" spans="1:13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">
        <v>6119</v>
      </c>
      <c r="G992" s="2" t="s">
        <v>6198</v>
      </c>
      <c r="H992" s="2" t="s">
        <v>19</v>
      </c>
      <c r="I992" t="s">
        <v>6200</v>
      </c>
      <c r="J992" t="s">
        <v>6204</v>
      </c>
      <c r="K992">
        <v>0.2</v>
      </c>
      <c r="L992" s="5">
        <v>3.645</v>
      </c>
      <c r="M992" s="6">
        <v>18.225000000000001</v>
      </c>
    </row>
    <row r="993" spans="1:13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">
        <v>6119</v>
      </c>
      <c r="G993" s="2" t="s">
        <v>6198</v>
      </c>
      <c r="H993" s="2" t="s">
        <v>19</v>
      </c>
      <c r="I993" t="s">
        <v>6201</v>
      </c>
      <c r="J993" t="s">
        <v>6204</v>
      </c>
      <c r="K993">
        <v>0.5</v>
      </c>
      <c r="L993" s="5">
        <v>7.77</v>
      </c>
      <c r="M993" s="6">
        <v>15.54</v>
      </c>
    </row>
    <row r="994" spans="1:13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">
        <v>6098</v>
      </c>
      <c r="G994" s="2" t="s">
        <v>6198</v>
      </c>
      <c r="H994" s="2" t="s">
        <v>318</v>
      </c>
      <c r="I994" t="s">
        <v>6201</v>
      </c>
      <c r="J994" t="s">
        <v>6205</v>
      </c>
      <c r="K994">
        <v>2.5</v>
      </c>
      <c r="L994" s="5">
        <v>36.454999999999998</v>
      </c>
      <c r="M994" s="6">
        <v>109.36499999999999</v>
      </c>
    </row>
    <row r="995" spans="1:13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">
        <v>6103</v>
      </c>
      <c r="G995" s="2" t="s">
        <v>6198</v>
      </c>
      <c r="H995" s="2" t="s">
        <v>19</v>
      </c>
      <c r="I995" t="s">
        <v>6199</v>
      </c>
      <c r="J995" t="s">
        <v>6205</v>
      </c>
      <c r="K995">
        <v>1</v>
      </c>
      <c r="L995" s="5">
        <v>12.95</v>
      </c>
      <c r="M995" s="6">
        <v>77.699999999999989</v>
      </c>
    </row>
    <row r="996" spans="1:13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">
        <v>6108</v>
      </c>
      <c r="G996" s="2" t="s">
        <v>6198</v>
      </c>
      <c r="H996" s="2" t="s">
        <v>318</v>
      </c>
      <c r="I996" t="s">
        <v>6199</v>
      </c>
      <c r="J996" t="s">
        <v>6204</v>
      </c>
      <c r="K996">
        <v>0.2</v>
      </c>
      <c r="L996" s="5">
        <v>2.9849999999999999</v>
      </c>
      <c r="M996" s="6">
        <v>8.9550000000000001</v>
      </c>
    </row>
    <row r="997" spans="1:13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">
        <v>6113</v>
      </c>
      <c r="G997" s="2" t="s">
        <v>6114</v>
      </c>
      <c r="H997" s="2" t="s">
        <v>19</v>
      </c>
      <c r="I997" t="s">
        <v>6202</v>
      </c>
      <c r="J997" t="s">
        <v>6205</v>
      </c>
      <c r="K997">
        <v>2.5</v>
      </c>
      <c r="L997" s="5">
        <v>27.484999999999996</v>
      </c>
      <c r="M997" s="6">
        <v>27.484999999999996</v>
      </c>
    </row>
    <row r="998" spans="1:13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">
        <v>6119</v>
      </c>
      <c r="G998" s="2" t="s">
        <v>6198</v>
      </c>
      <c r="H998" s="2" t="s">
        <v>19</v>
      </c>
      <c r="I998" t="s">
        <v>6202</v>
      </c>
      <c r="J998" t="s">
        <v>6203</v>
      </c>
      <c r="K998">
        <v>0.5</v>
      </c>
      <c r="L998" s="5">
        <v>5.97</v>
      </c>
      <c r="M998" s="6">
        <v>29.849999999999998</v>
      </c>
    </row>
    <row r="999" spans="1:13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">
        <v>6119</v>
      </c>
      <c r="G999" s="2" t="s">
        <v>6198</v>
      </c>
      <c r="H999" s="2" t="s">
        <v>19</v>
      </c>
      <c r="I999" t="s">
        <v>6199</v>
      </c>
      <c r="J999" t="s">
        <v>6203</v>
      </c>
      <c r="K999">
        <v>0.5</v>
      </c>
      <c r="L999" s="5">
        <v>6.75</v>
      </c>
      <c r="M999" s="6">
        <v>27</v>
      </c>
    </row>
    <row r="1000" spans="1:13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">
        <v>6129</v>
      </c>
      <c r="G1000" s="2" t="s">
        <v>6130</v>
      </c>
      <c r="H1000" s="2" t="s">
        <v>19</v>
      </c>
      <c r="I1000" t="s">
        <v>6199</v>
      </c>
      <c r="J1000" t="s">
        <v>6204</v>
      </c>
      <c r="K1000">
        <v>1</v>
      </c>
      <c r="L1000" s="5">
        <v>9.9499999999999993</v>
      </c>
      <c r="M1000" s="6">
        <v>9.9499999999999993</v>
      </c>
    </row>
    <row r="1001" spans="1:13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">
        <v>6135</v>
      </c>
      <c r="G1001" s="2" t="s">
        <v>6198</v>
      </c>
      <c r="H1001" s="2" t="s">
        <v>28</v>
      </c>
      <c r="I1001" t="s">
        <v>6200</v>
      </c>
      <c r="J1001" t="s">
        <v>6203</v>
      </c>
      <c r="K1001">
        <v>0.2</v>
      </c>
      <c r="L1001" s="5">
        <v>4.125</v>
      </c>
      <c r="M1001" s="6">
        <v>12.375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F277-EC72-43CF-8F29-BD44ADEB4907}">
  <sheetPr>
    <tabColor theme="4" tint="0.39997558519241921"/>
  </sheetPr>
  <dimension ref="A3:B8"/>
  <sheetViews>
    <sheetView workbookViewId="0">
      <selection activeCell="P11" sqref="P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0" bestFit="1" customWidth="1"/>
    <col min="5" max="5" width="11.2851562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6199</v>
      </c>
      <c r="B4" s="10">
        <v>11768.494999999997</v>
      </c>
    </row>
    <row r="5" spans="1:2" x14ac:dyDescent="0.25">
      <c r="A5" s="8" t="s">
        <v>6200</v>
      </c>
      <c r="B5" s="10">
        <v>12306.439999999995</v>
      </c>
    </row>
    <row r="6" spans="1:2" x14ac:dyDescent="0.25">
      <c r="A6" s="8" t="s">
        <v>6201</v>
      </c>
      <c r="B6" s="10">
        <v>12054.074999999995</v>
      </c>
    </row>
    <row r="7" spans="1:2" x14ac:dyDescent="0.25">
      <c r="A7" s="8" t="s">
        <v>6202</v>
      </c>
      <c r="B7" s="10">
        <v>9005.2450000000099</v>
      </c>
    </row>
    <row r="8" spans="1:2" x14ac:dyDescent="0.25">
      <c r="A8" s="8" t="s">
        <v>6209</v>
      </c>
      <c r="B8" s="10">
        <v>45134.254999999997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New_Dashboard</vt:lpstr>
      <vt:lpstr>Dashboard</vt:lpstr>
      <vt:lpstr>Contents</vt:lpstr>
      <vt:lpstr>Orders</vt:lpstr>
      <vt:lpstr>Customers</vt:lpstr>
      <vt:lpstr>Products</vt:lpstr>
      <vt:lpstr>Row Table</vt:lpstr>
      <vt:lpstr>Cleaned Table</vt:lpstr>
      <vt:lpstr>Sales by Product</vt:lpstr>
      <vt:lpstr>Sales Trend</vt:lpstr>
      <vt:lpstr>Sales by Country</vt:lpstr>
      <vt:lpstr>KPIs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Ireev</dc:creator>
  <cp:keywords/>
  <dc:description/>
  <cp:lastModifiedBy>Ivan Ireev</cp:lastModifiedBy>
  <cp:revision/>
  <dcterms:created xsi:type="dcterms:W3CDTF">2022-11-26T09:51:45Z</dcterms:created>
  <dcterms:modified xsi:type="dcterms:W3CDTF">2024-08-19T13:24:37Z</dcterms:modified>
  <cp:category/>
  <cp:contentStatus/>
</cp:coreProperties>
</file>