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ocuments\GitHub\PRO3\trunk\Documentation\ProjectDocumentation\"/>
    </mc:Choice>
  </mc:AlternateContent>
  <bookViews>
    <workbookView xWindow="0" yWindow="0" windowWidth="19200" windowHeight="754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C17" i="8" l="1"/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22" i="8"/>
  <c r="C133" i="8" s="1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F25" i="7"/>
  <c r="E22" i="7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22" i="7"/>
  <c r="AF13" i="7" l="1"/>
</calcChain>
</file>

<file path=xl/sharedStrings.xml><?xml version="1.0" encoding="utf-8"?>
<sst xmlns="http://schemas.openxmlformats.org/spreadsheetml/2006/main" count="1652" uniqueCount="131">
  <si>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</si>
  <si>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</si>
  <si>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</si>
  <si>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</si>
  <si>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</si>
  <si>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</si>
  <si>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</si>
  <si>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</si>
  <si>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</si>
  <si>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</si>
  <si>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</si>
  <si>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</si>
  <si>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</si>
  <si>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</si>
  <si>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</si>
  <si>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</si>
  <si>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</si>
  <si>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</si>
  <si>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</si>
  <si>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</si>
  <si>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</si>
  <si>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</si>
  <si>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</si>
  <si>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</si>
  <si>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</si>
  <si>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</si>
  <si>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</si>
  <si>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</si>
  <si>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</si>
  <si>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</si>
  <si>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</si>
  <si>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</si>
  <si>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</si>
  <si>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</si>
  <si>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</si>
  <si>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</si>
  <si>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</si>
  <si>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</si>
  <si>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</si>
  <si>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</si>
  <si>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</si>
  <si>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</si>
  <si>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</si>
  <si>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</si>
  <si>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</si>
  <si>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</si>
  <si>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</si>
  <si>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</si>
  <si>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</si>
  <si>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</si>
  <si>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</si>
  <si>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</si>
  <si>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</si>
  <si>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</si>
  <si>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</si>
  <si>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</si>
  <si>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</si>
  <si>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</si>
  <si>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</si>
  <si>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</si>
  <si>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</si>
  <si>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</si>
  <si>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</si>
  <si>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</si>
  <si>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</si>
  <si>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</si>
  <si>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</si>
  <si>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</si>
  <si>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</si>
  <si>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</si>
  <si>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</si>
  <si>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</si>
  <si>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</si>
  <si>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</si>
  <si>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</si>
  <si>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</si>
  <si>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</si>
  <si>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</si>
  <si>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</si>
  <si>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</si>
  <si>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</si>
  <si>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</si>
  <si>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</si>
  <si>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</si>
  <si>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</si>
  <si>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</si>
  <si>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</si>
  <si>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</si>
  <si>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</si>
  <si>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</si>
  <si>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</si>
  <si>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</si>
  <si>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</si>
  <si>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</si>
  <si>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</si>
  <si>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</si>
  <si>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19.06. - 25.06.2017</t>
  </si>
  <si>
    <t>26.06. - 02.07.2017</t>
  </si>
  <si>
    <t>03.07. - 06.07.2017</t>
  </si>
  <si>
    <t>Research</t>
  </si>
  <si>
    <t>Documentation</t>
  </si>
  <si>
    <t>21.08. - 27.08.2017</t>
  </si>
  <si>
    <t>28.08. - 03.09.2017</t>
  </si>
  <si>
    <t>04.09. - 10.09.2017</t>
  </si>
  <si>
    <t>11.09. - 17.09.2017</t>
  </si>
  <si>
    <t>18.09. - 24.09.2017</t>
  </si>
  <si>
    <t>25.09 - 01.10.2017</t>
  </si>
  <si>
    <t>02.10 - 08.10.2017</t>
  </si>
  <si>
    <t>09.10 - 15.10.20117</t>
  </si>
  <si>
    <t>16.10 - 22.10.2017</t>
  </si>
  <si>
    <t>Energieverbrauchsmodelle für Fahrzeuge</t>
  </si>
  <si>
    <t>Anna Hausberger</t>
  </si>
  <si>
    <t>Electric consumption</t>
  </si>
  <si>
    <t>Hybrid consumption</t>
  </si>
  <si>
    <t>Presentation</t>
  </si>
  <si>
    <t>Calculations</t>
  </si>
  <si>
    <t>Presentation vorbereiten und aufnehmen</t>
  </si>
  <si>
    <t>Implementation</t>
  </si>
  <si>
    <t>Electric and Hybrid model</t>
  </si>
  <si>
    <t>Electric model</t>
  </si>
  <si>
    <t>Hybrid stategies</t>
  </si>
  <si>
    <t>Battery</t>
  </si>
  <si>
    <t>Evaluierung</t>
  </si>
  <si>
    <t>Projekt aufsetzen</t>
  </si>
  <si>
    <t>Dokumentation</t>
  </si>
  <si>
    <t>Meeting mit Experten</t>
  </si>
  <si>
    <t>Modellierung</t>
  </si>
  <si>
    <t>minutes</t>
  </si>
  <si>
    <t>Hybrid</t>
  </si>
  <si>
    <t>Electric motor</t>
  </si>
  <si>
    <t>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</si>
</sst>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topLeftCell="A8" workbookViewId="0">
      <selection activeCell="E2" sqref="E2:I2"/>
    </sheetView>
  </sheetViews>
  <sheetFormatPr baseColWidth="10" defaultColWidth="11.453125" defaultRowHeight="13" x14ac:dyDescent="0.3"/>
  <cols>
    <col min="1" max="1" width="2.453125" customWidth="1"/>
    <col min="2" max="2" width="15.1796875" customWidth="1"/>
    <col min="3" max="3" width="3.54296875" customWidth="1"/>
    <col min="4" max="4" width="7.26953125" customWidth="1"/>
    <col min="5" max="7" width="6.7265625" customWidth="1"/>
    <col min="8" max="8" width="2.26953125" style="5" customWidth="1"/>
    <col min="9" max="9" width="12.26953125" customWidth="1"/>
    <col min="10" max="29" width="3.7265625" customWidth="1"/>
    <col min="30" max="31" width="4.7265625" customWidth="1"/>
    <col min="32" max="32" width="7.7265625" customWidth="1"/>
  </cols>
  <sheetData>
    <row r="2" spans="2:33" ht="26.15" customHeight="1" x14ac:dyDescent="0.3">
      <c r="B2" s="91" t="s">
        <v>12</v>
      </c>
      <c r="C2" s="91"/>
      <c r="D2" s="91"/>
      <c r="E2" s="92" t="s">
        <v>110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5" customHeight="1" x14ac:dyDescent="0.25">
      <c r="B3" s="91" t="s">
        <v>13</v>
      </c>
      <c r="C3" s="91"/>
      <c r="D3" s="91"/>
      <c r="E3" s="94">
        <v>12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5" customHeight="1" x14ac:dyDescent="0.25">
      <c r="B4" s="66" t="s">
        <v>95</v>
      </c>
      <c r="C4" s="97" t="s">
        <v>91</v>
      </c>
      <c r="D4" s="98"/>
      <c r="E4" s="99">
        <f>IF(EXACT($C$4,"PRO-1"),3,IF(EXACT($C$4,"PRO-2"),4,IF(EXACT($C$4,"PRO-3"),4,IF(EXACT($C$4,"PRO-4"),6,IF(EXACT($C$4,"PRO-2-M"),5,IF(EXACT($C$4,"PRO-3-M"),5))))))</f>
        <v>4</v>
      </c>
      <c r="F4" s="99"/>
      <c r="G4" s="96" t="s">
        <v>11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5" customHeight="1" thickBot="1" x14ac:dyDescent="0.3">
      <c r="B5" s="87" t="s">
        <v>14</v>
      </c>
      <c r="C5" s="87"/>
      <c r="D5" s="87"/>
      <c r="E5" s="95">
        <v>12</v>
      </c>
      <c r="F5" s="95"/>
      <c r="G5" s="100" t="s">
        <v>15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5" customHeight="1" thickTop="1" x14ac:dyDescent="0.25">
      <c r="B6" s="88" t="s">
        <v>16</v>
      </c>
      <c r="C6" s="88"/>
      <c r="D6" s="88"/>
      <c r="E6" s="76">
        <f>(25*60)*E4</f>
        <v>6000</v>
      </c>
      <c r="F6" s="77"/>
      <c r="G6" s="101" t="s">
        <v>17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5" customHeight="1" x14ac:dyDescent="0.25">
      <c r="B7" s="89"/>
      <c r="C7" s="89"/>
      <c r="D7" s="89"/>
      <c r="E7" s="78">
        <f>E6/60</f>
        <v>100</v>
      </c>
      <c r="F7" s="79"/>
      <c r="G7" s="96" t="s">
        <v>18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5" customHeight="1" x14ac:dyDescent="0.25">
      <c r="B8" s="89"/>
      <c r="C8" s="89"/>
      <c r="D8" s="89"/>
      <c r="E8" s="27" t="s">
        <v>2</v>
      </c>
      <c r="F8" s="28">
        <f>(E6/60)/E5</f>
        <v>8.3333333333333339</v>
      </c>
      <c r="G8" s="96" t="s">
        <v>19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20</v>
      </c>
      <c r="C10" s="71"/>
      <c r="D10" s="71"/>
      <c r="E10" s="71"/>
      <c r="F10" s="71"/>
      <c r="G10" s="72"/>
      <c r="H10" s="35"/>
      <c r="I10" s="73" t="s">
        <v>21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22</v>
      </c>
      <c r="C11" s="50"/>
      <c r="D11" s="133">
        <f>E3</f>
        <v>12</v>
      </c>
      <c r="E11" s="90" t="s">
        <v>24</v>
      </c>
      <c r="F11" s="90" t="s">
        <v>23</v>
      </c>
      <c r="G11" s="138" t="s">
        <v>25</v>
      </c>
      <c r="H11" s="161"/>
      <c r="I11" s="83" t="s">
        <v>26</v>
      </c>
      <c r="J11" s="49" t="str">
        <f>'dynamic Data'!B2</f>
        <v>19.06. - 25.06.2017</v>
      </c>
      <c r="K11" s="49" t="str">
        <f>'dynamic Data'!B3</f>
        <v>26.06. - 02.07.2017</v>
      </c>
      <c r="L11" s="49" t="str">
        <f>'dynamic Data'!B4</f>
        <v>03.07. - 06.07.2017</v>
      </c>
      <c r="M11" s="49" t="str">
        <f>'dynamic Data'!B5</f>
        <v>21.08. - 27.08.2017</v>
      </c>
      <c r="N11" s="49" t="str">
        <f>'dynamic Data'!B6</f>
        <v>28.08. - 03.09.2017</v>
      </c>
      <c r="O11" s="49" t="str">
        <f>'dynamic Data'!B7</f>
        <v>04.09. - 10.09.2017</v>
      </c>
      <c r="P11" s="49" t="str">
        <f>'dynamic Data'!B8</f>
        <v>11.09. - 17.09.2017</v>
      </c>
      <c r="Q11" s="49" t="str">
        <f>'dynamic Data'!B9</f>
        <v>18.09. - 24.09.2017</v>
      </c>
      <c r="R11" s="49" t="str">
        <f>'dynamic Data'!B10</f>
        <v>25.09 - 01.10.2017</v>
      </c>
      <c r="S11" s="49" t="str">
        <f>'dynamic Data'!B11</f>
        <v>02.10 - 08.10.2017</v>
      </c>
      <c r="T11" s="49" t="str">
        <f>'dynamic Data'!B12</f>
        <v>09.10 - 15.10.20117</v>
      </c>
      <c r="U11" s="49" t="str">
        <f>'dynamic Data'!B13</f>
        <v>16.10 - 22.10.2017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47</v>
      </c>
      <c r="AE11" s="85" t="s">
        <v>48</v>
      </c>
      <c r="AF11" s="85" t="s">
        <v>49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6"/>
      <c r="AE12" s="85"/>
      <c r="AF12" s="85"/>
    </row>
    <row r="13" spans="2:33" ht="12" customHeight="1" x14ac:dyDescent="0.25">
      <c r="B13" s="113" t="str">
        <f>'Std-A'!A3</f>
        <v>Anna Hausberger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108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105</v>
      </c>
      <c r="G13" s="135">
        <f>F13-E13</f>
        <v>-3</v>
      </c>
      <c r="H13" s="157"/>
      <c r="I13" s="37" t="s">
        <v>51</v>
      </c>
      <c r="J13" s="52">
        <f>'Std-A'!$C$13</f>
        <v>5</v>
      </c>
      <c r="K13" s="52">
        <f>'Std-A'!$C$24</f>
        <v>10</v>
      </c>
      <c r="L13" s="52">
        <f>'Std-A'!$C$35</f>
        <v>7</v>
      </c>
      <c r="M13" s="53">
        <f>'Std-A'!$C$46</f>
        <v>10</v>
      </c>
      <c r="N13" s="53">
        <f>'Std-A'!$C$57</f>
        <v>2</v>
      </c>
      <c r="O13" s="53">
        <f>'Std-A'!$C$68</f>
        <v>2</v>
      </c>
      <c r="P13" s="53">
        <f>'Std-A'!$C$79</f>
        <v>2</v>
      </c>
      <c r="Q13" s="53">
        <f>'Std-A'!$C$90</f>
        <v>10</v>
      </c>
      <c r="R13" s="53">
        <f>'Std-A'!$C$101</f>
        <v>10</v>
      </c>
      <c r="S13" s="53">
        <f>'Std-A'!$C$112</f>
        <v>10</v>
      </c>
      <c r="T13" s="53">
        <f>'Std-A'!$C$123</f>
        <v>20</v>
      </c>
      <c r="U13" s="53">
        <f>'Std-A'!$C$134</f>
        <v>20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108</v>
      </c>
      <c r="AE13" s="67">
        <f>IF(NOT(EXACT(B13,"----")),$E$7,0)</f>
        <v>100</v>
      </c>
      <c r="AF13" s="80">
        <f>AD14-AE13</f>
        <v>5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8</v>
      </c>
      <c r="M14" s="32">
        <f>'Std-A'!$C$45</f>
        <v>3</v>
      </c>
      <c r="N14" s="32">
        <f>'Std-A'!$C$56</f>
        <v>2</v>
      </c>
      <c r="O14" s="32">
        <f>'Std-A'!$C$67</f>
        <v>0</v>
      </c>
      <c r="P14" s="32">
        <f>'Std-A'!$C$78</f>
        <v>3</v>
      </c>
      <c r="Q14" s="32">
        <f>'Std-A'!$C$89</f>
        <v>8</v>
      </c>
      <c r="R14" s="32">
        <f>'Std-A'!$C$100</f>
        <v>8</v>
      </c>
      <c r="S14" s="32">
        <f>'Std-A'!$C$111</f>
        <v>17</v>
      </c>
      <c r="T14" s="32">
        <f>'Std-A'!$C$122</f>
        <v>22</v>
      </c>
      <c r="U14" s="32">
        <f>'Std-A'!$C$133</f>
        <v>25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105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25</v>
      </c>
      <c r="J15" s="29">
        <f t="shared" ref="J15:U15" si="1">J14-J13</f>
        <v>-2</v>
      </c>
      <c r="K15" s="29">
        <f t="shared" si="1"/>
        <v>-4</v>
      </c>
      <c r="L15" s="29">
        <f t="shared" si="1"/>
        <v>1</v>
      </c>
      <c r="M15" s="29">
        <f t="shared" si="1"/>
        <v>-7</v>
      </c>
      <c r="N15" s="29">
        <f t="shared" si="1"/>
        <v>0</v>
      </c>
      <c r="O15" s="29">
        <f t="shared" si="1"/>
        <v>-2</v>
      </c>
      <c r="P15" s="29">
        <f t="shared" si="1"/>
        <v>1</v>
      </c>
      <c r="Q15" s="29">
        <f t="shared" si="1"/>
        <v>-2</v>
      </c>
      <c r="R15" s="29">
        <f t="shared" si="1"/>
        <v>-2</v>
      </c>
      <c r="S15" s="29">
        <f t="shared" si="1"/>
        <v>7</v>
      </c>
      <c r="T15" s="29">
        <f t="shared" si="1"/>
        <v>2</v>
      </c>
      <c r="U15" s="29">
        <f t="shared" si="1"/>
        <v>5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-3</v>
      </c>
      <c r="AE15" s="69"/>
      <c r="AF15" s="82"/>
    </row>
    <row r="16" spans="2:33" ht="12" customHeight="1" thickTop="1" x14ac:dyDescent="0.25">
      <c r="B16" s="105" t="str">
        <f>'Std-B'!A3</f>
        <v>----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0</v>
      </c>
      <c r="AF16" s="80">
        <f>AD17-AE16</f>
        <v>0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5">
      <c r="B19" s="105" t="str">
        <f>'Std-C'!A3</f>
        <v>----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0</v>
      </c>
      <c r="AF19" s="160">
        <f>AD20-AE19</f>
        <v>0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5" customHeight="1" thickTop="1" x14ac:dyDescent="0.3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3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3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3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3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3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3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3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3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3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3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3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3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3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3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3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3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3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3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3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3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3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3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3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3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3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3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3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2" workbookViewId="0">
      <selection activeCell="C123" sqref="C12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Anna Hausberger</v>
      </c>
      <c r="B3" s="178"/>
      <c r="C3" s="178"/>
      <c r="D3" s="178"/>
      <c r="E3" s="178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19.06. - 25.06.2017</v>
      </c>
    </row>
    <row r="5" spans="1:5" ht="12.75" customHeight="1" x14ac:dyDescent="0.3">
      <c r="A5" s="19" t="s">
        <v>0</v>
      </c>
      <c r="B5" s="19" t="s">
        <v>83</v>
      </c>
      <c r="C5" s="171" t="s">
        <v>84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 t="s">
        <v>99</v>
      </c>
      <c r="C6" s="43">
        <v>120</v>
      </c>
      <c r="D6" s="46" t="s">
        <v>17</v>
      </c>
      <c r="E6" s="42" t="s">
        <v>112</v>
      </c>
    </row>
    <row r="7" spans="1:5" s="47" customFormat="1" ht="26.15" customHeight="1" x14ac:dyDescent="0.25">
      <c r="A7" s="46">
        <v>2</v>
      </c>
      <c r="B7" s="42" t="s">
        <v>99</v>
      </c>
      <c r="C7" s="43">
        <v>50</v>
      </c>
      <c r="D7" s="46" t="s">
        <v>17</v>
      </c>
      <c r="E7" s="42" t="s">
        <v>113</v>
      </c>
    </row>
    <row r="8" spans="1:5" s="47" customFormat="1" ht="26.15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5" customHeight="1" thickTop="1" x14ac:dyDescent="0.25">
      <c r="A12" s="173" t="s">
        <v>47</v>
      </c>
      <c r="B12" s="173"/>
      <c r="C12" s="25">
        <f>ROUND((SUM(C6:C11)/60),0)</f>
        <v>3</v>
      </c>
      <c r="D12" s="162" t="s">
        <v>18</v>
      </c>
      <c r="E12" s="164"/>
    </row>
    <row r="13" spans="1:5" ht="26.15" customHeight="1" x14ac:dyDescent="0.25">
      <c r="A13" s="174" t="s">
        <v>1</v>
      </c>
      <c r="B13" s="174"/>
      <c r="C13" s="61">
        <v>5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28</v>
      </c>
      <c r="B15" s="170"/>
      <c r="C15" s="170"/>
      <c r="D15" s="170"/>
      <c r="E15" s="34" t="str">
        <f>'dynamic Data'!$B$3</f>
        <v>26.06. - 02.07.2017</v>
      </c>
    </row>
    <row r="16" spans="1:5" ht="13" x14ac:dyDescent="0.3">
      <c r="A16" s="19" t="s">
        <v>0</v>
      </c>
      <c r="B16" s="19" t="s">
        <v>83</v>
      </c>
      <c r="C16" s="171" t="s">
        <v>84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 t="s">
        <v>122</v>
      </c>
      <c r="C17" s="43">
        <f>1.5*60</f>
        <v>90</v>
      </c>
      <c r="D17" s="46" t="s">
        <v>17</v>
      </c>
      <c r="E17" s="42"/>
    </row>
    <row r="18" spans="1:5" s="47" customFormat="1" ht="26.15" customHeight="1" x14ac:dyDescent="0.25">
      <c r="A18" s="46">
        <v>2</v>
      </c>
      <c r="B18" s="42" t="s">
        <v>123</v>
      </c>
      <c r="C18" s="43">
        <v>240</v>
      </c>
      <c r="D18" s="46" t="s">
        <v>17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5" customHeight="1" thickTop="1" x14ac:dyDescent="0.25">
      <c r="A23" s="162" t="s">
        <v>47</v>
      </c>
      <c r="B23" s="163"/>
      <c r="C23" s="25">
        <f>ROUND((SUM(C17:C22)/60),0)</f>
        <v>6</v>
      </c>
      <c r="D23" s="162" t="s">
        <v>18</v>
      </c>
      <c r="E23" s="164"/>
    </row>
    <row r="24" spans="1:5" ht="26.15" customHeight="1" thickBot="1" x14ac:dyDescent="0.3">
      <c r="A24" s="165" t="s">
        <v>1</v>
      </c>
      <c r="B24" s="166"/>
      <c r="C24" s="62">
        <v>10</v>
      </c>
      <c r="D24" s="165" t="s">
        <v>18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29</v>
      </c>
      <c r="B26" s="170"/>
      <c r="C26" s="170"/>
      <c r="D26" s="170"/>
      <c r="E26" s="34" t="str">
        <f>'dynamic Data'!$B$4</f>
        <v>03.07. - 06.07.2017</v>
      </c>
    </row>
    <row r="27" spans="1:5" ht="13" x14ac:dyDescent="0.3">
      <c r="A27" s="19" t="s">
        <v>0</v>
      </c>
      <c r="B27" s="19" t="s">
        <v>83</v>
      </c>
      <c r="C27" s="171" t="s">
        <v>84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 t="s">
        <v>99</v>
      </c>
      <c r="C28" s="43">
        <v>500</v>
      </c>
      <c r="D28" s="46" t="s">
        <v>17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5" customHeight="1" thickTop="1" x14ac:dyDescent="0.25">
      <c r="A34" s="162" t="s">
        <v>47</v>
      </c>
      <c r="B34" s="163"/>
      <c r="C34" s="25">
        <f>ROUND((SUM(C28:C33)/60),0)</f>
        <v>8</v>
      </c>
      <c r="D34" s="162" t="s">
        <v>18</v>
      </c>
      <c r="E34" s="164"/>
    </row>
    <row r="35" spans="1:5" ht="26.15" customHeight="1" thickBot="1" x14ac:dyDescent="0.3">
      <c r="A35" s="165" t="s">
        <v>1</v>
      </c>
      <c r="B35" s="166"/>
      <c r="C35" s="62">
        <v>7</v>
      </c>
      <c r="D35" s="165" t="s">
        <v>18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21.08. - 27.08.2017</v>
      </c>
    </row>
    <row r="38" spans="1:5" ht="13" x14ac:dyDescent="0.3">
      <c r="A38" s="19" t="s">
        <v>0</v>
      </c>
      <c r="B38" s="19" t="s">
        <v>83</v>
      </c>
      <c r="C38" s="171" t="s">
        <v>84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 t="s">
        <v>99</v>
      </c>
      <c r="C39" s="43">
        <v>200</v>
      </c>
      <c r="D39" s="46" t="s">
        <v>17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5" customHeight="1" thickTop="1" x14ac:dyDescent="0.25">
      <c r="A45" s="162" t="s">
        <v>47</v>
      </c>
      <c r="B45" s="163"/>
      <c r="C45" s="25">
        <f>ROUND((SUM(C39:C44)/60),0)</f>
        <v>3</v>
      </c>
      <c r="D45" s="162" t="s">
        <v>18</v>
      </c>
      <c r="E45" s="164"/>
    </row>
    <row r="46" spans="1:5" ht="26.15" customHeight="1" thickBot="1" x14ac:dyDescent="0.3">
      <c r="A46" s="165" t="s">
        <v>1</v>
      </c>
      <c r="B46" s="166"/>
      <c r="C46" s="62">
        <v>10</v>
      </c>
      <c r="D46" s="165" t="s">
        <v>18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28.08. - 03.09.2017</v>
      </c>
    </row>
    <row r="49" spans="1:5" ht="13" x14ac:dyDescent="0.3">
      <c r="A49" s="19" t="s">
        <v>0</v>
      </c>
      <c r="B49" s="19" t="s">
        <v>83</v>
      </c>
      <c r="C49" s="171" t="s">
        <v>84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 t="s">
        <v>125</v>
      </c>
      <c r="C50" s="43">
        <v>120</v>
      </c>
      <c r="D50" s="46" t="s">
        <v>17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5" customHeight="1" thickTop="1" x14ac:dyDescent="0.25">
      <c r="A56" s="162" t="s">
        <v>47</v>
      </c>
      <c r="B56" s="163"/>
      <c r="C56" s="25">
        <f>ROUND((SUM(C50:C55)/60),0)</f>
        <v>2</v>
      </c>
      <c r="D56" s="162" t="s">
        <v>18</v>
      </c>
      <c r="E56" s="164"/>
    </row>
    <row r="57" spans="1:5" ht="26.15" customHeight="1" thickBot="1" x14ac:dyDescent="0.3">
      <c r="A57" s="165" t="s">
        <v>1</v>
      </c>
      <c r="B57" s="166"/>
      <c r="C57" s="62">
        <v>2</v>
      </c>
      <c r="D57" s="165" t="s">
        <v>18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04.09. - 10.09.2017</v>
      </c>
    </row>
    <row r="60" spans="1:5" ht="13" x14ac:dyDescent="0.3">
      <c r="A60" s="19" t="s">
        <v>0</v>
      </c>
      <c r="B60" s="19" t="s">
        <v>83</v>
      </c>
      <c r="C60" s="171" t="s">
        <v>84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5" customHeight="1" thickTop="1" x14ac:dyDescent="0.25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5" customHeight="1" thickBot="1" x14ac:dyDescent="0.3">
      <c r="A68" s="165" t="s">
        <v>1</v>
      </c>
      <c r="B68" s="166"/>
      <c r="C68" s="62">
        <v>2</v>
      </c>
      <c r="D68" s="165" t="s">
        <v>18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33</v>
      </c>
      <c r="B70" s="170"/>
      <c r="C70" s="170"/>
      <c r="D70" s="170"/>
      <c r="E70" s="34" t="str">
        <f>'dynamic Data'!$B$8</f>
        <v>11.09. - 17.09.2017</v>
      </c>
    </row>
    <row r="71" spans="1:5" ht="13" x14ac:dyDescent="0.3">
      <c r="A71" s="19" t="s">
        <v>0</v>
      </c>
      <c r="B71" s="19" t="s">
        <v>83</v>
      </c>
      <c r="C71" s="171" t="s">
        <v>84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 t="s">
        <v>130</v>
      </c>
      <c r="C72" s="43">
        <v>200</v>
      </c>
      <c r="D72" s="46" t="s">
        <v>17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5" customHeight="1" thickTop="1" x14ac:dyDescent="0.25">
      <c r="A78" s="162" t="s">
        <v>47</v>
      </c>
      <c r="B78" s="163"/>
      <c r="C78" s="25">
        <f>ROUND((SUM(C72:C77)/60),0)</f>
        <v>3</v>
      </c>
      <c r="D78" s="162" t="s">
        <v>18</v>
      </c>
      <c r="E78" s="164"/>
    </row>
    <row r="79" spans="1:5" ht="26.15" customHeight="1" thickBot="1" x14ac:dyDescent="0.3">
      <c r="A79" s="165" t="s">
        <v>1</v>
      </c>
      <c r="B79" s="166"/>
      <c r="C79" s="62">
        <v>2</v>
      </c>
      <c r="D79" s="165" t="s">
        <v>18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18.09. - 24.09.2017</v>
      </c>
    </row>
    <row r="82" spans="1:5" ht="13" x14ac:dyDescent="0.3">
      <c r="A82" s="19" t="s">
        <v>0</v>
      </c>
      <c r="B82" s="19" t="s">
        <v>83</v>
      </c>
      <c r="C82" s="171" t="s">
        <v>84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 t="s">
        <v>126</v>
      </c>
      <c r="C83" s="43">
        <v>500</v>
      </c>
      <c r="D83" s="46" t="s">
        <v>17</v>
      </c>
      <c r="E83" s="42" t="s">
        <v>129</v>
      </c>
    </row>
    <row r="84" spans="1:5" s="47" customFormat="1" ht="26.15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5" customHeight="1" thickTop="1" x14ac:dyDescent="0.25">
      <c r="A89" s="162" t="s">
        <v>47</v>
      </c>
      <c r="B89" s="163"/>
      <c r="C89" s="25">
        <f>ROUND((SUM(C83:C88)/60),0)</f>
        <v>8</v>
      </c>
      <c r="D89" s="162" t="s">
        <v>18</v>
      </c>
      <c r="E89" s="164"/>
    </row>
    <row r="90" spans="1:5" ht="26.15" customHeight="1" thickBot="1" x14ac:dyDescent="0.3">
      <c r="A90" s="165" t="s">
        <v>1</v>
      </c>
      <c r="B90" s="166"/>
      <c r="C90" s="62">
        <v>10</v>
      </c>
      <c r="D90" s="165" t="s">
        <v>18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25.09 - 01.10.2017</v>
      </c>
    </row>
    <row r="93" spans="1:5" ht="13" x14ac:dyDescent="0.3">
      <c r="A93" s="19" t="s">
        <v>0</v>
      </c>
      <c r="B93" s="19" t="s">
        <v>83</v>
      </c>
      <c r="C93" s="171" t="s">
        <v>84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 t="s">
        <v>126</v>
      </c>
      <c r="C94" s="43">
        <v>500</v>
      </c>
      <c r="D94" s="46" t="s">
        <v>127</v>
      </c>
      <c r="E94" s="42" t="s">
        <v>121</v>
      </c>
    </row>
    <row r="95" spans="1:5" s="47" customFormat="1" ht="26.15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5" customHeight="1" thickTop="1" x14ac:dyDescent="0.25">
      <c r="A100" s="162" t="s">
        <v>47</v>
      </c>
      <c r="B100" s="163"/>
      <c r="C100" s="25">
        <f>ROUND((SUM(C94:C99)/60),0)</f>
        <v>8</v>
      </c>
      <c r="D100" s="162" t="s">
        <v>18</v>
      </c>
      <c r="E100" s="164"/>
    </row>
    <row r="101" spans="1:5" ht="26.15" customHeight="1" thickBot="1" x14ac:dyDescent="0.3">
      <c r="A101" s="165" t="s">
        <v>1</v>
      </c>
      <c r="B101" s="166"/>
      <c r="C101" s="62">
        <v>10</v>
      </c>
      <c r="D101" s="165" t="s">
        <v>18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02.10 - 08.10.2017</v>
      </c>
    </row>
    <row r="104" spans="1:5" ht="13" x14ac:dyDescent="0.3">
      <c r="A104" s="19" t="s">
        <v>0</v>
      </c>
      <c r="B104" s="19" t="s">
        <v>83</v>
      </c>
      <c r="C104" s="171" t="s">
        <v>84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 t="s">
        <v>126</v>
      </c>
      <c r="C105" s="43">
        <v>300</v>
      </c>
      <c r="D105" s="46" t="s">
        <v>17</v>
      </c>
      <c r="E105" s="42" t="s">
        <v>128</v>
      </c>
    </row>
    <row r="106" spans="1:5" s="47" customFormat="1" ht="26.15" customHeight="1" x14ac:dyDescent="0.25">
      <c r="A106" s="46">
        <v>2</v>
      </c>
      <c r="B106" s="42" t="s">
        <v>99</v>
      </c>
      <c r="C106" s="43">
        <v>500</v>
      </c>
      <c r="D106" s="46" t="s">
        <v>17</v>
      </c>
      <c r="E106" s="42" t="s">
        <v>121</v>
      </c>
    </row>
    <row r="107" spans="1:5" s="47" customFormat="1" ht="26.15" customHeight="1" x14ac:dyDescent="0.25">
      <c r="A107" s="46">
        <v>3</v>
      </c>
      <c r="B107" s="42" t="s">
        <v>99</v>
      </c>
      <c r="C107" s="43">
        <v>200</v>
      </c>
      <c r="D107" s="46" t="s">
        <v>17</v>
      </c>
      <c r="E107" s="42" t="s">
        <v>120</v>
      </c>
    </row>
    <row r="108" spans="1:5" s="47" customFormat="1" ht="26.15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5" customHeight="1" thickTop="1" x14ac:dyDescent="0.25">
      <c r="A111" s="162" t="s">
        <v>47</v>
      </c>
      <c r="B111" s="163"/>
      <c r="C111" s="25">
        <f>ROUND((SUM(C105:C110)/60),0)</f>
        <v>17</v>
      </c>
      <c r="D111" s="162" t="s">
        <v>18</v>
      </c>
      <c r="E111" s="164"/>
    </row>
    <row r="112" spans="1:5" ht="26.15" customHeight="1" thickBot="1" x14ac:dyDescent="0.3">
      <c r="A112" s="165" t="s">
        <v>1</v>
      </c>
      <c r="B112" s="166"/>
      <c r="C112" s="62">
        <v>10</v>
      </c>
      <c r="D112" s="165" t="s">
        <v>18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59</v>
      </c>
      <c r="B114" s="170"/>
      <c r="C114" s="170"/>
      <c r="D114" s="170"/>
      <c r="E114" s="34" t="str">
        <f>'dynamic Data'!$B$12</f>
        <v>09.10 - 15.10.20117</v>
      </c>
    </row>
    <row r="115" spans="1:5" ht="13" x14ac:dyDescent="0.3">
      <c r="A115" s="19" t="s">
        <v>0</v>
      </c>
      <c r="B115" s="19" t="s">
        <v>83</v>
      </c>
      <c r="C115" s="171" t="s">
        <v>84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5" customHeight="1" x14ac:dyDescent="0.25">
      <c r="A118" s="46">
        <v>3</v>
      </c>
      <c r="B118" s="42" t="s">
        <v>117</v>
      </c>
      <c r="C118" s="43">
        <v>500</v>
      </c>
      <c r="D118" s="46" t="s">
        <v>17</v>
      </c>
      <c r="E118" s="42" t="s">
        <v>118</v>
      </c>
    </row>
    <row r="119" spans="1:5" s="47" customFormat="1" ht="26.15" customHeight="1" x14ac:dyDescent="0.25">
      <c r="A119" s="46">
        <v>4</v>
      </c>
      <c r="B119" s="42" t="s">
        <v>124</v>
      </c>
      <c r="C119" s="43">
        <v>300</v>
      </c>
      <c r="D119" s="46" t="s">
        <v>17</v>
      </c>
      <c r="E119" s="42"/>
    </row>
    <row r="120" spans="1:5" s="47" customFormat="1" ht="26.15" customHeight="1" x14ac:dyDescent="0.25">
      <c r="A120" s="46">
        <v>5</v>
      </c>
      <c r="B120" s="42" t="s">
        <v>117</v>
      </c>
      <c r="C120" s="43">
        <v>500</v>
      </c>
      <c r="D120" s="46" t="s">
        <v>17</v>
      </c>
      <c r="E120" s="42" t="s">
        <v>119</v>
      </c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5" customHeight="1" thickTop="1" x14ac:dyDescent="0.25">
      <c r="A122" s="162" t="s">
        <v>47</v>
      </c>
      <c r="B122" s="163"/>
      <c r="C122" s="25">
        <f>ROUND((SUM(C116:C121)/60),0)</f>
        <v>22</v>
      </c>
      <c r="D122" s="162" t="s">
        <v>18</v>
      </c>
      <c r="E122" s="164"/>
    </row>
    <row r="123" spans="1:5" ht="26.15" customHeight="1" thickBot="1" x14ac:dyDescent="0.3">
      <c r="A123" s="165" t="s">
        <v>1</v>
      </c>
      <c r="B123" s="166"/>
      <c r="C123" s="62">
        <v>20</v>
      </c>
      <c r="D123" s="165" t="s">
        <v>18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16.10 - 22.10.2017</v>
      </c>
    </row>
    <row r="126" spans="1:5" ht="13" x14ac:dyDescent="0.3">
      <c r="A126" s="19" t="s">
        <v>0</v>
      </c>
      <c r="B126" s="19" t="s">
        <v>83</v>
      </c>
      <c r="C126" s="171" t="s">
        <v>84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D127" s="46" t="s">
        <v>17</v>
      </c>
    </row>
    <row r="128" spans="1:5" s="47" customFormat="1" ht="26.15" customHeight="1" x14ac:dyDescent="0.25">
      <c r="A128" s="46">
        <v>2</v>
      </c>
      <c r="B128" s="42" t="s">
        <v>100</v>
      </c>
      <c r="C128" s="43">
        <v>600</v>
      </c>
      <c r="D128" s="46" t="s">
        <v>17</v>
      </c>
      <c r="E128" s="42"/>
    </row>
    <row r="129" spans="1:5" s="47" customFormat="1" ht="26.15" customHeight="1" x14ac:dyDescent="0.25">
      <c r="A129" s="46">
        <v>3</v>
      </c>
      <c r="B129" s="42" t="s">
        <v>114</v>
      </c>
      <c r="C129" s="43">
        <v>60</v>
      </c>
      <c r="D129" s="46" t="s">
        <v>17</v>
      </c>
      <c r="E129" s="42" t="s">
        <v>116</v>
      </c>
    </row>
    <row r="130" spans="1:5" s="47" customFormat="1" ht="26.15" customHeight="1" x14ac:dyDescent="0.25">
      <c r="A130" s="46">
        <v>4</v>
      </c>
      <c r="B130" s="42" t="s">
        <v>115</v>
      </c>
      <c r="C130" s="43">
        <v>300</v>
      </c>
      <c r="D130" s="46" t="s">
        <v>17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5" customHeight="1" thickTop="1" x14ac:dyDescent="0.25">
      <c r="A133" s="162" t="s">
        <v>47</v>
      </c>
      <c r="B133" s="163"/>
      <c r="C133" s="25">
        <f>ROUND((SUM(C120:C132)/60),0)</f>
        <v>25</v>
      </c>
      <c r="D133" s="162" t="s">
        <v>18</v>
      </c>
      <c r="E133" s="164"/>
    </row>
    <row r="134" spans="1:5" ht="26.15" customHeight="1" thickBot="1" x14ac:dyDescent="0.3">
      <c r="A134" s="165" t="s">
        <v>1</v>
      </c>
      <c r="B134" s="166"/>
      <c r="C134" s="62">
        <v>20</v>
      </c>
      <c r="D134" s="165" t="s">
        <v>18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ht="13" x14ac:dyDescent="0.3">
      <c r="A137" s="19" t="s">
        <v>0</v>
      </c>
      <c r="B137" s="19" t="s">
        <v>83</v>
      </c>
      <c r="C137" s="171" t="s">
        <v>84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5" customHeight="1" thickTop="1" x14ac:dyDescent="0.25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ht="13" x14ac:dyDescent="0.3">
      <c r="A148" s="19" t="s">
        <v>0</v>
      </c>
      <c r="B148" s="19" t="s">
        <v>83</v>
      </c>
      <c r="C148" s="171" t="s">
        <v>84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5" customHeight="1" thickTop="1" x14ac:dyDescent="0.25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ht="13" x14ac:dyDescent="0.3">
      <c r="A159" s="19" t="s">
        <v>0</v>
      </c>
      <c r="B159" s="19" t="s">
        <v>83</v>
      </c>
      <c r="C159" s="171" t="s">
        <v>84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5" customHeight="1" thickTop="1" x14ac:dyDescent="0.25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ht="13" x14ac:dyDescent="0.3">
      <c r="A170" s="19" t="s">
        <v>0</v>
      </c>
      <c r="B170" s="19" t="s">
        <v>83</v>
      </c>
      <c r="C170" s="171" t="s">
        <v>84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5" customHeight="1" thickTop="1" x14ac:dyDescent="0.25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ht="13" x14ac:dyDescent="0.3">
      <c r="A181" s="19" t="s">
        <v>0</v>
      </c>
      <c r="B181" s="19" t="s">
        <v>83</v>
      </c>
      <c r="C181" s="171" t="s">
        <v>84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5" customHeight="1" thickTop="1" x14ac:dyDescent="0.25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ht="13" x14ac:dyDescent="0.3">
      <c r="A192" s="19" t="s">
        <v>0</v>
      </c>
      <c r="B192" s="19" t="s">
        <v>83</v>
      </c>
      <c r="C192" s="171" t="s">
        <v>84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5" customHeight="1" thickTop="1" x14ac:dyDescent="0.25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ht="13" x14ac:dyDescent="0.3">
      <c r="A203" s="19" t="s">
        <v>0</v>
      </c>
      <c r="B203" s="19" t="s">
        <v>83</v>
      </c>
      <c r="C203" s="171" t="s">
        <v>84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5" customHeight="1" thickTop="1" x14ac:dyDescent="0.25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ht="13" x14ac:dyDescent="0.3">
      <c r="A214" s="19" t="s">
        <v>0</v>
      </c>
      <c r="B214" s="19" t="s">
        <v>83</v>
      </c>
      <c r="C214" s="171" t="s">
        <v>84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5" customHeight="1" thickTop="1" x14ac:dyDescent="0.25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19.06. - 25.06.2017</v>
      </c>
    </row>
    <row r="5" spans="1:5" ht="13" x14ac:dyDescent="0.3">
      <c r="A5" s="19" t="s">
        <v>0</v>
      </c>
      <c r="B5" s="19" t="s">
        <v>83</v>
      </c>
      <c r="C5" s="171" t="s">
        <v>84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5" customHeight="1" thickTop="1" x14ac:dyDescent="0.25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26.06. - 02.07.2017</v>
      </c>
    </row>
    <row r="16" spans="1:5" ht="13" x14ac:dyDescent="0.3">
      <c r="A16" s="19" t="s">
        <v>0</v>
      </c>
      <c r="B16" s="19" t="s">
        <v>83</v>
      </c>
      <c r="C16" s="171" t="s">
        <v>84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5" customHeight="1" thickTop="1" x14ac:dyDescent="0.25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29</v>
      </c>
      <c r="B26" s="170"/>
      <c r="C26" s="170"/>
      <c r="D26" s="170"/>
      <c r="E26" s="34" t="str">
        <f>'dynamic Data'!$B$4</f>
        <v>03.07. - 06.07.2017</v>
      </c>
    </row>
    <row r="27" spans="1:5" ht="13" x14ac:dyDescent="0.3">
      <c r="A27" s="19" t="s">
        <v>0</v>
      </c>
      <c r="B27" s="19" t="s">
        <v>83</v>
      </c>
      <c r="C27" s="171" t="s">
        <v>84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5" customHeight="1" thickTop="1" x14ac:dyDescent="0.25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30</v>
      </c>
      <c r="B37" s="170"/>
      <c r="C37" s="170"/>
      <c r="D37" s="170"/>
      <c r="E37" s="34" t="str">
        <f>'dynamic Data'!$B$5</f>
        <v>21.08. - 27.08.2017</v>
      </c>
    </row>
    <row r="38" spans="1:5" ht="13" x14ac:dyDescent="0.3">
      <c r="A38" s="19" t="s">
        <v>0</v>
      </c>
      <c r="B38" s="19" t="s">
        <v>83</v>
      </c>
      <c r="C38" s="171" t="s">
        <v>84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5" customHeight="1" thickTop="1" x14ac:dyDescent="0.25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28.08. - 03.09.2017</v>
      </c>
    </row>
    <row r="49" spans="1:5" ht="13" x14ac:dyDescent="0.3">
      <c r="A49" s="19" t="s">
        <v>0</v>
      </c>
      <c r="B49" s="19" t="s">
        <v>83</v>
      </c>
      <c r="C49" s="171" t="s">
        <v>84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5" customHeight="1" thickTop="1" x14ac:dyDescent="0.25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32</v>
      </c>
      <c r="B59" s="170"/>
      <c r="C59" s="170"/>
      <c r="D59" s="170"/>
      <c r="E59" s="34" t="str">
        <f>'dynamic Data'!$B$7</f>
        <v>04.09. - 10.09.2017</v>
      </c>
    </row>
    <row r="60" spans="1:5" ht="13" x14ac:dyDescent="0.3">
      <c r="A60" s="19" t="s">
        <v>0</v>
      </c>
      <c r="B60" s="19" t="s">
        <v>83</v>
      </c>
      <c r="C60" s="171" t="s">
        <v>84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5" customHeight="1" thickTop="1" x14ac:dyDescent="0.25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33</v>
      </c>
      <c r="B70" s="170"/>
      <c r="C70" s="170"/>
      <c r="D70" s="170"/>
      <c r="E70" s="34" t="str">
        <f>'dynamic Data'!$B$8</f>
        <v>11.09. - 17.09.2017</v>
      </c>
    </row>
    <row r="71" spans="1:5" ht="13" x14ac:dyDescent="0.3">
      <c r="A71" s="19" t="s">
        <v>0</v>
      </c>
      <c r="B71" s="19" t="s">
        <v>83</v>
      </c>
      <c r="C71" s="171" t="s">
        <v>84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5" customHeight="1" thickTop="1" x14ac:dyDescent="0.25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34</v>
      </c>
      <c r="B81" s="170"/>
      <c r="C81" s="170"/>
      <c r="D81" s="170"/>
      <c r="E81" s="34" t="str">
        <f>'dynamic Data'!$B$9</f>
        <v>18.09. - 24.09.2017</v>
      </c>
    </row>
    <row r="82" spans="1:5" ht="13" x14ac:dyDescent="0.3">
      <c r="A82" s="19" t="s">
        <v>0</v>
      </c>
      <c r="B82" s="19" t="s">
        <v>83</v>
      </c>
      <c r="C82" s="171" t="s">
        <v>84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5" customHeight="1" thickTop="1" x14ac:dyDescent="0.25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35</v>
      </c>
      <c r="B92" s="170"/>
      <c r="C92" s="170"/>
      <c r="D92" s="170"/>
      <c r="E92" s="34" t="str">
        <f>'dynamic Data'!$B$10</f>
        <v>25.09 - 01.10.2017</v>
      </c>
    </row>
    <row r="93" spans="1:5" ht="13" x14ac:dyDescent="0.3">
      <c r="A93" s="19" t="s">
        <v>0</v>
      </c>
      <c r="B93" s="19" t="s">
        <v>83</v>
      </c>
      <c r="C93" s="171" t="s">
        <v>84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5" customHeight="1" thickTop="1" x14ac:dyDescent="0.25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02.10 - 08.10.2017</v>
      </c>
    </row>
    <row r="104" spans="1:5" ht="13" x14ac:dyDescent="0.3">
      <c r="A104" s="19" t="s">
        <v>0</v>
      </c>
      <c r="B104" s="19" t="s">
        <v>83</v>
      </c>
      <c r="C104" s="171" t="s">
        <v>84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5" customHeight="1" thickTop="1" x14ac:dyDescent="0.25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09.10 - 15.10.20117</v>
      </c>
    </row>
    <row r="115" spans="1:5" ht="13" x14ac:dyDescent="0.3">
      <c r="A115" s="19" t="s">
        <v>0</v>
      </c>
      <c r="B115" s="19" t="s">
        <v>83</v>
      </c>
      <c r="C115" s="171" t="s">
        <v>84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5" customHeight="1" thickTop="1" x14ac:dyDescent="0.25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16.10 - 22.10.2017</v>
      </c>
    </row>
    <row r="126" spans="1:5" ht="13" x14ac:dyDescent="0.3">
      <c r="A126" s="19" t="s">
        <v>0</v>
      </c>
      <c r="B126" s="19" t="s">
        <v>83</v>
      </c>
      <c r="C126" s="171" t="s">
        <v>84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5" customHeight="1" thickTop="1" x14ac:dyDescent="0.25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ht="13" x14ac:dyDescent="0.3">
      <c r="A137" s="19" t="s">
        <v>0</v>
      </c>
      <c r="B137" s="19" t="s">
        <v>83</v>
      </c>
      <c r="C137" s="171" t="s">
        <v>84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5" customHeight="1" thickTop="1" x14ac:dyDescent="0.25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ht="13" x14ac:dyDescent="0.3">
      <c r="A148" s="19" t="s">
        <v>0</v>
      </c>
      <c r="B148" s="19" t="s">
        <v>83</v>
      </c>
      <c r="C148" s="171" t="s">
        <v>84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5" customHeight="1" thickTop="1" x14ac:dyDescent="0.25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ht="13" x14ac:dyDescent="0.3">
      <c r="A159" s="19" t="s">
        <v>0</v>
      </c>
      <c r="B159" s="19" t="s">
        <v>83</v>
      </c>
      <c r="C159" s="171" t="s">
        <v>84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5" customHeight="1" thickTop="1" x14ac:dyDescent="0.25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ht="13" x14ac:dyDescent="0.3">
      <c r="A170" s="19" t="s">
        <v>0</v>
      </c>
      <c r="B170" s="19" t="s">
        <v>83</v>
      </c>
      <c r="C170" s="171" t="s">
        <v>84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5" customHeight="1" thickTop="1" x14ac:dyDescent="0.25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ht="13" x14ac:dyDescent="0.3">
      <c r="A181" s="19" t="s">
        <v>0</v>
      </c>
      <c r="B181" s="19" t="s">
        <v>83</v>
      </c>
      <c r="C181" s="171" t="s">
        <v>84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5" customHeight="1" thickTop="1" x14ac:dyDescent="0.25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ht="13" x14ac:dyDescent="0.3">
      <c r="A192" s="19" t="s">
        <v>0</v>
      </c>
      <c r="B192" s="19" t="s">
        <v>83</v>
      </c>
      <c r="C192" s="171" t="s">
        <v>84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5" customHeight="1" thickTop="1" x14ac:dyDescent="0.25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ht="13" x14ac:dyDescent="0.3">
      <c r="A203" s="19" t="s">
        <v>0</v>
      </c>
      <c r="B203" s="19" t="s">
        <v>83</v>
      </c>
      <c r="C203" s="171" t="s">
        <v>84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5" customHeight="1" thickTop="1" x14ac:dyDescent="0.25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ht="13" x14ac:dyDescent="0.3">
      <c r="A214" s="19" t="s">
        <v>0</v>
      </c>
      <c r="B214" s="19" t="s">
        <v>83</v>
      </c>
      <c r="C214" s="171" t="s">
        <v>84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5" customHeight="1" thickTop="1" x14ac:dyDescent="0.25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19.06. - 25.06.2017</v>
      </c>
    </row>
    <row r="5" spans="1:5" ht="13" x14ac:dyDescent="0.3">
      <c r="A5" s="19" t="s">
        <v>0</v>
      </c>
      <c r="B5" s="19" t="s">
        <v>83</v>
      </c>
      <c r="C5" s="171" t="s">
        <v>84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5" customHeight="1" thickTop="1" x14ac:dyDescent="0.25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26.06. - 02.07.2017</v>
      </c>
    </row>
    <row r="16" spans="1:5" ht="13" x14ac:dyDescent="0.3">
      <c r="A16" s="19" t="s">
        <v>0</v>
      </c>
      <c r="B16" s="19" t="s">
        <v>83</v>
      </c>
      <c r="C16" s="171" t="s">
        <v>84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5" customHeight="1" thickTop="1" x14ac:dyDescent="0.25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03.07. - 06.07.2017</v>
      </c>
    </row>
    <row r="27" spans="1:5" ht="13" x14ac:dyDescent="0.3">
      <c r="A27" s="19" t="s">
        <v>0</v>
      </c>
      <c r="B27" s="19" t="s">
        <v>83</v>
      </c>
      <c r="C27" s="171" t="s">
        <v>84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5" customHeight="1" thickTop="1" x14ac:dyDescent="0.25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30</v>
      </c>
      <c r="B37" s="170"/>
      <c r="C37" s="170"/>
      <c r="D37" s="170"/>
      <c r="E37" s="34" t="str">
        <f>'dynamic Data'!$B$5</f>
        <v>21.08. - 27.08.2017</v>
      </c>
    </row>
    <row r="38" spans="1:5" ht="13" x14ac:dyDescent="0.3">
      <c r="A38" s="19" t="s">
        <v>0</v>
      </c>
      <c r="B38" s="19" t="s">
        <v>83</v>
      </c>
      <c r="C38" s="171" t="s">
        <v>84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5" customHeight="1" thickTop="1" x14ac:dyDescent="0.25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31</v>
      </c>
      <c r="B48" s="170"/>
      <c r="C48" s="170"/>
      <c r="D48" s="170"/>
      <c r="E48" s="34" t="str">
        <f>'dynamic Data'!$B$6</f>
        <v>28.08. - 03.09.2017</v>
      </c>
    </row>
    <row r="49" spans="1:5" ht="13" x14ac:dyDescent="0.3">
      <c r="A49" s="19" t="s">
        <v>0</v>
      </c>
      <c r="B49" s="19" t="s">
        <v>83</v>
      </c>
      <c r="C49" s="171" t="s">
        <v>84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5" customHeight="1" thickTop="1" x14ac:dyDescent="0.25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04.09. - 10.09.2017</v>
      </c>
    </row>
    <row r="60" spans="1:5" ht="13" x14ac:dyDescent="0.3">
      <c r="A60" s="19" t="s">
        <v>0</v>
      </c>
      <c r="B60" s="19" t="s">
        <v>83</v>
      </c>
      <c r="C60" s="171" t="s">
        <v>84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5" customHeight="1" thickTop="1" x14ac:dyDescent="0.25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11.09. - 17.09.2017</v>
      </c>
    </row>
    <row r="71" spans="1:5" ht="13" x14ac:dyDescent="0.3">
      <c r="A71" s="19" t="s">
        <v>0</v>
      </c>
      <c r="B71" s="19" t="s">
        <v>83</v>
      </c>
      <c r="C71" s="171" t="s">
        <v>84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5" customHeight="1" thickTop="1" x14ac:dyDescent="0.25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18.09. - 24.09.2017</v>
      </c>
    </row>
    <row r="82" spans="1:5" ht="13" x14ac:dyDescent="0.3">
      <c r="A82" s="19" t="s">
        <v>0</v>
      </c>
      <c r="B82" s="19" t="s">
        <v>83</v>
      </c>
      <c r="C82" s="171" t="s">
        <v>84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5" customHeight="1" thickTop="1" x14ac:dyDescent="0.25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25.09 - 01.10.2017</v>
      </c>
    </row>
    <row r="93" spans="1:5" ht="13" x14ac:dyDescent="0.3">
      <c r="A93" s="19" t="s">
        <v>0</v>
      </c>
      <c r="B93" s="19" t="s">
        <v>83</v>
      </c>
      <c r="C93" s="171" t="s">
        <v>84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5" customHeight="1" thickTop="1" x14ac:dyDescent="0.25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02.10 - 08.10.2017</v>
      </c>
    </row>
    <row r="104" spans="1:5" ht="13" x14ac:dyDescent="0.3">
      <c r="A104" s="19" t="s">
        <v>0</v>
      </c>
      <c r="B104" s="19" t="s">
        <v>83</v>
      </c>
      <c r="C104" s="171" t="s">
        <v>84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5" customHeight="1" thickTop="1" x14ac:dyDescent="0.25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09.10 - 15.10.20117</v>
      </c>
    </row>
    <row r="115" spans="1:5" ht="13" x14ac:dyDescent="0.3">
      <c r="A115" s="19" t="s">
        <v>0</v>
      </c>
      <c r="B115" s="19" t="s">
        <v>83</v>
      </c>
      <c r="C115" s="171" t="s">
        <v>84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5" customHeight="1" thickTop="1" x14ac:dyDescent="0.25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16.10 - 22.10.2017</v>
      </c>
    </row>
    <row r="126" spans="1:5" ht="13" x14ac:dyDescent="0.3">
      <c r="A126" s="19" t="s">
        <v>0</v>
      </c>
      <c r="B126" s="19" t="s">
        <v>83</v>
      </c>
      <c r="C126" s="171" t="s">
        <v>84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5" customHeight="1" thickTop="1" x14ac:dyDescent="0.25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ht="13" x14ac:dyDescent="0.3">
      <c r="A137" s="19" t="s">
        <v>0</v>
      </c>
      <c r="B137" s="19" t="s">
        <v>83</v>
      </c>
      <c r="C137" s="171" t="s">
        <v>84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5" customHeight="1" thickTop="1" x14ac:dyDescent="0.25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ht="13" x14ac:dyDescent="0.3">
      <c r="A148" s="19" t="s">
        <v>0</v>
      </c>
      <c r="B148" s="19" t="s">
        <v>83</v>
      </c>
      <c r="C148" s="171" t="s">
        <v>84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5" customHeight="1" thickTop="1" x14ac:dyDescent="0.25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ht="13" x14ac:dyDescent="0.3">
      <c r="A159" s="19" t="s">
        <v>0</v>
      </c>
      <c r="B159" s="19" t="s">
        <v>83</v>
      </c>
      <c r="C159" s="171" t="s">
        <v>84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5" customHeight="1" thickTop="1" x14ac:dyDescent="0.25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ht="13" x14ac:dyDescent="0.3">
      <c r="A170" s="19" t="s">
        <v>0</v>
      </c>
      <c r="B170" s="19" t="s">
        <v>83</v>
      </c>
      <c r="C170" s="171" t="s">
        <v>84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5" customHeight="1" thickTop="1" x14ac:dyDescent="0.25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ht="13" x14ac:dyDescent="0.3">
      <c r="A181" s="19" t="s">
        <v>0</v>
      </c>
      <c r="B181" s="19" t="s">
        <v>83</v>
      </c>
      <c r="C181" s="171" t="s">
        <v>84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5" customHeight="1" thickTop="1" x14ac:dyDescent="0.25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ht="13" x14ac:dyDescent="0.3">
      <c r="A192" s="19" t="s">
        <v>0</v>
      </c>
      <c r="B192" s="19" t="s">
        <v>83</v>
      </c>
      <c r="C192" s="171" t="s">
        <v>84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5" customHeight="1" thickTop="1" x14ac:dyDescent="0.25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ht="13" x14ac:dyDescent="0.3">
      <c r="A203" s="19" t="s">
        <v>0</v>
      </c>
      <c r="B203" s="19" t="s">
        <v>83</v>
      </c>
      <c r="C203" s="171" t="s">
        <v>84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5" customHeight="1" thickTop="1" x14ac:dyDescent="0.25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ht="13" x14ac:dyDescent="0.3">
      <c r="A214" s="19" t="s">
        <v>0</v>
      </c>
      <c r="B214" s="19" t="s">
        <v>83</v>
      </c>
      <c r="C214" s="171" t="s">
        <v>84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5" customHeight="1" thickTop="1" x14ac:dyDescent="0.25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19.06. - 25.06.2017</v>
      </c>
    </row>
    <row r="5" spans="1:5" ht="13" x14ac:dyDescent="0.3">
      <c r="A5" s="19" t="s">
        <v>0</v>
      </c>
      <c r="B5" s="19" t="s">
        <v>83</v>
      </c>
      <c r="C5" s="171" t="s">
        <v>84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5" customHeight="1" thickTop="1" x14ac:dyDescent="0.25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26.06. - 02.07.2017</v>
      </c>
    </row>
    <row r="16" spans="1:5" ht="13" x14ac:dyDescent="0.3">
      <c r="A16" s="19" t="s">
        <v>0</v>
      </c>
      <c r="B16" s="19" t="s">
        <v>83</v>
      </c>
      <c r="C16" s="171" t="s">
        <v>84</v>
      </c>
      <c r="D16" s="171"/>
      <c r="E16" s="26" t="s">
        <v>87</v>
      </c>
    </row>
    <row r="17" spans="1:5" s="47" customFormat="1" ht="26.15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5" customHeight="1" thickTop="1" x14ac:dyDescent="0.25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03.07. - 06.07.2017</v>
      </c>
    </row>
    <row r="27" spans="1:5" ht="13" x14ac:dyDescent="0.3">
      <c r="A27" s="19" t="s">
        <v>0</v>
      </c>
      <c r="B27" s="19" t="s">
        <v>83</v>
      </c>
      <c r="C27" s="171" t="s">
        <v>84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5" customHeight="1" thickTop="1" x14ac:dyDescent="0.25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21.08. - 27.08.2017</v>
      </c>
    </row>
    <row r="38" spans="1:5" ht="13" x14ac:dyDescent="0.3">
      <c r="A38" s="19" t="s">
        <v>0</v>
      </c>
      <c r="B38" s="19" t="s">
        <v>83</v>
      </c>
      <c r="C38" s="171" t="s">
        <v>84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5" customHeight="1" thickTop="1" x14ac:dyDescent="0.25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73</v>
      </c>
      <c r="B48" s="170"/>
      <c r="C48" s="170"/>
      <c r="D48" s="170"/>
      <c r="E48" s="34" t="str">
        <f>'dynamic Data'!$B$6</f>
        <v>28.08. - 03.09.2017</v>
      </c>
    </row>
    <row r="49" spans="1:5" ht="13" x14ac:dyDescent="0.3">
      <c r="A49" s="19" t="s">
        <v>0</v>
      </c>
      <c r="B49" s="19" t="s">
        <v>83</v>
      </c>
      <c r="C49" s="171" t="s">
        <v>84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5" customHeight="1" thickTop="1" x14ac:dyDescent="0.25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04.09. - 10.09.2017</v>
      </c>
    </row>
    <row r="60" spans="1:5" ht="13" x14ac:dyDescent="0.3">
      <c r="A60" s="19" t="s">
        <v>0</v>
      </c>
      <c r="B60" s="19" t="s">
        <v>83</v>
      </c>
      <c r="C60" s="171" t="s">
        <v>84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5" customHeight="1" thickTop="1" x14ac:dyDescent="0.25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11.09. - 17.09.2017</v>
      </c>
    </row>
    <row r="71" spans="1:5" ht="13" x14ac:dyDescent="0.3">
      <c r="A71" s="19" t="s">
        <v>0</v>
      </c>
      <c r="B71" s="19" t="s">
        <v>83</v>
      </c>
      <c r="C71" s="171" t="s">
        <v>84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5" customHeight="1" thickTop="1" x14ac:dyDescent="0.25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56</v>
      </c>
      <c r="B81" s="170"/>
      <c r="C81" s="170"/>
      <c r="D81" s="170"/>
      <c r="E81" s="34" t="str">
        <f>'dynamic Data'!$B$9</f>
        <v>18.09. - 24.09.2017</v>
      </c>
    </row>
    <row r="82" spans="1:5" ht="13" x14ac:dyDescent="0.3">
      <c r="A82" s="19" t="s">
        <v>0</v>
      </c>
      <c r="B82" s="19" t="s">
        <v>83</v>
      </c>
      <c r="C82" s="171" t="s">
        <v>84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5" customHeight="1" thickTop="1" x14ac:dyDescent="0.25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25.09 - 01.10.2017</v>
      </c>
    </row>
    <row r="93" spans="1:5" ht="13" x14ac:dyDescent="0.3">
      <c r="A93" s="19" t="s">
        <v>0</v>
      </c>
      <c r="B93" s="19" t="s">
        <v>83</v>
      </c>
      <c r="C93" s="171" t="s">
        <v>84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5" customHeight="1" thickTop="1" x14ac:dyDescent="0.25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02.10 - 08.10.2017</v>
      </c>
    </row>
    <row r="104" spans="1:5" ht="13" x14ac:dyDescent="0.3">
      <c r="A104" s="19" t="s">
        <v>0</v>
      </c>
      <c r="B104" s="19" t="s">
        <v>83</v>
      </c>
      <c r="C104" s="171" t="s">
        <v>84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5" customHeight="1" thickTop="1" x14ac:dyDescent="0.25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09.10 - 15.10.20117</v>
      </c>
    </row>
    <row r="115" spans="1:5" ht="13" x14ac:dyDescent="0.3">
      <c r="A115" s="19" t="s">
        <v>0</v>
      </c>
      <c r="B115" s="19" t="s">
        <v>83</v>
      </c>
      <c r="C115" s="171" t="s">
        <v>84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5" customHeight="1" thickTop="1" x14ac:dyDescent="0.25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16.10 - 22.10.2017</v>
      </c>
    </row>
    <row r="126" spans="1:5" ht="13" x14ac:dyDescent="0.3">
      <c r="A126" s="19" t="s">
        <v>0</v>
      </c>
      <c r="B126" s="19" t="s">
        <v>83</v>
      </c>
      <c r="C126" s="171" t="s">
        <v>84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5" customHeight="1" thickTop="1" x14ac:dyDescent="0.25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5" customHeight="1" thickBot="1" x14ac:dyDescent="0.3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ht="13" x14ac:dyDescent="0.3">
      <c r="A137" s="19" t="s">
        <v>0</v>
      </c>
      <c r="B137" s="19" t="s">
        <v>83</v>
      </c>
      <c r="C137" s="171" t="s">
        <v>84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5" customHeight="1" thickTop="1" x14ac:dyDescent="0.25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ht="13" x14ac:dyDescent="0.3">
      <c r="A148" s="19" t="s">
        <v>0</v>
      </c>
      <c r="B148" s="19" t="s">
        <v>83</v>
      </c>
      <c r="C148" s="171" t="s">
        <v>84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5" customHeight="1" thickTop="1" x14ac:dyDescent="0.25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ht="13" x14ac:dyDescent="0.3">
      <c r="A159" s="19" t="s">
        <v>0</v>
      </c>
      <c r="B159" s="19" t="s">
        <v>83</v>
      </c>
      <c r="C159" s="171" t="s">
        <v>84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5" customHeight="1" thickTop="1" x14ac:dyDescent="0.25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ht="13" x14ac:dyDescent="0.3">
      <c r="A170" s="19" t="s">
        <v>0</v>
      </c>
      <c r="B170" s="19" t="s">
        <v>83</v>
      </c>
      <c r="C170" s="171" t="s">
        <v>84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5" customHeight="1" thickTop="1" x14ac:dyDescent="0.25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ht="13" x14ac:dyDescent="0.3">
      <c r="A181" s="19" t="s">
        <v>0</v>
      </c>
      <c r="B181" s="19" t="s">
        <v>83</v>
      </c>
      <c r="C181" s="171" t="s">
        <v>84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5" customHeight="1" thickTop="1" x14ac:dyDescent="0.25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ht="13" x14ac:dyDescent="0.3">
      <c r="A192" s="19" t="s">
        <v>0</v>
      </c>
      <c r="B192" s="19" t="s">
        <v>83</v>
      </c>
      <c r="C192" s="171" t="s">
        <v>84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5" customHeight="1" thickTop="1" x14ac:dyDescent="0.25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ht="13" x14ac:dyDescent="0.3">
      <c r="A203" s="19" t="s">
        <v>0</v>
      </c>
      <c r="B203" s="19" t="s">
        <v>83</v>
      </c>
      <c r="C203" s="171" t="s">
        <v>84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5" customHeight="1" thickTop="1" x14ac:dyDescent="0.25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ht="13" x14ac:dyDescent="0.3">
      <c r="A214" s="19" t="s">
        <v>0</v>
      </c>
      <c r="B214" s="19" t="s">
        <v>83</v>
      </c>
      <c r="C214" s="171" t="s">
        <v>84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5" customHeight="1" thickTop="1" x14ac:dyDescent="0.25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53125" defaultRowHeight="12.5" x14ac:dyDescent="0.25"/>
  <cols>
    <col min="1" max="1" width="4.26953125" customWidth="1"/>
    <col min="2" max="2" width="21.7265625" customWidth="1"/>
    <col min="3" max="3" width="6.7265625" customWidth="1"/>
    <col min="4" max="4" width="7.453125" customWidth="1"/>
    <col min="5" max="5" width="41" customWidth="1"/>
  </cols>
  <sheetData>
    <row r="1" spans="1:5" ht="12.75" customHeight="1" x14ac:dyDescent="0.25">
      <c r="A1" s="172" t="s">
        <v>52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53</v>
      </c>
      <c r="B4" s="170"/>
      <c r="C4" s="170"/>
      <c r="D4" s="170"/>
      <c r="E4" s="34" t="str">
        <f>'dynamic Data'!$B$2</f>
        <v>19.06. - 25.06.2017</v>
      </c>
    </row>
    <row r="5" spans="1:5" ht="13" x14ac:dyDescent="0.3">
      <c r="A5" s="19" t="s">
        <v>0</v>
      </c>
      <c r="B5" s="19" t="s">
        <v>83</v>
      </c>
      <c r="C5" s="171" t="s">
        <v>84</v>
      </c>
      <c r="D5" s="171"/>
      <c r="E5" s="26" t="s">
        <v>87</v>
      </c>
    </row>
    <row r="6" spans="1:5" s="47" customFormat="1" ht="26.15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5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5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5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5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5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5" customHeight="1" thickTop="1" x14ac:dyDescent="0.25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5" customHeight="1" x14ac:dyDescent="0.25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69</v>
      </c>
      <c r="B15" s="170"/>
      <c r="C15" s="170"/>
      <c r="D15" s="170"/>
      <c r="E15" s="34" t="str">
        <f>'dynamic Data'!$B$3</f>
        <v>26.06. - 02.07.2017</v>
      </c>
    </row>
    <row r="16" spans="1:5" ht="13" x14ac:dyDescent="0.3">
      <c r="A16" s="19" t="s">
        <v>0</v>
      </c>
      <c r="B16" s="19" t="s">
        <v>83</v>
      </c>
      <c r="C16" s="171" t="s">
        <v>84</v>
      </c>
      <c r="D16" s="171"/>
      <c r="E16" s="26" t="s">
        <v>87</v>
      </c>
    </row>
    <row r="17" spans="1:5" s="47" customFormat="1" ht="26.15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5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5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5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5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5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5" customHeight="1" thickTop="1" x14ac:dyDescent="0.25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5" customHeight="1" thickBot="1" x14ac:dyDescent="0.3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71</v>
      </c>
      <c r="B26" s="170"/>
      <c r="C26" s="170"/>
      <c r="D26" s="170"/>
      <c r="E26" s="34" t="str">
        <f>'dynamic Data'!$B$4</f>
        <v>03.07. - 06.07.2017</v>
      </c>
    </row>
    <row r="27" spans="1:5" ht="13" x14ac:dyDescent="0.3">
      <c r="A27" s="19" t="s">
        <v>0</v>
      </c>
      <c r="B27" s="19" t="s">
        <v>83</v>
      </c>
      <c r="C27" s="171" t="s">
        <v>84</v>
      </c>
      <c r="D27" s="171"/>
      <c r="E27" s="26" t="s">
        <v>87</v>
      </c>
    </row>
    <row r="28" spans="1:5" s="47" customFormat="1" ht="26.15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5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5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5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5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5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5" customHeight="1" thickTop="1" x14ac:dyDescent="0.25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5" customHeight="1" thickBot="1" x14ac:dyDescent="0.3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54</v>
      </c>
      <c r="B37" s="170"/>
      <c r="C37" s="170"/>
      <c r="D37" s="170"/>
      <c r="E37" s="34" t="str">
        <f>'dynamic Data'!$B$5</f>
        <v>21.08. - 27.08.2017</v>
      </c>
    </row>
    <row r="38" spans="1:5" ht="13" x14ac:dyDescent="0.3">
      <c r="A38" s="19" t="s">
        <v>0</v>
      </c>
      <c r="B38" s="19" t="s">
        <v>83</v>
      </c>
      <c r="C38" s="171" t="s">
        <v>84</v>
      </c>
      <c r="D38" s="171"/>
      <c r="E38" s="26" t="s">
        <v>87</v>
      </c>
    </row>
    <row r="39" spans="1:5" s="47" customFormat="1" ht="26.15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5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5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5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5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5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5" customHeight="1" thickTop="1" x14ac:dyDescent="0.25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5" customHeight="1" thickBot="1" x14ac:dyDescent="0.3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73</v>
      </c>
      <c r="B48" s="170"/>
      <c r="C48" s="170"/>
      <c r="D48" s="170"/>
      <c r="E48" s="34" t="str">
        <f>'dynamic Data'!$B$6</f>
        <v>28.08. - 03.09.2017</v>
      </c>
    </row>
    <row r="49" spans="1:5" ht="13" x14ac:dyDescent="0.3">
      <c r="A49" s="19" t="s">
        <v>0</v>
      </c>
      <c r="B49" s="19" t="s">
        <v>83</v>
      </c>
      <c r="C49" s="171" t="s">
        <v>84</v>
      </c>
      <c r="D49" s="171"/>
      <c r="E49" s="26" t="s">
        <v>87</v>
      </c>
    </row>
    <row r="50" spans="1:5" s="47" customFormat="1" ht="26.15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5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5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5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5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5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5" customHeight="1" thickTop="1" x14ac:dyDescent="0.25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5" customHeight="1" thickBot="1" x14ac:dyDescent="0.3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55</v>
      </c>
      <c r="B59" s="170"/>
      <c r="C59" s="170"/>
      <c r="D59" s="170"/>
      <c r="E59" s="34" t="str">
        <f>'dynamic Data'!$B$7</f>
        <v>04.09. - 10.09.2017</v>
      </c>
    </row>
    <row r="60" spans="1:5" ht="13" x14ac:dyDescent="0.3">
      <c r="A60" s="19" t="s">
        <v>0</v>
      </c>
      <c r="B60" s="19" t="s">
        <v>83</v>
      </c>
      <c r="C60" s="171" t="s">
        <v>84</v>
      </c>
      <c r="D60" s="171"/>
      <c r="E60" s="26" t="s">
        <v>87</v>
      </c>
    </row>
    <row r="61" spans="1:5" s="47" customFormat="1" ht="26.15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5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5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5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5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5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5" customHeight="1" thickTop="1" x14ac:dyDescent="0.25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5" customHeight="1" thickBot="1" x14ac:dyDescent="0.3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72</v>
      </c>
      <c r="B70" s="170"/>
      <c r="C70" s="170"/>
      <c r="D70" s="170"/>
      <c r="E70" s="34" t="str">
        <f>'dynamic Data'!$B$8</f>
        <v>11.09. - 17.09.2017</v>
      </c>
    </row>
    <row r="71" spans="1:5" ht="13" x14ac:dyDescent="0.3">
      <c r="A71" s="19" t="s">
        <v>0</v>
      </c>
      <c r="B71" s="19" t="s">
        <v>83</v>
      </c>
      <c r="C71" s="171" t="s">
        <v>84</v>
      </c>
      <c r="D71" s="171"/>
      <c r="E71" s="26" t="s">
        <v>87</v>
      </c>
    </row>
    <row r="72" spans="1:5" s="47" customFormat="1" ht="26.15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5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5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5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5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5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5" customHeight="1" thickTop="1" x14ac:dyDescent="0.25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5" customHeight="1" thickBot="1" x14ac:dyDescent="0.3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34</v>
      </c>
      <c r="B81" s="170"/>
      <c r="C81" s="170"/>
      <c r="D81" s="170"/>
      <c r="E81" s="34" t="str">
        <f>'dynamic Data'!$B$9</f>
        <v>18.09. - 24.09.2017</v>
      </c>
    </row>
    <row r="82" spans="1:5" ht="13" x14ac:dyDescent="0.3">
      <c r="A82" s="19" t="s">
        <v>0</v>
      </c>
      <c r="B82" s="19" t="s">
        <v>83</v>
      </c>
      <c r="C82" s="171" t="s">
        <v>84</v>
      </c>
      <c r="D82" s="171"/>
      <c r="E82" s="26" t="s">
        <v>87</v>
      </c>
    </row>
    <row r="83" spans="1:5" s="47" customFormat="1" ht="26.15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5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5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5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5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5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5" customHeight="1" thickTop="1" x14ac:dyDescent="0.25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5" customHeight="1" thickBot="1" x14ac:dyDescent="0.3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57</v>
      </c>
      <c r="B92" s="170"/>
      <c r="C92" s="170"/>
      <c r="D92" s="170"/>
      <c r="E92" s="34" t="str">
        <f>'dynamic Data'!$B$10</f>
        <v>25.09 - 01.10.2017</v>
      </c>
    </row>
    <row r="93" spans="1:5" ht="13" x14ac:dyDescent="0.3">
      <c r="A93" s="19" t="s">
        <v>0</v>
      </c>
      <c r="B93" s="19" t="s">
        <v>83</v>
      </c>
      <c r="C93" s="171" t="s">
        <v>84</v>
      </c>
      <c r="D93" s="171"/>
      <c r="E93" s="26" t="s">
        <v>87</v>
      </c>
    </row>
    <row r="94" spans="1:5" s="47" customFormat="1" ht="26.15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5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5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5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5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5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5" customHeight="1" thickTop="1" x14ac:dyDescent="0.25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5" customHeight="1" thickBot="1" x14ac:dyDescent="0.3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58</v>
      </c>
      <c r="B103" s="170"/>
      <c r="C103" s="170"/>
      <c r="D103" s="170"/>
      <c r="E103" s="34" t="str">
        <f>'dynamic Data'!$B$11</f>
        <v>02.10 - 08.10.2017</v>
      </c>
    </row>
    <row r="104" spans="1:5" ht="13" x14ac:dyDescent="0.3">
      <c r="A104" s="19" t="s">
        <v>0</v>
      </c>
      <c r="B104" s="19" t="s">
        <v>83</v>
      </c>
      <c r="C104" s="171" t="s">
        <v>84</v>
      </c>
      <c r="D104" s="171"/>
      <c r="E104" s="26" t="s">
        <v>87</v>
      </c>
    </row>
    <row r="105" spans="1:5" s="47" customFormat="1" ht="26.15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5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5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5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5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5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5" customHeight="1" thickTop="1" x14ac:dyDescent="0.25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5" customHeight="1" thickBot="1" x14ac:dyDescent="0.3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70</v>
      </c>
      <c r="B114" s="170"/>
      <c r="C114" s="170"/>
      <c r="D114" s="170"/>
      <c r="E114" s="34" t="str">
        <f>'dynamic Data'!$B$12</f>
        <v>09.10 - 15.10.20117</v>
      </c>
    </row>
    <row r="115" spans="1:5" ht="13" x14ac:dyDescent="0.3">
      <c r="A115" s="19" t="s">
        <v>0</v>
      </c>
      <c r="B115" s="19" t="s">
        <v>83</v>
      </c>
      <c r="C115" s="171" t="s">
        <v>84</v>
      </c>
      <c r="D115" s="171"/>
      <c r="E115" s="26" t="s">
        <v>87</v>
      </c>
    </row>
    <row r="116" spans="1:5" s="47" customFormat="1" ht="26.15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5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5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5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5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5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5" customHeight="1" thickTop="1" x14ac:dyDescent="0.25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5" customHeight="1" thickBot="1" x14ac:dyDescent="0.3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60</v>
      </c>
      <c r="B125" s="170"/>
      <c r="C125" s="170"/>
      <c r="D125" s="170"/>
      <c r="E125" s="34" t="str">
        <f>'dynamic Data'!$B$13</f>
        <v>16.10 - 22.10.2017</v>
      </c>
    </row>
    <row r="126" spans="1:5" ht="13" x14ac:dyDescent="0.3">
      <c r="A126" s="19" t="s">
        <v>0</v>
      </c>
      <c r="B126" s="19" t="s">
        <v>83</v>
      </c>
      <c r="C126" s="171" t="s">
        <v>84</v>
      </c>
      <c r="D126" s="171"/>
      <c r="E126" s="26" t="s">
        <v>87</v>
      </c>
    </row>
    <row r="127" spans="1:5" s="47" customFormat="1" ht="26.15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5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5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5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5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5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5" customHeight="1" thickTop="1" x14ac:dyDescent="0.25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5" customHeight="1" thickBot="1" x14ac:dyDescent="0.3">
      <c r="A134" s="165" t="s">
        <v>1</v>
      </c>
      <c r="B134" s="166"/>
      <c r="C134" s="59">
        <v>0</v>
      </c>
      <c r="D134" s="165" t="s">
        <v>18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ht="13" x14ac:dyDescent="0.3">
      <c r="A137" s="19" t="s">
        <v>0</v>
      </c>
      <c r="B137" s="19" t="s">
        <v>83</v>
      </c>
      <c r="C137" s="171" t="s">
        <v>84</v>
      </c>
      <c r="D137" s="171"/>
      <c r="E137" s="26" t="s">
        <v>87</v>
      </c>
    </row>
    <row r="138" spans="1:5" s="47" customFormat="1" ht="26.15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5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5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5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5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5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5" customHeight="1" thickTop="1" x14ac:dyDescent="0.25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5" customHeight="1" thickBot="1" x14ac:dyDescent="0.3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ht="13" x14ac:dyDescent="0.3">
      <c r="A148" s="19" t="s">
        <v>0</v>
      </c>
      <c r="B148" s="19" t="s">
        <v>83</v>
      </c>
      <c r="C148" s="171" t="s">
        <v>84</v>
      </c>
      <c r="D148" s="171"/>
      <c r="E148" s="26" t="s">
        <v>87</v>
      </c>
    </row>
    <row r="149" spans="1:5" s="47" customFormat="1" ht="26.15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5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5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5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5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5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5" customHeight="1" thickTop="1" x14ac:dyDescent="0.25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5" customHeight="1" thickBot="1" x14ac:dyDescent="0.3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ht="13" x14ac:dyDescent="0.3">
      <c r="A159" s="19" t="s">
        <v>0</v>
      </c>
      <c r="B159" s="19" t="s">
        <v>83</v>
      </c>
      <c r="C159" s="171" t="s">
        <v>84</v>
      </c>
      <c r="D159" s="171"/>
      <c r="E159" s="26" t="s">
        <v>87</v>
      </c>
    </row>
    <row r="160" spans="1:5" s="47" customFormat="1" ht="26.15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5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5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5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5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5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5" customHeight="1" thickTop="1" x14ac:dyDescent="0.25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5" customHeight="1" thickBot="1" x14ac:dyDescent="0.3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ht="13" x14ac:dyDescent="0.3">
      <c r="A170" s="19" t="s">
        <v>0</v>
      </c>
      <c r="B170" s="19" t="s">
        <v>83</v>
      </c>
      <c r="C170" s="171" t="s">
        <v>84</v>
      </c>
      <c r="D170" s="171"/>
      <c r="E170" s="26" t="s">
        <v>87</v>
      </c>
    </row>
    <row r="171" spans="1:5" s="47" customFormat="1" ht="26.15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5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5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5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5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5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5" customHeight="1" thickTop="1" x14ac:dyDescent="0.25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5" customHeight="1" thickBot="1" x14ac:dyDescent="0.3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ht="13" x14ac:dyDescent="0.3">
      <c r="A181" s="19" t="s">
        <v>0</v>
      </c>
      <c r="B181" s="19" t="s">
        <v>83</v>
      </c>
      <c r="C181" s="171" t="s">
        <v>84</v>
      </c>
      <c r="D181" s="171"/>
      <c r="E181" s="26" t="s">
        <v>87</v>
      </c>
    </row>
    <row r="182" spans="1:5" s="47" customFormat="1" ht="26.15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5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5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5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5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5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5" customHeight="1" thickTop="1" x14ac:dyDescent="0.25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ht="13" x14ac:dyDescent="0.3">
      <c r="A192" s="19" t="s">
        <v>0</v>
      </c>
      <c r="B192" s="19" t="s">
        <v>83</v>
      </c>
      <c r="C192" s="171" t="s">
        <v>84</v>
      </c>
      <c r="D192" s="171"/>
      <c r="E192" s="26" t="s">
        <v>87</v>
      </c>
    </row>
    <row r="193" spans="1:5" s="47" customFormat="1" ht="26.15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5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5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5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5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5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5" customHeight="1" thickTop="1" x14ac:dyDescent="0.25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5" customHeight="1" thickBot="1" x14ac:dyDescent="0.3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ht="13" x14ac:dyDescent="0.3">
      <c r="A203" s="19" t="s">
        <v>0</v>
      </c>
      <c r="B203" s="19" t="s">
        <v>83</v>
      </c>
      <c r="C203" s="171" t="s">
        <v>84</v>
      </c>
      <c r="D203" s="171"/>
      <c r="E203" s="26" t="s">
        <v>87</v>
      </c>
    </row>
    <row r="204" spans="1:5" s="47" customFormat="1" ht="26.15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5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5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5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5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5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5" customHeight="1" thickTop="1" x14ac:dyDescent="0.25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ht="13" x14ac:dyDescent="0.3">
      <c r="A214" s="19" t="s">
        <v>0</v>
      </c>
      <c r="B214" s="19" t="s">
        <v>83</v>
      </c>
      <c r="C214" s="171" t="s">
        <v>84</v>
      </c>
      <c r="D214" s="171"/>
      <c r="E214" s="26" t="s">
        <v>87</v>
      </c>
    </row>
    <row r="215" spans="1:5" s="47" customFormat="1" ht="26.15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5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5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5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5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5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5" customHeight="1" thickTop="1" x14ac:dyDescent="0.25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5" customHeight="1" thickBot="1" x14ac:dyDescent="0.3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4" sqref="B14"/>
    </sheetView>
  </sheetViews>
  <sheetFormatPr baseColWidth="10" defaultColWidth="11.453125" defaultRowHeight="12.5" x14ac:dyDescent="0.25"/>
  <cols>
    <col min="2" max="2" width="22.1796875" customWidth="1"/>
  </cols>
  <sheetData>
    <row r="1" spans="1:2" ht="15.5" x14ac:dyDescent="0.35">
      <c r="A1" s="182" t="s">
        <v>86</v>
      </c>
      <c r="B1" s="182"/>
    </row>
    <row r="2" spans="1:2" ht="13" x14ac:dyDescent="0.3">
      <c r="A2" s="58" t="s">
        <v>74</v>
      </c>
      <c r="B2" s="60" t="s">
        <v>96</v>
      </c>
    </row>
    <row r="3" spans="1:2" ht="13" x14ac:dyDescent="0.3">
      <c r="A3" s="58" t="s">
        <v>75</v>
      </c>
      <c r="B3" s="60" t="s">
        <v>97</v>
      </c>
    </row>
    <row r="4" spans="1:2" ht="13" x14ac:dyDescent="0.3">
      <c r="A4" s="58" t="s">
        <v>76</v>
      </c>
      <c r="B4" s="60" t="s">
        <v>98</v>
      </c>
    </row>
    <row r="5" spans="1:2" ht="13" x14ac:dyDescent="0.3">
      <c r="A5" s="58" t="s">
        <v>77</v>
      </c>
      <c r="B5" s="60" t="s">
        <v>101</v>
      </c>
    </row>
    <row r="6" spans="1:2" ht="13" x14ac:dyDescent="0.3">
      <c r="A6" s="58" t="s">
        <v>78</v>
      </c>
      <c r="B6" s="60" t="s">
        <v>102</v>
      </c>
    </row>
    <row r="7" spans="1:2" ht="13" x14ac:dyDescent="0.3">
      <c r="A7" s="58" t="s">
        <v>79</v>
      </c>
      <c r="B7" s="60" t="s">
        <v>103</v>
      </c>
    </row>
    <row r="8" spans="1:2" ht="13" x14ac:dyDescent="0.3">
      <c r="A8" s="58" t="s">
        <v>80</v>
      </c>
      <c r="B8" s="60" t="s">
        <v>104</v>
      </c>
    </row>
    <row r="9" spans="1:2" ht="13" x14ac:dyDescent="0.3">
      <c r="A9" s="58" t="s">
        <v>81</v>
      </c>
      <c r="B9" s="60" t="s">
        <v>105</v>
      </c>
    </row>
    <row r="10" spans="1:2" ht="13" x14ac:dyDescent="0.3">
      <c r="A10" s="58" t="s">
        <v>82</v>
      </c>
      <c r="B10" s="60" t="s">
        <v>106</v>
      </c>
    </row>
    <row r="11" spans="1:2" ht="13" x14ac:dyDescent="0.3">
      <c r="A11" s="58" t="s">
        <v>36</v>
      </c>
      <c r="B11" s="60" t="s">
        <v>107</v>
      </c>
    </row>
    <row r="12" spans="1:2" ht="13" x14ac:dyDescent="0.3">
      <c r="A12" s="58" t="s">
        <v>37</v>
      </c>
      <c r="B12" s="60" t="s">
        <v>108</v>
      </c>
    </row>
    <row r="13" spans="1:2" ht="13" x14ac:dyDescent="0.3">
      <c r="A13" s="58" t="s">
        <v>38</v>
      </c>
      <c r="B13" s="60" t="s">
        <v>109</v>
      </c>
    </row>
    <row r="14" spans="1:2" ht="13" x14ac:dyDescent="0.3">
      <c r="A14" s="58" t="s">
        <v>39</v>
      </c>
      <c r="B14" s="60" t="s">
        <v>3</v>
      </c>
    </row>
    <row r="15" spans="1:2" ht="13" x14ac:dyDescent="0.3">
      <c r="A15" s="58" t="s">
        <v>40</v>
      </c>
      <c r="B15" s="60" t="s">
        <v>3</v>
      </c>
    </row>
    <row r="16" spans="1:2" ht="13" x14ac:dyDescent="0.3">
      <c r="A16" s="58" t="s">
        <v>41</v>
      </c>
      <c r="B16" s="60" t="s">
        <v>3</v>
      </c>
    </row>
    <row r="17" spans="1:2" ht="13" x14ac:dyDescent="0.3">
      <c r="A17" s="58" t="s">
        <v>42</v>
      </c>
      <c r="B17" s="60" t="s">
        <v>3</v>
      </c>
    </row>
    <row r="18" spans="1:2" ht="13" x14ac:dyDescent="0.3">
      <c r="A18" s="58" t="s">
        <v>43</v>
      </c>
      <c r="B18" s="60" t="s">
        <v>3</v>
      </c>
    </row>
    <row r="19" spans="1:2" ht="13" x14ac:dyDescent="0.3">
      <c r="A19" s="58" t="s">
        <v>44</v>
      </c>
      <c r="B19" s="60" t="s">
        <v>3</v>
      </c>
    </row>
    <row r="20" spans="1:2" ht="13" x14ac:dyDescent="0.3">
      <c r="A20" s="58" t="s">
        <v>45</v>
      </c>
      <c r="B20" s="60" t="s">
        <v>3</v>
      </c>
    </row>
    <row r="21" spans="1:2" ht="13" x14ac:dyDescent="0.3">
      <c r="A21" s="58" t="s">
        <v>46</v>
      </c>
      <c r="B21" s="60" t="s">
        <v>3</v>
      </c>
    </row>
    <row r="22" spans="1:2" x14ac:dyDescent="0.25">
      <c r="A22" s="183"/>
      <c r="B22" s="183"/>
    </row>
    <row r="23" spans="1:2" ht="15.5" x14ac:dyDescent="0.35">
      <c r="A23" s="182" t="s">
        <v>85</v>
      </c>
      <c r="B23" s="182"/>
    </row>
    <row r="24" spans="1:2" ht="13" x14ac:dyDescent="0.3">
      <c r="A24" s="58" t="s">
        <v>5</v>
      </c>
      <c r="B24" s="63" t="s">
        <v>111</v>
      </c>
    </row>
    <row r="25" spans="1:2" ht="13" x14ac:dyDescent="0.3">
      <c r="A25" s="58" t="s">
        <v>6</v>
      </c>
      <c r="B25" s="63" t="s">
        <v>10</v>
      </c>
    </row>
    <row r="26" spans="1:2" ht="13" x14ac:dyDescent="0.3">
      <c r="A26" s="58" t="s">
        <v>7</v>
      </c>
      <c r="B26" s="64" t="s">
        <v>10</v>
      </c>
    </row>
    <row r="27" spans="1:2" ht="13" x14ac:dyDescent="0.3">
      <c r="A27" s="58" t="s">
        <v>8</v>
      </c>
      <c r="B27" s="64" t="s">
        <v>10</v>
      </c>
    </row>
    <row r="28" spans="1:2" ht="13" x14ac:dyDescent="0.3">
      <c r="A28" s="58" t="s">
        <v>9</v>
      </c>
      <c r="B28" s="64" t="s">
        <v>10</v>
      </c>
    </row>
    <row r="31" spans="1:2" ht="13" x14ac:dyDescent="0.3">
      <c r="A31" s="65" t="s">
        <v>88</v>
      </c>
    </row>
    <row r="32" spans="1:2" ht="13" x14ac:dyDescent="0.3">
      <c r="A32" s="65" t="s">
        <v>89</v>
      </c>
    </row>
    <row r="33" spans="1:1" ht="13" x14ac:dyDescent="0.3">
      <c r="A33" s="65" t="s">
        <v>90</v>
      </c>
    </row>
    <row r="34" spans="1:1" ht="13" x14ac:dyDescent="0.3">
      <c r="A34" s="65" t="s">
        <v>91</v>
      </c>
    </row>
    <row r="35" spans="1:1" ht="13" x14ac:dyDescent="0.3">
      <c r="A35" s="65" t="s">
        <v>92</v>
      </c>
    </row>
    <row r="36" spans="1:1" ht="13" x14ac:dyDescent="0.3">
      <c r="A36" s="65" t="s">
        <v>93</v>
      </c>
    </row>
    <row r="37" spans="1:1" ht="13" x14ac:dyDescent="0.3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Anna</cp:lastModifiedBy>
  <cp:lastPrinted>2006-12-12T13:10:16Z</cp:lastPrinted>
  <dcterms:created xsi:type="dcterms:W3CDTF">1996-10-17T05:27:31Z</dcterms:created>
  <dcterms:modified xsi:type="dcterms:W3CDTF">2017-10-22T09:51:53Z</dcterms:modified>
</cp:coreProperties>
</file>