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ocuments\GitHub\Studio-Prac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C7" i="1" l="1"/>
  <c r="C11" i="1"/>
  <c r="C15" i="1"/>
  <c r="C31" i="1"/>
  <c r="C44" i="1"/>
  <c r="C46" i="1" s="1"/>
  <c r="C16" i="1" l="1"/>
  <c r="C47" i="1"/>
  <c r="E17" i="2"/>
  <c r="E16" i="2"/>
  <c r="E18" i="2" s="1"/>
  <c r="E13" i="2"/>
  <c r="E12" i="2"/>
  <c r="E11" i="2"/>
  <c r="E7" i="2"/>
  <c r="E6" i="2"/>
  <c r="E5" i="2"/>
  <c r="C48" i="1" l="1"/>
  <c r="E14" i="2"/>
  <c r="E8" i="2"/>
  <c r="E20" i="2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E72" i="2" l="1"/>
  <c r="C106" i="2"/>
  <c r="C20" i="2"/>
  <c r="C108" i="2" s="1"/>
  <c r="E102" i="2"/>
  <c r="E104" i="2" s="1"/>
  <c r="D20" i="2"/>
  <c r="D108" i="2" s="1"/>
  <c r="E108" i="2" l="1"/>
  <c r="E106" i="2"/>
</calcChain>
</file>

<file path=xl/sharedStrings.xml><?xml version="1.0" encoding="utf-8"?>
<sst xmlns="http://schemas.openxmlformats.org/spreadsheetml/2006/main" count="277" uniqueCount="220">
  <si>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</si>
  <si>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</si>
  <si>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</si>
  <si>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</si>
  <si>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</si>
  <si>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</si>
  <si>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</si>
  <si>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</si>
  <si>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</si>
  <si>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</si>
  <si>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</si>
  <si>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</si>
  <si>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</si>
  <si>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</si>
  <si>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</si>
  <si>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</si>
  <si>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</si>
  <si>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</si>
  <si>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</si>
  <si>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</si>
  <si>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</si>
  <si>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</si>
  <si>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</si>
  <si>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</si>
  <si>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</si>
  <si>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</si>
  <si>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</si>
  <si>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</si>
  <si>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</si>
  <si>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</si>
  <si>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</si>
  <si>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</si>
  <si>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</si>
  <si>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</si>
  <si>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</si>
  <si>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</si>
  <si>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</si>
  <si>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</si>
  <si>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</si>
  <si>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</si>
  <si>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</si>
  <si>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</si>
  <si>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</si>
  <si>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</si>
  <si>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</si>
  <si>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</si>
  <si>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</si>
  <si>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</si>
  <si>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</si>
  <si>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</si>
  <si>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</si>
  <si>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</si>
  <si>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</si>
  <si>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</si>
  <si>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</si>
  <si>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</si>
  <si>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</si>
  <si>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</si>
  <si>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</si>
  <si>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</si>
  <si>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</si>
  <si>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</si>
  <si>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</si>
  <si>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</si>
  <si>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</si>
  <si>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</si>
  <si>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</si>
  <si>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</si>
  <si>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</si>
  <si>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</si>
  <si>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</si>
  <si>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</si>
  <si>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</si>
  <si>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</si>
  <si>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</si>
  <si>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</si>
  <si>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</si>
  <si>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</si>
  <si>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</si>
  <si>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</si>
  <si>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</si>
  <si>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</si>
  <si>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</si>
  <si>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</si>
  <si>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</si>
  <si>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</si>
  <si>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</si>
  <si>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</si>
  <si>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</si>
  <si>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</si>
  <si>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</si>
  <si>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</si>
  <si>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</si>
  <si>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</si>
  <si>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</si>
  <si>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</si>
  <si>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</si>
  <si>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</si>
  <si>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</si>
  <si>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</si>
  <si>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</si>
  <si>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</si>
  <si>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</si>
  <si>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</si>
  <si>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</si>
  <si>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</si>
  <si>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</si>
  <si>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</si>
  <si>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</si>
  <si>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</si>
  <si>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</si>
  <si>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</si>
  <si>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</si>
  <si>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</si>
  <si>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</si>
  <si>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</si>
  <si>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</si>
  <si>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</si>
  <si>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</si>
  <si>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</si>
  <si>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</si>
  <si>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</si>
  <si>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</si>
  <si>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</si>
  <si>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</si>
  <si>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</si>
  <si>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</si>
  <si>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</si>
  <si>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</si>
  <si>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</si>
  <si>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</si>
  <si>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</si>
  <si>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</si>
  <si>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</si>
  <si>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</si>
  <si>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</si>
  <si>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</si>
  <si>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</si>
  <si>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</si>
  <si>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</si>
  <si>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</si>
  <si>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</si>
  <si>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</si>
  <si>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</si>
  <si>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</si>
  <si>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</si>
  <si>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</si>
  <si>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</si>
  <si>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</si>
  <si>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</si>
  <si>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</si>
  <si>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</si>
  <si>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</si>
  <si>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</si>
  <si>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</si>
  <si>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</si>
  <si>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</si>
  <si>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</si>
  <si>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</si>
  <si>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</si>
  <si>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</si>
  <si>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</si>
  <si>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</si>
  <si>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</si>
  <si>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</si>
  <si>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</si>
  <si>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</si>
  <si>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</si>
  <si>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</si>
  <si>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</si>
  <si>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</si>
  <si>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</si>
  <si>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</si>
  <si>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</si>
  <si>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</si>
  <si>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</si>
  <si>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</si>
  <si>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</si>
  <si>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</si>
  <si>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</si>
  <si>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</si>
  <si>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</si>
  <si>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</si>
  <si>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</si>
  <si>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</si>
  <si>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</si>
  <si>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</si>
  <si>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</si>
  <si>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</si>
  <si>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</si>
  <si>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</si>
  <si>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</si>
  <si>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</si>
  <si>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</si>
  <si>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</si>
  <si>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</si>
  <si>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</si>
  <si>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</si>
  <si>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</si>
  <si>
    <t>Kick Starter</t>
  </si>
  <si>
    <t>Total Fixed Costs (£)</t>
  </si>
  <si>
    <t>(£)</t>
  </si>
  <si>
    <t>Employee Wage</t>
  </si>
  <si>
    <t>← Wage for the two project leaders (Lewis &amp; John)</t>
  </si>
  <si>
    <t>Social Media</t>
  </si>
  <si>
    <t>← Initial advertising push.</t>
  </si>
  <si>
    <t>← Professional indemnity insurance</t>
  </si>
  <si>
    <t>← Public liability insurance, Employers’ liability insurance, Equipment Coverage</t>
  </si>
  <si>
    <t>←Social media creation and updates</t>
  </si>
  <si>
    <t>← Water and telephone</t>
  </si>
  <si>
    <t xml:space="preserve">Loan Interest </t>
  </si>
  <si>
    <t>← Interest on loans</t>
  </si>
  <si>
    <t>← Desks, chairs, counters and storage racks</t>
  </si>
  <si>
    <t>← Register LTD Company</t>
  </si>
  <si>
    <t>Rent</t>
  </si>
  <si>
    <t>←Total office rent per year</t>
  </si>
  <si>
    <t>←  Estimated number of months until your company will have enough income to sustain itself.</t>
  </si>
  <si>
    <t>← Monthly wage for all three employees</t>
  </si>
  <si>
    <t>← Fee for having an internet connection</t>
  </si>
  <si>
    <t>← Computers, monitors, software licenses.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</si>
</sst>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1"/>
        <scheme val="maj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8" name="Table8" displayName="Table8" ref="A2:C48" headerRowCount="0" totalsRowShown="0">
  <tableColumns count="3">
    <tableColumn id="1" name="Column1" headerRowDxfId="12" dataDxfId="11"/>
    <tableColumn id="2" name="Column2" headerRowDxfId="10"/>
    <tableColumn id="3" name="Column3" headerRowDxfId="9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showGridLines="0" tabSelected="1" zoomScale="85" zoomScaleNormal="85" workbookViewId="0">
      <selection activeCell="A2" sqref="A2:C48"/>
    </sheetView>
  </sheetViews>
  <sheetFormatPr defaultRowHeight="14.25" x14ac:dyDescent="0.2"/>
  <cols>
    <col min="1" max="1" width="1.875" style="5" customWidth="1"/>
    <col min="2" max="2" width="30.7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98" t="s">
        <v>195</v>
      </c>
      <c r="B1" s="96"/>
      <c r="D1" s="97" t="s">
        <v>1</v>
      </c>
      <c r="F1" s="31"/>
      <c r="G1"/>
      <c r="H1" s="31"/>
      <c r="I1" s="31"/>
      <c r="J1" s="31"/>
    </row>
    <row r="2" spans="1:10" s="32" customFormat="1" ht="15.75" x14ac:dyDescent="0.2">
      <c r="A2" s="61" t="s">
        <v>4</v>
      </c>
      <c r="B2" s="61"/>
      <c r="C2" s="34" t="s">
        <v>201</v>
      </c>
      <c r="D2"/>
      <c r="E2"/>
      <c r="F2" s="31"/>
      <c r="G2" s="78"/>
      <c r="H2" s="31"/>
      <c r="I2" s="31"/>
      <c r="J2" s="31"/>
    </row>
    <row r="3" spans="1:10" s="67" customFormat="1" ht="15" x14ac:dyDescent="0.2">
      <c r="A3" s="62" t="s">
        <v>8</v>
      </c>
      <c r="B3" s="62"/>
      <c r="C3" s="33"/>
      <c r="D3"/>
      <c r="E3"/>
      <c r="F3" s="31"/>
      <c r="G3" s="78"/>
      <c r="H3" s="31"/>
      <c r="I3" s="31"/>
      <c r="J3" s="31"/>
    </row>
    <row r="4" spans="1:10" s="67" customFormat="1" x14ac:dyDescent="0.2">
      <c r="A4" s="33"/>
      <c r="B4" s="49" t="s">
        <v>197</v>
      </c>
      <c r="C4" s="89">
        <v>10000</v>
      </c>
      <c r="D4"/>
      <c r="E4"/>
      <c r="F4" s="31"/>
      <c r="G4" s="78"/>
      <c r="H4" s="31"/>
      <c r="I4" s="31"/>
      <c r="J4" s="31"/>
    </row>
    <row r="5" spans="1:10" s="67" customFormat="1" x14ac:dyDescent="0.2">
      <c r="A5" s="33"/>
      <c r="B5" s="49" t="s">
        <v>198</v>
      </c>
      <c r="C5" s="89">
        <v>10000</v>
      </c>
      <c r="D5"/>
      <c r="E5"/>
      <c r="F5" s="31"/>
      <c r="G5"/>
      <c r="H5" s="31"/>
      <c r="I5" s="31"/>
      <c r="J5" s="31"/>
    </row>
    <row r="6" spans="1:10" s="67" customFormat="1" x14ac:dyDescent="0.2">
      <c r="A6" s="33"/>
      <c r="B6" s="87" t="s">
        <v>13</v>
      </c>
      <c r="C6" s="90"/>
      <c r="D6"/>
      <c r="E6"/>
      <c r="F6" s="31"/>
      <c r="G6" s="78"/>
      <c r="H6" s="31"/>
      <c r="I6" s="31"/>
      <c r="J6" s="31"/>
    </row>
    <row r="7" spans="1:10" s="32" customFormat="1" x14ac:dyDescent="0.2">
      <c r="A7" s="33"/>
      <c r="B7" s="37" t="s">
        <v>14</v>
      </c>
      <c r="C7" s="38">
        <f>SUM(C3:C6)</f>
        <v>20000</v>
      </c>
      <c r="D7"/>
      <c r="E7"/>
      <c r="F7" s="31"/>
      <c r="G7" s="78"/>
      <c r="H7" s="31"/>
      <c r="I7" s="31"/>
      <c r="J7" s="31"/>
    </row>
    <row r="8" spans="1:10" s="67" customFormat="1" ht="15" x14ac:dyDescent="0.2">
      <c r="A8" s="63" t="s">
        <v>15</v>
      </c>
      <c r="B8" s="63"/>
      <c r="C8" s="33"/>
      <c r="D8"/>
      <c r="E8"/>
      <c r="F8" s="31"/>
      <c r="G8" s="78"/>
      <c r="H8" s="31"/>
      <c r="I8" s="31"/>
      <c r="J8" s="31"/>
    </row>
    <row r="9" spans="1:10" s="67" customFormat="1" x14ac:dyDescent="0.2">
      <c r="A9" s="33"/>
      <c r="B9" s="49" t="s">
        <v>16</v>
      </c>
      <c r="C9" s="89">
        <v>10000</v>
      </c>
      <c r="D9"/>
      <c r="E9"/>
      <c r="F9" s="31"/>
      <c r="G9" s="78"/>
      <c r="H9" s="31"/>
      <c r="I9" s="31"/>
      <c r="J9" s="31"/>
    </row>
    <row r="10" spans="1:10" s="67" customFormat="1" x14ac:dyDescent="0.2">
      <c r="A10" s="33"/>
      <c r="B10" s="49" t="s">
        <v>18</v>
      </c>
      <c r="C10" s="89"/>
      <c r="D10"/>
      <c r="E10"/>
      <c r="F10" s="31"/>
      <c r="G10" s="78"/>
      <c r="H10" s="31"/>
      <c r="I10" s="31"/>
      <c r="J10" s="31"/>
    </row>
    <row r="11" spans="1:10" s="32" customFormat="1" x14ac:dyDescent="0.2">
      <c r="A11" s="33"/>
      <c r="B11" s="39" t="s">
        <v>20</v>
      </c>
      <c r="C11" s="38">
        <f>SUM(C8:C10)</f>
        <v>10000</v>
      </c>
      <c r="D11"/>
      <c r="E11"/>
      <c r="F11" s="31"/>
      <c r="G11" s="78"/>
      <c r="H11" s="31"/>
      <c r="I11" s="31"/>
      <c r="J11" s="31"/>
    </row>
    <row r="12" spans="1:10" s="67" customFormat="1" ht="15" x14ac:dyDescent="0.2">
      <c r="A12" s="63" t="s">
        <v>21</v>
      </c>
      <c r="B12" s="63"/>
      <c r="C12" s="33"/>
      <c r="D12"/>
      <c r="E12"/>
      <c r="F12" s="31"/>
      <c r="G12" s="78"/>
      <c r="H12" s="31"/>
      <c r="I12" s="31"/>
      <c r="J12" s="31"/>
    </row>
    <row r="13" spans="1:10" s="67" customFormat="1" x14ac:dyDescent="0.2">
      <c r="A13" s="33"/>
      <c r="B13" s="49" t="s">
        <v>196</v>
      </c>
      <c r="C13" s="89">
        <v>20000</v>
      </c>
      <c r="D13"/>
      <c r="E13"/>
      <c r="F13" s="31"/>
      <c r="G13" s="78"/>
      <c r="H13" s="31"/>
      <c r="I13" s="31"/>
      <c r="J13" s="31"/>
    </row>
    <row r="14" spans="1:10" s="67" customFormat="1" x14ac:dyDescent="0.2">
      <c r="A14" s="33"/>
      <c r="B14" s="49" t="s">
        <v>199</v>
      </c>
      <c r="C14" s="89">
        <v>50000</v>
      </c>
      <c r="D14"/>
      <c r="E14"/>
      <c r="F14" s="31"/>
      <c r="G14" s="78"/>
      <c r="H14" s="31"/>
      <c r="I14" s="31"/>
      <c r="J14" s="31"/>
    </row>
    <row r="15" spans="1:10" s="32" customFormat="1" x14ac:dyDescent="0.2">
      <c r="A15" s="33"/>
      <c r="B15" s="39" t="s">
        <v>24</v>
      </c>
      <c r="C15" s="38">
        <f>SUM(C12:C14)</f>
        <v>70000</v>
      </c>
      <c r="D15"/>
      <c r="E15"/>
      <c r="F15" s="31"/>
      <c r="G15" s="78"/>
      <c r="H15" s="31"/>
      <c r="I15" s="31"/>
      <c r="J15" s="31"/>
    </row>
    <row r="16" spans="1:10" s="32" customFormat="1" ht="15.75" x14ac:dyDescent="0.2">
      <c r="A16" s="64" t="s">
        <v>25</v>
      </c>
      <c r="B16" s="64"/>
      <c r="C16" s="41">
        <f>C7+C11+C15</f>
        <v>100000</v>
      </c>
      <c r="D16"/>
      <c r="E16"/>
      <c r="F16" s="35"/>
      <c r="G16" s="79"/>
      <c r="H16" s="31"/>
      <c r="I16" s="31"/>
      <c r="J16" s="31"/>
    </row>
    <row r="17" spans="1:7" s="32" customFormat="1" ht="15.75" x14ac:dyDescent="0.2">
      <c r="A17" s="61" t="s">
        <v>27</v>
      </c>
      <c r="B17" s="61"/>
      <c r="C17" s="34" t="s">
        <v>201</v>
      </c>
      <c r="D17" s="80"/>
      <c r="E17" s="31"/>
      <c r="F17" s="31"/>
      <c r="G17" s="31"/>
    </row>
    <row r="18" spans="1:7" s="67" customFormat="1" ht="15" x14ac:dyDescent="0.2">
      <c r="A18" s="62" t="s">
        <v>28</v>
      </c>
      <c r="B18" s="62"/>
      <c r="C18" s="33"/>
      <c r="E18" s="31"/>
      <c r="F18" s="31"/>
      <c r="G18" s="31"/>
    </row>
    <row r="19" spans="1:7" s="67" customFormat="1" ht="12.75" x14ac:dyDescent="0.2">
      <c r="A19" s="33"/>
      <c r="B19" s="42" t="s">
        <v>29</v>
      </c>
      <c r="C19" s="89">
        <v>1000</v>
      </c>
      <c r="D19" s="31" t="s">
        <v>205</v>
      </c>
      <c r="E19" s="31"/>
      <c r="F19" s="31"/>
      <c r="G19" s="31"/>
    </row>
    <row r="20" spans="1:7" s="67" customFormat="1" ht="12.75" x14ac:dyDescent="0.2">
      <c r="A20" s="33"/>
      <c r="B20" s="47" t="s">
        <v>31</v>
      </c>
      <c r="C20" s="89">
        <v>4000</v>
      </c>
      <c r="D20" s="31" t="s">
        <v>32</v>
      </c>
      <c r="E20" s="31"/>
      <c r="F20" s="31"/>
      <c r="G20" s="31"/>
    </row>
    <row r="21" spans="1:7" s="67" customFormat="1" ht="12.75" x14ac:dyDescent="0.2">
      <c r="A21" s="33"/>
      <c r="B21" s="42" t="s">
        <v>33</v>
      </c>
      <c r="C21" s="89">
        <v>1000</v>
      </c>
      <c r="D21" s="31" t="s">
        <v>34</v>
      </c>
      <c r="E21" s="31"/>
      <c r="F21" s="31"/>
      <c r="G21" s="31"/>
    </row>
    <row r="22" spans="1:7" s="67" customFormat="1" ht="12.75" x14ac:dyDescent="0.2">
      <c r="A22" s="33"/>
      <c r="B22" s="47" t="s">
        <v>41</v>
      </c>
      <c r="C22" s="89">
        <v>12</v>
      </c>
      <c r="D22" s="31" t="s">
        <v>213</v>
      </c>
      <c r="E22" s="31"/>
      <c r="F22" s="31"/>
      <c r="G22" s="31"/>
    </row>
    <row r="23" spans="1:7" s="67" customFormat="1" ht="12.75" x14ac:dyDescent="0.2">
      <c r="A23" s="33"/>
      <c r="B23" s="47" t="s">
        <v>45</v>
      </c>
      <c r="C23" s="89">
        <v>10000</v>
      </c>
      <c r="D23" s="31" t="s">
        <v>219</v>
      </c>
      <c r="E23" s="31"/>
      <c r="F23" s="31"/>
      <c r="G23" s="31"/>
    </row>
    <row r="24" spans="1:7" s="67" customFormat="1" ht="12.75" x14ac:dyDescent="0.2">
      <c r="A24" s="33"/>
      <c r="B24" s="47" t="s">
        <v>51</v>
      </c>
      <c r="C24" s="89">
        <v>100</v>
      </c>
      <c r="D24" s="31" t="s">
        <v>52</v>
      </c>
      <c r="E24" s="31"/>
      <c r="F24" s="31"/>
      <c r="G24" s="31"/>
    </row>
    <row r="25" spans="1:7" s="67" customFormat="1" ht="12.75" x14ac:dyDescent="0.2">
      <c r="A25" s="33"/>
      <c r="B25" s="47" t="s">
        <v>59</v>
      </c>
      <c r="C25" s="89">
        <v>1200</v>
      </c>
      <c r="D25" s="31" t="s">
        <v>212</v>
      </c>
      <c r="E25" s="31"/>
      <c r="F25" s="31"/>
      <c r="G25" s="31"/>
    </row>
    <row r="26" spans="1:7" s="67" customFormat="1" ht="12.75" x14ac:dyDescent="0.2">
      <c r="A26" s="33"/>
      <c r="B26" s="42" t="s">
        <v>65</v>
      </c>
      <c r="C26" s="89">
        <v>53</v>
      </c>
      <c r="D26" s="31" t="s">
        <v>206</v>
      </c>
      <c r="E26" s="31"/>
      <c r="F26" s="31"/>
      <c r="G26" s="31"/>
    </row>
    <row r="27" spans="1:7" s="67" customFormat="1" ht="12.75" x14ac:dyDescent="0.2">
      <c r="A27" s="33"/>
      <c r="B27" s="47" t="s">
        <v>69</v>
      </c>
      <c r="C27" s="89">
        <v>5000</v>
      </c>
      <c r="D27" s="31" t="s">
        <v>70</v>
      </c>
      <c r="E27" s="31"/>
      <c r="F27" s="31"/>
      <c r="G27" s="31"/>
    </row>
    <row r="28" spans="1:7" s="67" customFormat="1" ht="12.75" x14ac:dyDescent="0.2">
      <c r="A28" s="33"/>
      <c r="B28" s="42" t="s">
        <v>81</v>
      </c>
      <c r="C28" s="89">
        <v>200</v>
      </c>
      <c r="D28" s="31" t="s">
        <v>82</v>
      </c>
      <c r="E28" s="31"/>
      <c r="F28" s="31"/>
      <c r="G28" s="31"/>
    </row>
    <row r="29" spans="1:7" s="67" customFormat="1" x14ac:dyDescent="0.2">
      <c r="A29" s="33"/>
      <c r="B29" s="47" t="s">
        <v>204</v>
      </c>
      <c r="C29" s="89">
        <v>1000</v>
      </c>
      <c r="D29" s="31" t="s">
        <v>208</v>
      </c>
      <c r="E29"/>
      <c r="F29" s="31"/>
      <c r="G29" s="31"/>
    </row>
    <row r="30" spans="1:7" s="32" customFormat="1" x14ac:dyDescent="0.2">
      <c r="A30" s="33"/>
      <c r="B30" s="48" t="s">
        <v>214</v>
      </c>
      <c r="C30" s="89">
        <v>4250</v>
      </c>
      <c r="D30" s="31" t="s">
        <v>215</v>
      </c>
      <c r="E30" s="31"/>
      <c r="F30" s="31"/>
      <c r="G30" s="31"/>
    </row>
    <row r="31" spans="1:7" s="67" customFormat="1" ht="15" x14ac:dyDescent="0.2">
      <c r="A31" s="43"/>
      <c r="B31" s="44" t="s">
        <v>200</v>
      </c>
      <c r="C31" s="38">
        <f>SUM(C18:C30)</f>
        <v>27815</v>
      </c>
      <c r="D31" s="31"/>
      <c r="E31" s="31"/>
      <c r="F31" s="31"/>
      <c r="G31" s="31"/>
    </row>
    <row r="32" spans="1:7" s="67" customFormat="1" ht="15" x14ac:dyDescent="0.2">
      <c r="A32" s="63" t="s">
        <v>91</v>
      </c>
      <c r="B32" s="63"/>
      <c r="C32" s="33"/>
      <c r="D32" s="99"/>
      <c r="E32" s="31"/>
      <c r="F32" s="31"/>
      <c r="G32" s="31"/>
    </row>
    <row r="33" spans="1:10" s="67" customFormat="1" ht="12.75" x14ac:dyDescent="0.2">
      <c r="A33" s="33"/>
      <c r="B33" s="42" t="s">
        <v>92</v>
      </c>
      <c r="C33" s="89">
        <v>900</v>
      </c>
      <c r="D33" s="31" t="s">
        <v>93</v>
      </c>
      <c r="E33" s="31"/>
      <c r="F33" s="31"/>
      <c r="G33" s="31"/>
    </row>
    <row r="34" spans="1:10" s="67" customFormat="1" ht="12.75" x14ac:dyDescent="0.2">
      <c r="A34" s="33"/>
      <c r="B34" s="47" t="s">
        <v>94</v>
      </c>
      <c r="C34" s="89">
        <v>200</v>
      </c>
      <c r="D34" s="31" t="s">
        <v>207</v>
      </c>
      <c r="E34" s="31"/>
      <c r="F34" s="31"/>
      <c r="G34" s="31"/>
    </row>
    <row r="35" spans="1:10" s="67" customFormat="1" ht="12.75" x14ac:dyDescent="0.2">
      <c r="A35" s="33"/>
      <c r="B35" s="47" t="s">
        <v>202</v>
      </c>
      <c r="C35" s="89">
        <v>2749.98</v>
      </c>
      <c r="D35" s="31" t="s">
        <v>217</v>
      </c>
      <c r="E35" s="31"/>
      <c r="F35" s="31"/>
      <c r="G35" s="31"/>
    </row>
    <row r="36" spans="1:10" s="67" customFormat="1" ht="12.75" x14ac:dyDescent="0.2">
      <c r="A36" s="33"/>
      <c r="B36" s="47" t="s">
        <v>108</v>
      </c>
      <c r="C36" s="89">
        <v>100</v>
      </c>
      <c r="D36" s="31" t="s">
        <v>218</v>
      </c>
      <c r="E36" s="31"/>
      <c r="F36" s="31"/>
      <c r="G36" s="31"/>
    </row>
    <row r="37" spans="1:10" s="67" customFormat="1" ht="12.75" x14ac:dyDescent="0.2">
      <c r="A37" s="33"/>
      <c r="B37" s="47" t="s">
        <v>210</v>
      </c>
      <c r="C37" s="89">
        <v>366</v>
      </c>
      <c r="D37" s="31" t="s">
        <v>211</v>
      </c>
      <c r="E37" s="31"/>
      <c r="F37" s="31"/>
      <c r="G37" s="31"/>
    </row>
    <row r="38" spans="1:10" s="67" customFormat="1" ht="12.75" x14ac:dyDescent="0.2">
      <c r="A38" s="33"/>
      <c r="B38" s="47" t="s">
        <v>122</v>
      </c>
      <c r="C38" s="89">
        <v>3000</v>
      </c>
      <c r="D38" s="31" t="s">
        <v>203</v>
      </c>
      <c r="E38" s="31"/>
      <c r="F38" s="31"/>
      <c r="G38" s="31"/>
    </row>
    <row r="39" spans="1:10" s="67" customFormat="1" ht="12.75" x14ac:dyDescent="0.2">
      <c r="A39" s="33"/>
      <c r="B39" s="47" t="s">
        <v>130</v>
      </c>
      <c r="C39" s="89">
        <v>250</v>
      </c>
      <c r="D39" s="31" t="s">
        <v>131</v>
      </c>
      <c r="E39" s="31"/>
      <c r="F39" s="31"/>
      <c r="G39" s="31"/>
    </row>
    <row r="40" spans="1:10" s="67" customFormat="1" ht="12.75" x14ac:dyDescent="0.2">
      <c r="A40" s="33"/>
      <c r="B40" s="47" t="s">
        <v>134</v>
      </c>
      <c r="C40" s="89">
        <v>110</v>
      </c>
      <c r="D40" s="31" t="s">
        <v>209</v>
      </c>
      <c r="E40" s="31"/>
      <c r="F40" s="31"/>
      <c r="G40" s="31"/>
    </row>
    <row r="41" spans="1:10" s="67" customFormat="1" ht="12.75" x14ac:dyDescent="0.2">
      <c r="A41" s="33"/>
      <c r="B41" s="42" t="s">
        <v>136</v>
      </c>
      <c r="C41" s="89">
        <v>175</v>
      </c>
      <c r="D41" s="31" t="s">
        <v>137</v>
      </c>
      <c r="E41" s="31"/>
      <c r="F41" s="31"/>
      <c r="G41" s="31"/>
    </row>
    <row r="42" spans="1:10" s="67" customFormat="1" ht="12.75" x14ac:dyDescent="0.2">
      <c r="A42" s="33"/>
      <c r="B42" s="47" t="s">
        <v>87</v>
      </c>
      <c r="C42" s="89"/>
      <c r="D42" s="31"/>
      <c r="E42" s="31"/>
      <c r="F42" s="31"/>
      <c r="G42" s="31"/>
    </row>
    <row r="43" spans="1:10" s="32" customFormat="1" x14ac:dyDescent="0.2">
      <c r="A43" s="40"/>
      <c r="B43" s="48" t="s">
        <v>89</v>
      </c>
      <c r="C43" s="89"/>
      <c r="D43"/>
      <c r="E43" s="31"/>
      <c r="F43" s="31"/>
      <c r="G43" s="31"/>
    </row>
    <row r="44" spans="1:10" s="67" customFormat="1" ht="12.75" x14ac:dyDescent="0.2">
      <c r="A44" s="40"/>
      <c r="B44" s="39" t="s">
        <v>138</v>
      </c>
      <c r="C44" s="38">
        <f>SUM(C32:C43)</f>
        <v>7850.98</v>
      </c>
      <c r="E44" s="31"/>
      <c r="F44" s="31"/>
      <c r="G44" s="31"/>
    </row>
    <row r="45" spans="1:10" s="32" customFormat="1" x14ac:dyDescent="0.2">
      <c r="A45" s="33"/>
      <c r="B45" s="45" t="s">
        <v>139</v>
      </c>
      <c r="C45" s="89">
        <v>8</v>
      </c>
      <c r="D45" s="31" t="s">
        <v>216</v>
      </c>
      <c r="E45"/>
      <c r="F45" s="31"/>
      <c r="G45" s="78"/>
      <c r="H45" s="31"/>
      <c r="I45" s="31"/>
      <c r="J45" s="31"/>
    </row>
    <row r="46" spans="1:10" s="32" customFormat="1" ht="15" x14ac:dyDescent="0.2">
      <c r="A46" s="40"/>
      <c r="B46" s="44" t="s">
        <v>140</v>
      </c>
      <c r="C46" s="38">
        <f>C44*$C$45</f>
        <v>62807.839999999997</v>
      </c>
      <c r="D46"/>
      <c r="E46"/>
      <c r="F46" s="95"/>
      <c r="G46" s="78"/>
      <c r="H46" s="31"/>
      <c r="I46" s="31"/>
      <c r="J46" s="31"/>
    </row>
    <row r="47" spans="1:10" s="32" customFormat="1" ht="15.75" x14ac:dyDescent="0.2">
      <c r="A47" s="64" t="s">
        <v>141</v>
      </c>
      <c r="B47" s="64"/>
      <c r="C47" s="41">
        <f>C31+C46</f>
        <v>90622.84</v>
      </c>
      <c r="D47"/>
      <c r="E47"/>
      <c r="F47" s="31"/>
      <c r="G47" s="78"/>
      <c r="H47" s="31"/>
      <c r="I47" s="31"/>
      <c r="J47" s="31"/>
    </row>
    <row r="48" spans="1:10" ht="15.75" x14ac:dyDescent="0.2">
      <c r="A48" s="64" t="s">
        <v>142</v>
      </c>
      <c r="B48" s="64"/>
      <c r="C48" s="46">
        <f>C16-C47</f>
        <v>9377.1600000000035</v>
      </c>
      <c r="D48" s="16"/>
      <c r="E48"/>
    </row>
    <row r="49" spans="5:5" x14ac:dyDescent="0.2">
      <c r="E49"/>
    </row>
    <row r="50" spans="5:5" x14ac:dyDescent="0.2">
      <c r="E50" s="16"/>
    </row>
  </sheetData>
  <conditionalFormatting sqref="E3:E16 E45:E47">
    <cfRule type="expression" dxfId="13" priority="1" stopIfTrue="1">
      <formula>E3&lt;0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workbookViewId="0">
      <selection activeCell="A2" sqref="A2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50" t="s">
        <v>0</v>
      </c>
      <c r="B1" s="50"/>
      <c r="C1" s="51"/>
      <c r="D1" s="52"/>
      <c r="E1" s="53" t="s">
        <v>143</v>
      </c>
    </row>
    <row r="2" spans="1:7" x14ac:dyDescent="0.2">
      <c r="A2" s="6"/>
      <c r="B2" s="7"/>
      <c r="C2" s="7"/>
      <c r="D2" s="7"/>
      <c r="E2" s="6"/>
      <c r="G2" s="86" t="s">
        <v>2</v>
      </c>
    </row>
    <row r="3" spans="1:7" ht="15.75" x14ac:dyDescent="0.25">
      <c r="A3" s="60" t="s">
        <v>4</v>
      </c>
      <c r="B3" s="60"/>
      <c r="C3" s="54" t="s">
        <v>5</v>
      </c>
      <c r="D3" s="54" t="s">
        <v>6</v>
      </c>
      <c r="E3" s="34" t="s">
        <v>192</v>
      </c>
      <c r="F3" s="3"/>
      <c r="G3" s="85" t="s">
        <v>3</v>
      </c>
    </row>
    <row r="4" spans="1:7" ht="15" x14ac:dyDescent="0.25">
      <c r="A4" s="65" t="s">
        <v>8</v>
      </c>
      <c r="B4" s="57"/>
      <c r="E4" s="36" t="s">
        <v>9</v>
      </c>
      <c r="G4" s="81"/>
    </row>
    <row r="5" spans="1:7" x14ac:dyDescent="0.2">
      <c r="B5" s="29" t="s">
        <v>10</v>
      </c>
      <c r="C5" s="92">
        <v>10000</v>
      </c>
      <c r="D5" s="92">
        <v>9000</v>
      </c>
      <c r="E5" s="88">
        <f>IF(D5="","",D5-C5)</f>
        <v>-1000</v>
      </c>
      <c r="F5" s="2"/>
      <c r="G5" s="82" t="s">
        <v>11</v>
      </c>
    </row>
    <row r="6" spans="1:7" x14ac:dyDescent="0.2">
      <c r="B6" s="29" t="s">
        <v>12</v>
      </c>
      <c r="C6" s="92">
        <v>5000</v>
      </c>
      <c r="D6" s="92">
        <v>5500</v>
      </c>
      <c r="E6" s="88">
        <f>IF(D6="","",D6-C6)</f>
        <v>500</v>
      </c>
      <c r="F6" s="2"/>
      <c r="G6" s="82"/>
    </row>
    <row r="7" spans="1:7" x14ac:dyDescent="0.2">
      <c r="B7" s="91" t="s">
        <v>13</v>
      </c>
      <c r="C7" s="93"/>
      <c r="D7" s="93"/>
      <c r="E7" s="88" t="str">
        <f>IF(D7="","",D7-C7)</f>
        <v/>
      </c>
      <c r="F7" s="2"/>
      <c r="G7" s="82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1"/>
    </row>
    <row r="9" spans="1:7" x14ac:dyDescent="0.2">
      <c r="E9" s="12"/>
      <c r="G9" s="81"/>
    </row>
    <row r="10" spans="1:7" ht="15" x14ac:dyDescent="0.25">
      <c r="A10" s="66" t="s">
        <v>15</v>
      </c>
      <c r="B10" s="58"/>
      <c r="C10" s="8"/>
      <c r="D10" s="8"/>
      <c r="E10" s="13"/>
      <c r="F10" s="2"/>
      <c r="G10" s="82"/>
    </row>
    <row r="11" spans="1:7" x14ac:dyDescent="0.2">
      <c r="B11" s="29" t="s">
        <v>16</v>
      </c>
      <c r="C11" s="92"/>
      <c r="D11" s="92"/>
      <c r="E11" s="88" t="str">
        <f>IF(D11="","",D11-C11)</f>
        <v/>
      </c>
      <c r="F11" s="2"/>
      <c r="G11" s="82" t="s">
        <v>17</v>
      </c>
    </row>
    <row r="12" spans="1:7" x14ac:dyDescent="0.2">
      <c r="B12" s="29" t="s">
        <v>18</v>
      </c>
      <c r="C12" s="92"/>
      <c r="D12" s="92"/>
      <c r="E12" s="88" t="str">
        <f>IF(D12="","",D12-C12)</f>
        <v/>
      </c>
      <c r="F12" s="2"/>
      <c r="G12" s="82"/>
    </row>
    <row r="13" spans="1:7" x14ac:dyDescent="0.2">
      <c r="B13" s="29" t="s">
        <v>19</v>
      </c>
      <c r="C13" s="92"/>
      <c r="D13" s="92"/>
      <c r="E13" s="88" t="str">
        <f>IF(D13="","",D13-C13)</f>
        <v/>
      </c>
      <c r="F13" s="2"/>
      <c r="G13" s="82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1"/>
    </row>
    <row r="15" spans="1:7" ht="15" x14ac:dyDescent="0.25">
      <c r="A15" s="66" t="s">
        <v>21</v>
      </c>
      <c r="B15" s="58"/>
      <c r="C15" s="8"/>
      <c r="D15" s="8"/>
      <c r="E15" s="13"/>
      <c r="F15" s="2"/>
      <c r="G15" s="82"/>
    </row>
    <row r="16" spans="1:7" x14ac:dyDescent="0.2">
      <c r="B16" s="29" t="s">
        <v>22</v>
      </c>
      <c r="C16" s="92"/>
      <c r="D16" s="92"/>
      <c r="E16" s="88" t="str">
        <f>IF(D16="","",D16-C16)</f>
        <v/>
      </c>
      <c r="F16" s="2"/>
      <c r="G16" s="82" t="s">
        <v>23</v>
      </c>
    </row>
    <row r="17" spans="1:7" x14ac:dyDescent="0.2">
      <c r="B17" s="29" t="s">
        <v>13</v>
      </c>
      <c r="C17" s="92"/>
      <c r="D17" s="92"/>
      <c r="E17" s="88" t="str">
        <f>IF(D17="","",D17-C17)</f>
        <v/>
      </c>
      <c r="F17" s="2"/>
      <c r="G17" s="82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1"/>
    </row>
    <row r="19" spans="1:7" x14ac:dyDescent="0.2">
      <c r="A19" s="15"/>
      <c r="B19" s="15"/>
      <c r="C19" s="16"/>
      <c r="D19" s="16"/>
      <c r="E19" s="17"/>
      <c r="G19" s="81"/>
    </row>
    <row r="20" spans="1:7" ht="15.75" x14ac:dyDescent="0.25">
      <c r="A20" s="59" t="s">
        <v>25</v>
      </c>
      <c r="B20" s="59"/>
      <c r="C20" s="18">
        <f>C8+C14+C18</f>
        <v>15000</v>
      </c>
      <c r="D20" s="18">
        <f>D8+D14+D18</f>
        <v>14500</v>
      </c>
      <c r="E20" s="19">
        <f>E8+E14+E18</f>
        <v>-500</v>
      </c>
      <c r="G20" s="81" t="s">
        <v>26</v>
      </c>
    </row>
    <row r="21" spans="1:7" x14ac:dyDescent="0.2">
      <c r="C21" s="20"/>
      <c r="E21" s="20"/>
      <c r="G21" s="81"/>
    </row>
    <row r="22" spans="1:7" ht="15.75" x14ac:dyDescent="0.25">
      <c r="A22" s="60" t="s">
        <v>27</v>
      </c>
      <c r="B22" s="60"/>
      <c r="C22" s="54" t="s">
        <v>5</v>
      </c>
      <c r="D22" s="54" t="s">
        <v>6</v>
      </c>
      <c r="E22" s="54" t="s">
        <v>7</v>
      </c>
      <c r="F22" s="3"/>
      <c r="G22" s="83"/>
    </row>
    <row r="23" spans="1:7" ht="15" x14ac:dyDescent="0.25">
      <c r="A23" s="65" t="s">
        <v>28</v>
      </c>
      <c r="B23" s="57"/>
      <c r="E23" s="21"/>
      <c r="G23" s="84"/>
    </row>
    <row r="24" spans="1:7" x14ac:dyDescent="0.2">
      <c r="B24" s="22" t="s">
        <v>29</v>
      </c>
      <c r="C24" s="92"/>
      <c r="D24" s="92"/>
      <c r="E24" s="9" t="str">
        <f>IF(D24="","",C24-D24)</f>
        <v/>
      </c>
      <c r="F24" s="2"/>
      <c r="G24" s="82" t="s">
        <v>30</v>
      </c>
    </row>
    <row r="25" spans="1:7" x14ac:dyDescent="0.2">
      <c r="B25" s="55" t="s">
        <v>31</v>
      </c>
      <c r="C25" s="92"/>
      <c r="D25" s="92"/>
      <c r="E25" s="9" t="str">
        <f t="shared" ref="E25:E71" si="0">IF(D25="","",C25-D25)</f>
        <v/>
      </c>
      <c r="F25" s="2"/>
      <c r="G25" s="82" t="s">
        <v>32</v>
      </c>
    </row>
    <row r="26" spans="1:7" x14ac:dyDescent="0.2">
      <c r="B26" s="23" t="s">
        <v>33</v>
      </c>
      <c r="C26" s="92"/>
      <c r="D26" s="92"/>
      <c r="E26" s="9" t="str">
        <f t="shared" si="0"/>
        <v/>
      </c>
      <c r="F26" s="2"/>
      <c r="G26" s="82" t="s">
        <v>34</v>
      </c>
    </row>
    <row r="27" spans="1:7" x14ac:dyDescent="0.2">
      <c r="B27" s="23" t="s">
        <v>35</v>
      </c>
      <c r="C27" s="92"/>
      <c r="D27" s="92"/>
      <c r="E27" s="9" t="str">
        <f t="shared" si="0"/>
        <v/>
      </c>
      <c r="F27" s="2"/>
      <c r="G27" s="82" t="s">
        <v>36</v>
      </c>
    </row>
    <row r="28" spans="1:7" x14ac:dyDescent="0.2">
      <c r="B28" s="55" t="s">
        <v>37</v>
      </c>
      <c r="C28" s="92"/>
      <c r="D28" s="92"/>
      <c r="E28" s="9" t="str">
        <f t="shared" si="0"/>
        <v/>
      </c>
      <c r="F28" s="2"/>
      <c r="G28" s="82" t="s">
        <v>38</v>
      </c>
    </row>
    <row r="29" spans="1:7" x14ac:dyDescent="0.2">
      <c r="B29" s="23" t="s">
        <v>39</v>
      </c>
      <c r="C29" s="92"/>
      <c r="D29" s="92"/>
      <c r="E29" s="9" t="str">
        <f t="shared" si="0"/>
        <v/>
      </c>
      <c r="F29" s="2"/>
      <c r="G29" s="82" t="s">
        <v>40</v>
      </c>
    </row>
    <row r="30" spans="1:7" x14ac:dyDescent="0.2">
      <c r="B30" s="55" t="s">
        <v>41</v>
      </c>
      <c r="C30" s="92"/>
      <c r="D30" s="92"/>
      <c r="E30" s="9" t="str">
        <f t="shared" si="0"/>
        <v/>
      </c>
      <c r="F30" s="2"/>
      <c r="G30" s="82" t="s">
        <v>42</v>
      </c>
    </row>
    <row r="31" spans="1:7" x14ac:dyDescent="0.2">
      <c r="B31" s="55" t="s">
        <v>43</v>
      </c>
      <c r="C31" s="92"/>
      <c r="D31" s="92"/>
      <c r="E31" s="9" t="str">
        <f t="shared" si="0"/>
        <v/>
      </c>
      <c r="F31" s="2"/>
      <c r="G31" s="82" t="s">
        <v>44</v>
      </c>
    </row>
    <row r="32" spans="1:7" x14ac:dyDescent="0.2">
      <c r="B32" s="55" t="s">
        <v>144</v>
      </c>
      <c r="C32" s="92"/>
      <c r="D32" s="92"/>
      <c r="E32" s="9" t="str">
        <f t="shared" si="0"/>
        <v/>
      </c>
      <c r="F32" s="2"/>
      <c r="G32" s="82" t="s">
        <v>145</v>
      </c>
    </row>
    <row r="33" spans="2:7" x14ac:dyDescent="0.2">
      <c r="B33" s="55" t="s">
        <v>146</v>
      </c>
      <c r="C33" s="92"/>
      <c r="D33" s="92"/>
      <c r="E33" s="9" t="str">
        <f t="shared" si="0"/>
        <v/>
      </c>
      <c r="F33" s="2"/>
      <c r="G33" s="82" t="s">
        <v>147</v>
      </c>
    </row>
    <row r="34" spans="2:7" x14ac:dyDescent="0.2">
      <c r="B34" s="55" t="s">
        <v>45</v>
      </c>
      <c r="C34" s="92"/>
      <c r="D34" s="92"/>
      <c r="E34" s="9" t="str">
        <f t="shared" si="0"/>
        <v/>
      </c>
      <c r="F34" s="2"/>
      <c r="G34" s="82" t="s">
        <v>46</v>
      </c>
    </row>
    <row r="35" spans="2:7" x14ac:dyDescent="0.2">
      <c r="B35" s="55" t="s">
        <v>148</v>
      </c>
      <c r="C35" s="92"/>
      <c r="D35" s="92"/>
      <c r="E35" s="9" t="str">
        <f t="shared" si="0"/>
        <v/>
      </c>
      <c r="F35" s="2"/>
      <c r="G35" s="82" t="s">
        <v>149</v>
      </c>
    </row>
    <row r="36" spans="2:7" x14ac:dyDescent="0.2">
      <c r="B36" s="55" t="s">
        <v>47</v>
      </c>
      <c r="C36" s="92"/>
      <c r="D36" s="92"/>
      <c r="E36" s="9" t="str">
        <f t="shared" si="0"/>
        <v/>
      </c>
      <c r="F36" s="2"/>
      <c r="G36" s="82" t="s">
        <v>48</v>
      </c>
    </row>
    <row r="37" spans="2:7" x14ac:dyDescent="0.2">
      <c r="B37" s="55" t="s">
        <v>150</v>
      </c>
      <c r="C37" s="92"/>
      <c r="D37" s="92"/>
      <c r="E37" s="9" t="str">
        <f t="shared" si="0"/>
        <v/>
      </c>
      <c r="F37" s="2"/>
      <c r="G37" s="82" t="s">
        <v>151</v>
      </c>
    </row>
    <row r="38" spans="2:7" x14ac:dyDescent="0.2">
      <c r="B38" s="55" t="s">
        <v>152</v>
      </c>
      <c r="C38" s="92"/>
      <c r="D38" s="92"/>
      <c r="E38" s="9" t="str">
        <f t="shared" si="0"/>
        <v/>
      </c>
      <c r="F38" s="2"/>
      <c r="G38" s="82" t="s">
        <v>153</v>
      </c>
    </row>
    <row r="39" spans="2:7" x14ac:dyDescent="0.2">
      <c r="B39" s="55" t="s">
        <v>154</v>
      </c>
      <c r="C39" s="92"/>
      <c r="D39" s="92"/>
      <c r="E39" s="9" t="str">
        <f t="shared" si="0"/>
        <v/>
      </c>
      <c r="F39" s="2"/>
      <c r="G39" s="82" t="s">
        <v>155</v>
      </c>
    </row>
    <row r="40" spans="2:7" x14ac:dyDescent="0.2">
      <c r="B40" s="55" t="s">
        <v>156</v>
      </c>
      <c r="C40" s="92"/>
      <c r="D40" s="92"/>
      <c r="E40" s="9" t="str">
        <f t="shared" si="0"/>
        <v/>
      </c>
      <c r="F40" s="2"/>
      <c r="G40" s="82" t="s">
        <v>157</v>
      </c>
    </row>
    <row r="41" spans="2:7" x14ac:dyDescent="0.2">
      <c r="B41" s="55" t="s">
        <v>158</v>
      </c>
      <c r="C41" s="92"/>
      <c r="D41" s="92"/>
      <c r="E41" s="9" t="str">
        <f t="shared" si="0"/>
        <v/>
      </c>
      <c r="F41" s="2"/>
      <c r="G41" s="82" t="s">
        <v>159</v>
      </c>
    </row>
    <row r="42" spans="2:7" x14ac:dyDescent="0.2">
      <c r="B42" s="55" t="s">
        <v>49</v>
      </c>
      <c r="C42" s="92"/>
      <c r="D42" s="92"/>
      <c r="E42" s="9" t="str">
        <f t="shared" si="0"/>
        <v/>
      </c>
      <c r="F42" s="2"/>
      <c r="G42" s="82" t="s">
        <v>50</v>
      </c>
    </row>
    <row r="43" spans="2:7" x14ac:dyDescent="0.2">
      <c r="B43" s="55" t="s">
        <v>160</v>
      </c>
      <c r="C43" s="92"/>
      <c r="D43" s="92"/>
      <c r="E43" s="9" t="str">
        <f t="shared" si="0"/>
        <v/>
      </c>
      <c r="F43" s="2"/>
      <c r="G43" s="82" t="s">
        <v>161</v>
      </c>
    </row>
    <row r="44" spans="2:7" x14ac:dyDescent="0.2">
      <c r="B44" s="55" t="s">
        <v>51</v>
      </c>
      <c r="C44" s="92"/>
      <c r="D44" s="92"/>
      <c r="E44" s="9" t="str">
        <f t="shared" si="0"/>
        <v/>
      </c>
      <c r="F44" s="2"/>
      <c r="G44" s="82" t="s">
        <v>52</v>
      </c>
    </row>
    <row r="45" spans="2:7" x14ac:dyDescent="0.2">
      <c r="B45" s="55" t="s">
        <v>162</v>
      </c>
      <c r="C45" s="92"/>
      <c r="D45" s="92"/>
      <c r="E45" s="9" t="str">
        <f t="shared" si="0"/>
        <v/>
      </c>
      <c r="F45" s="2"/>
      <c r="G45" s="82" t="s">
        <v>163</v>
      </c>
    </row>
    <row r="46" spans="2:7" x14ac:dyDescent="0.2">
      <c r="B46" s="23" t="s">
        <v>53</v>
      </c>
      <c r="C46" s="92"/>
      <c r="D46" s="92"/>
      <c r="E46" s="9" t="str">
        <f t="shared" si="0"/>
        <v/>
      </c>
      <c r="F46" s="2"/>
      <c r="G46" s="82" t="s">
        <v>54</v>
      </c>
    </row>
    <row r="47" spans="2:7" x14ac:dyDescent="0.2">
      <c r="B47" s="22" t="s">
        <v>55</v>
      </c>
      <c r="C47" s="92"/>
      <c r="D47" s="92"/>
      <c r="E47" s="9" t="str">
        <f t="shared" si="0"/>
        <v/>
      </c>
      <c r="F47" s="4"/>
      <c r="G47" s="81" t="s">
        <v>56</v>
      </c>
    </row>
    <row r="48" spans="2:7" x14ac:dyDescent="0.2">
      <c r="B48" s="55" t="s">
        <v>164</v>
      </c>
      <c r="C48" s="92"/>
      <c r="D48" s="92"/>
      <c r="E48" s="9" t="str">
        <f t="shared" si="0"/>
        <v/>
      </c>
      <c r="F48" s="2"/>
      <c r="G48" s="82" t="s">
        <v>165</v>
      </c>
    </row>
    <row r="49" spans="2:7" x14ac:dyDescent="0.2">
      <c r="B49" s="55" t="s">
        <v>57</v>
      </c>
      <c r="C49" s="92"/>
      <c r="D49" s="92"/>
      <c r="E49" s="9" t="str">
        <f t="shared" si="0"/>
        <v/>
      </c>
      <c r="F49" s="2"/>
      <c r="G49" s="82" t="s">
        <v>58</v>
      </c>
    </row>
    <row r="50" spans="2:7" x14ac:dyDescent="0.2">
      <c r="B50" s="55" t="s">
        <v>166</v>
      </c>
      <c r="C50" s="92"/>
      <c r="D50" s="92"/>
      <c r="E50" s="9" t="str">
        <f t="shared" si="0"/>
        <v/>
      </c>
      <c r="F50" s="2"/>
      <c r="G50" s="82" t="s">
        <v>167</v>
      </c>
    </row>
    <row r="51" spans="2:7" x14ac:dyDescent="0.2">
      <c r="B51" s="55" t="s">
        <v>168</v>
      </c>
      <c r="C51" s="92"/>
      <c r="D51" s="92"/>
      <c r="E51" s="9" t="str">
        <f t="shared" si="0"/>
        <v/>
      </c>
      <c r="F51" s="2"/>
      <c r="G51" s="82" t="s">
        <v>60</v>
      </c>
    </row>
    <row r="52" spans="2:7" x14ac:dyDescent="0.2">
      <c r="B52" s="23" t="s">
        <v>61</v>
      </c>
      <c r="C52" s="92"/>
      <c r="D52" s="92"/>
      <c r="E52" s="9" t="str">
        <f t="shared" si="0"/>
        <v/>
      </c>
      <c r="F52" s="2"/>
      <c r="G52" s="82" t="s">
        <v>62</v>
      </c>
    </row>
    <row r="53" spans="2:7" x14ac:dyDescent="0.2">
      <c r="B53" s="55" t="s">
        <v>63</v>
      </c>
      <c r="C53" s="92"/>
      <c r="D53" s="92"/>
      <c r="E53" s="9" t="str">
        <f t="shared" si="0"/>
        <v/>
      </c>
      <c r="F53" s="2"/>
      <c r="G53" s="82" t="s">
        <v>64</v>
      </c>
    </row>
    <row r="54" spans="2:7" x14ac:dyDescent="0.2">
      <c r="B54" s="55" t="s">
        <v>169</v>
      </c>
      <c r="C54" s="92"/>
      <c r="D54" s="92"/>
      <c r="E54" s="9" t="str">
        <f t="shared" si="0"/>
        <v/>
      </c>
      <c r="F54" s="2"/>
      <c r="G54" s="82" t="s">
        <v>170</v>
      </c>
    </row>
    <row r="55" spans="2:7" x14ac:dyDescent="0.2">
      <c r="B55" s="22" t="s">
        <v>65</v>
      </c>
      <c r="C55" s="92"/>
      <c r="D55" s="92"/>
      <c r="E55" s="9" t="str">
        <f t="shared" si="0"/>
        <v/>
      </c>
      <c r="F55" s="4"/>
      <c r="G55" s="81" t="s">
        <v>66</v>
      </c>
    </row>
    <row r="56" spans="2:7" x14ac:dyDescent="0.2">
      <c r="B56" s="23" t="s">
        <v>67</v>
      </c>
      <c r="C56" s="92"/>
      <c r="D56" s="92"/>
      <c r="E56" s="9" t="str">
        <f t="shared" si="0"/>
        <v/>
      </c>
      <c r="F56" s="2"/>
      <c r="G56" s="82" t="s">
        <v>68</v>
      </c>
    </row>
    <row r="57" spans="2:7" x14ac:dyDescent="0.2">
      <c r="B57" s="55" t="s">
        <v>69</v>
      </c>
      <c r="C57" s="92"/>
      <c r="D57" s="92"/>
      <c r="E57" s="9" t="str">
        <f t="shared" si="0"/>
        <v/>
      </c>
      <c r="F57" s="2"/>
      <c r="G57" s="81" t="s">
        <v>70</v>
      </c>
    </row>
    <row r="58" spans="2:7" x14ac:dyDescent="0.2">
      <c r="B58" s="55" t="s">
        <v>171</v>
      </c>
      <c r="C58" s="92"/>
      <c r="D58" s="92"/>
      <c r="E58" s="9" t="str">
        <f t="shared" si="0"/>
        <v/>
      </c>
      <c r="F58" s="2"/>
      <c r="G58" s="82" t="s">
        <v>172</v>
      </c>
    </row>
    <row r="59" spans="2:7" x14ac:dyDescent="0.2">
      <c r="B59" s="55" t="s">
        <v>71</v>
      </c>
      <c r="C59" s="92"/>
      <c r="D59" s="92"/>
      <c r="E59" s="9" t="str">
        <f t="shared" si="0"/>
        <v/>
      </c>
      <c r="F59" s="2"/>
      <c r="G59" s="81" t="s">
        <v>72</v>
      </c>
    </row>
    <row r="60" spans="2:7" x14ac:dyDescent="0.2">
      <c r="B60" s="55" t="s">
        <v>73</v>
      </c>
      <c r="C60" s="92"/>
      <c r="D60" s="92"/>
      <c r="E60" s="9" t="str">
        <f t="shared" si="0"/>
        <v/>
      </c>
      <c r="F60" s="2"/>
      <c r="G60" s="82" t="s">
        <v>74</v>
      </c>
    </row>
    <row r="61" spans="2:7" x14ac:dyDescent="0.2">
      <c r="B61" s="23" t="s">
        <v>75</v>
      </c>
      <c r="C61" s="92"/>
      <c r="D61" s="92"/>
      <c r="E61" s="9" t="str">
        <f t="shared" si="0"/>
        <v/>
      </c>
      <c r="F61" s="2"/>
      <c r="G61" s="82" t="s">
        <v>76</v>
      </c>
    </row>
    <row r="62" spans="2:7" x14ac:dyDescent="0.2">
      <c r="B62" s="23" t="s">
        <v>77</v>
      </c>
      <c r="C62" s="92"/>
      <c r="D62" s="92"/>
      <c r="E62" s="9" t="str">
        <f t="shared" si="0"/>
        <v/>
      </c>
      <c r="F62" s="2"/>
      <c r="G62" s="82" t="s">
        <v>78</v>
      </c>
    </row>
    <row r="63" spans="2:7" x14ac:dyDescent="0.2">
      <c r="B63" s="55" t="s">
        <v>173</v>
      </c>
      <c r="C63" s="92"/>
      <c r="D63" s="92"/>
      <c r="E63" s="9" t="str">
        <f t="shared" si="0"/>
        <v/>
      </c>
      <c r="F63" s="2"/>
      <c r="G63" s="82" t="s">
        <v>174</v>
      </c>
    </row>
    <row r="64" spans="2:7" x14ac:dyDescent="0.2">
      <c r="B64" s="55" t="s">
        <v>79</v>
      </c>
      <c r="C64" s="92"/>
      <c r="D64" s="92"/>
      <c r="E64" s="9" t="str">
        <f t="shared" si="0"/>
        <v/>
      </c>
      <c r="F64" s="2"/>
      <c r="G64" s="82" t="s">
        <v>80</v>
      </c>
    </row>
    <row r="65" spans="1:7" x14ac:dyDescent="0.2">
      <c r="B65" s="23" t="s">
        <v>81</v>
      </c>
      <c r="C65" s="92"/>
      <c r="D65" s="92"/>
      <c r="E65" s="9" t="str">
        <f t="shared" si="0"/>
        <v/>
      </c>
      <c r="F65" s="2"/>
      <c r="G65" s="82" t="s">
        <v>82</v>
      </c>
    </row>
    <row r="66" spans="1:7" x14ac:dyDescent="0.2">
      <c r="B66" s="23" t="s">
        <v>83</v>
      </c>
      <c r="C66" s="92"/>
      <c r="D66" s="92"/>
      <c r="E66" s="9" t="str">
        <f t="shared" si="0"/>
        <v/>
      </c>
      <c r="F66" s="2"/>
      <c r="G66" s="82" t="s">
        <v>84</v>
      </c>
    </row>
    <row r="67" spans="1:7" x14ac:dyDescent="0.2">
      <c r="B67" s="55" t="s">
        <v>175</v>
      </c>
      <c r="C67" s="92"/>
      <c r="D67" s="92"/>
      <c r="E67" s="9" t="str">
        <f t="shared" si="0"/>
        <v/>
      </c>
      <c r="F67" s="2"/>
      <c r="G67" s="82" t="s">
        <v>176</v>
      </c>
    </row>
    <row r="68" spans="1:7" x14ac:dyDescent="0.2">
      <c r="B68" s="23" t="s">
        <v>85</v>
      </c>
      <c r="C68" s="92"/>
      <c r="D68" s="92"/>
      <c r="E68" s="9" t="str">
        <f t="shared" si="0"/>
        <v/>
      </c>
      <c r="F68" s="2"/>
      <c r="G68" s="82" t="s">
        <v>86</v>
      </c>
    </row>
    <row r="69" spans="1:7" x14ac:dyDescent="0.2">
      <c r="B69" s="55" t="s">
        <v>177</v>
      </c>
      <c r="C69" s="92"/>
      <c r="D69" s="92"/>
      <c r="E69" s="9" t="str">
        <f t="shared" si="0"/>
        <v/>
      </c>
      <c r="F69" s="2"/>
      <c r="G69" s="82" t="s">
        <v>178</v>
      </c>
    </row>
    <row r="70" spans="1:7" x14ac:dyDescent="0.2">
      <c r="B70" s="55" t="s">
        <v>87</v>
      </c>
      <c r="C70" s="92"/>
      <c r="D70" s="92"/>
      <c r="E70" s="9" t="str">
        <f t="shared" si="0"/>
        <v/>
      </c>
      <c r="F70" s="2"/>
      <c r="G70" s="82" t="s">
        <v>88</v>
      </c>
    </row>
    <row r="71" spans="1:7" x14ac:dyDescent="0.2">
      <c r="B71" s="56" t="s">
        <v>89</v>
      </c>
      <c r="C71" s="92"/>
      <c r="D71" s="92"/>
      <c r="E71" s="9" t="str">
        <f t="shared" si="0"/>
        <v/>
      </c>
      <c r="F71" s="2"/>
      <c r="G71" s="84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81"/>
    </row>
    <row r="73" spans="1:7" x14ac:dyDescent="0.2">
      <c r="B73" s="10"/>
      <c r="C73" s="25"/>
      <c r="D73" s="25"/>
      <c r="E73" s="25"/>
      <c r="G73" s="81"/>
    </row>
    <row r="74" spans="1:7" ht="15" x14ac:dyDescent="0.25">
      <c r="A74" s="66" t="s">
        <v>91</v>
      </c>
      <c r="B74" s="58"/>
      <c r="E74" s="21"/>
      <c r="G74" s="81"/>
    </row>
    <row r="75" spans="1:7" x14ac:dyDescent="0.2">
      <c r="B75" s="23" t="s">
        <v>92</v>
      </c>
      <c r="C75" s="92"/>
      <c r="D75" s="92"/>
      <c r="E75" s="9" t="str">
        <f>IF(D75="","",C75-D75)</f>
        <v/>
      </c>
      <c r="F75" s="2"/>
      <c r="G75" s="82" t="s">
        <v>93</v>
      </c>
    </row>
    <row r="76" spans="1:7" x14ac:dyDescent="0.2">
      <c r="B76" s="55" t="s">
        <v>94</v>
      </c>
      <c r="C76" s="92"/>
      <c r="D76" s="92"/>
      <c r="E76" s="9" t="str">
        <f t="shared" ref="E76:E101" si="1">IF(D76="","",C76-D76)</f>
        <v/>
      </c>
      <c r="F76" s="2"/>
      <c r="G76" s="82" t="s">
        <v>95</v>
      </c>
    </row>
    <row r="77" spans="1:7" x14ac:dyDescent="0.2">
      <c r="B77" s="55" t="s">
        <v>96</v>
      </c>
      <c r="C77" s="92"/>
      <c r="D77" s="92"/>
      <c r="E77" s="9" t="str">
        <f t="shared" si="1"/>
        <v/>
      </c>
      <c r="F77" s="2"/>
      <c r="G77" s="82" t="s">
        <v>97</v>
      </c>
    </row>
    <row r="78" spans="1:7" x14ac:dyDescent="0.2">
      <c r="B78" s="55" t="s">
        <v>179</v>
      </c>
      <c r="C78" s="92"/>
      <c r="D78" s="92"/>
      <c r="E78" s="9" t="str">
        <f t="shared" si="1"/>
        <v/>
      </c>
      <c r="F78" s="2"/>
      <c r="G78" s="82" t="s">
        <v>180</v>
      </c>
    </row>
    <row r="79" spans="1:7" x14ac:dyDescent="0.2">
      <c r="B79" s="55" t="s">
        <v>98</v>
      </c>
      <c r="C79" s="92"/>
      <c r="D79" s="92"/>
      <c r="E79" s="9" t="str">
        <f t="shared" si="1"/>
        <v/>
      </c>
      <c r="F79" s="2"/>
      <c r="G79" s="82" t="s">
        <v>99</v>
      </c>
    </row>
    <row r="80" spans="1:7" x14ac:dyDescent="0.2">
      <c r="B80" s="55" t="s">
        <v>100</v>
      </c>
      <c r="C80" s="92"/>
      <c r="D80" s="92"/>
      <c r="E80" s="9" t="str">
        <f t="shared" si="1"/>
        <v/>
      </c>
      <c r="F80" s="2"/>
      <c r="G80" s="82" t="s">
        <v>101</v>
      </c>
    </row>
    <row r="81" spans="2:7" x14ac:dyDescent="0.2">
      <c r="B81" s="55" t="s">
        <v>102</v>
      </c>
      <c r="C81" s="92"/>
      <c r="D81" s="92"/>
      <c r="E81" s="9" t="str">
        <f t="shared" si="1"/>
        <v/>
      </c>
      <c r="F81" s="2"/>
      <c r="G81" s="82" t="s">
        <v>103</v>
      </c>
    </row>
    <row r="82" spans="2:7" x14ac:dyDescent="0.2">
      <c r="B82" s="55" t="s">
        <v>104</v>
      </c>
      <c r="C82" s="92"/>
      <c r="D82" s="92"/>
      <c r="E82" s="9" t="str">
        <f t="shared" si="1"/>
        <v/>
      </c>
      <c r="F82" s="2"/>
      <c r="G82" s="82" t="s">
        <v>105</v>
      </c>
    </row>
    <row r="83" spans="2:7" x14ac:dyDescent="0.2">
      <c r="B83" s="55" t="s">
        <v>106</v>
      </c>
      <c r="C83" s="92"/>
      <c r="D83" s="92"/>
      <c r="E83" s="9" t="str">
        <f t="shared" si="1"/>
        <v/>
      </c>
      <c r="F83" s="2"/>
      <c r="G83" s="82" t="s">
        <v>107</v>
      </c>
    </row>
    <row r="84" spans="2:7" x14ac:dyDescent="0.2">
      <c r="B84" s="55" t="s">
        <v>108</v>
      </c>
      <c r="C84" s="92"/>
      <c r="D84" s="92"/>
      <c r="E84" s="9" t="str">
        <f t="shared" si="1"/>
        <v/>
      </c>
      <c r="F84" s="2"/>
      <c r="G84" s="82" t="s">
        <v>109</v>
      </c>
    </row>
    <row r="85" spans="2:7" x14ac:dyDescent="0.2">
      <c r="B85" s="55" t="s">
        <v>110</v>
      </c>
      <c r="C85" s="92"/>
      <c r="D85" s="92"/>
      <c r="E85" s="9" t="str">
        <f t="shared" si="1"/>
        <v/>
      </c>
      <c r="F85" s="2"/>
      <c r="G85" s="82" t="s">
        <v>111</v>
      </c>
    </row>
    <row r="86" spans="2:7" x14ac:dyDescent="0.2">
      <c r="B86" s="55" t="s">
        <v>112</v>
      </c>
      <c r="C86" s="92"/>
      <c r="D86" s="92"/>
      <c r="E86" s="9" t="str">
        <f t="shared" si="1"/>
        <v/>
      </c>
      <c r="F86" s="2"/>
      <c r="G86" s="82" t="s">
        <v>113</v>
      </c>
    </row>
    <row r="87" spans="2:7" x14ac:dyDescent="0.2">
      <c r="B87" s="55" t="s">
        <v>114</v>
      </c>
      <c r="C87" s="92"/>
      <c r="D87" s="92"/>
      <c r="E87" s="9" t="str">
        <f t="shared" si="1"/>
        <v/>
      </c>
      <c r="F87" s="2"/>
      <c r="G87" s="82" t="s">
        <v>115</v>
      </c>
    </row>
    <row r="88" spans="2:7" x14ac:dyDescent="0.2">
      <c r="B88" s="55" t="s">
        <v>116</v>
      </c>
      <c r="C88" s="92"/>
      <c r="D88" s="92"/>
      <c r="E88" s="9" t="str">
        <f t="shared" si="1"/>
        <v/>
      </c>
      <c r="F88" s="2"/>
      <c r="G88" s="82" t="s">
        <v>117</v>
      </c>
    </row>
    <row r="89" spans="2:7" x14ac:dyDescent="0.2">
      <c r="B89" s="55" t="s">
        <v>118</v>
      </c>
      <c r="C89" s="92"/>
      <c r="D89" s="92"/>
      <c r="E89" s="9" t="str">
        <f t="shared" si="1"/>
        <v/>
      </c>
      <c r="F89" s="2"/>
      <c r="G89" s="82" t="s">
        <v>119</v>
      </c>
    </row>
    <row r="90" spans="2:7" x14ac:dyDescent="0.2">
      <c r="B90" s="55" t="s">
        <v>120</v>
      </c>
      <c r="C90" s="92"/>
      <c r="D90" s="92"/>
      <c r="E90" s="9" t="str">
        <f t="shared" si="1"/>
        <v/>
      </c>
      <c r="F90" s="2"/>
      <c r="G90" s="82" t="s">
        <v>121</v>
      </c>
    </row>
    <row r="91" spans="2:7" x14ac:dyDescent="0.2">
      <c r="B91" s="55" t="s">
        <v>122</v>
      </c>
      <c r="C91" s="92"/>
      <c r="D91" s="92"/>
      <c r="E91" s="9" t="str">
        <f t="shared" si="1"/>
        <v/>
      </c>
      <c r="F91" s="2"/>
      <c r="G91" s="82" t="s">
        <v>123</v>
      </c>
    </row>
    <row r="92" spans="2:7" x14ac:dyDescent="0.2">
      <c r="B92" s="55" t="s">
        <v>124</v>
      </c>
      <c r="C92" s="92"/>
      <c r="D92" s="92"/>
      <c r="E92" s="9" t="str">
        <f t="shared" si="1"/>
        <v/>
      </c>
      <c r="F92" s="2"/>
      <c r="G92" s="82" t="s">
        <v>125</v>
      </c>
    </row>
    <row r="93" spans="2:7" x14ac:dyDescent="0.2">
      <c r="B93" s="55" t="s">
        <v>126</v>
      </c>
      <c r="C93" s="92"/>
      <c r="D93" s="92"/>
      <c r="E93" s="9" t="str">
        <f t="shared" si="1"/>
        <v/>
      </c>
      <c r="F93" s="2"/>
      <c r="G93" s="82" t="s">
        <v>127</v>
      </c>
    </row>
    <row r="94" spans="2:7" x14ac:dyDescent="0.2">
      <c r="B94" s="55" t="s">
        <v>128</v>
      </c>
      <c r="C94" s="92"/>
      <c r="D94" s="92"/>
      <c r="E94" s="9" t="str">
        <f t="shared" si="1"/>
        <v/>
      </c>
      <c r="F94" s="2"/>
      <c r="G94" s="82" t="s">
        <v>129</v>
      </c>
    </row>
    <row r="95" spans="2:7" x14ac:dyDescent="0.2">
      <c r="B95" s="55" t="s">
        <v>130</v>
      </c>
      <c r="C95" s="92"/>
      <c r="D95" s="92"/>
      <c r="E95" s="9" t="str">
        <f t="shared" si="1"/>
        <v/>
      </c>
      <c r="F95" s="2"/>
      <c r="G95" s="82" t="s">
        <v>131</v>
      </c>
    </row>
    <row r="96" spans="2:7" x14ac:dyDescent="0.2">
      <c r="B96" s="55" t="s">
        <v>79</v>
      </c>
      <c r="C96" s="92">
        <v>63</v>
      </c>
      <c r="D96" s="92">
        <v>65</v>
      </c>
      <c r="E96" s="9">
        <f t="shared" si="1"/>
        <v>-2</v>
      </c>
      <c r="F96" s="2"/>
      <c r="G96" s="82" t="s">
        <v>132</v>
      </c>
    </row>
    <row r="97" spans="1:7" x14ac:dyDescent="0.2">
      <c r="B97" s="55" t="s">
        <v>83</v>
      </c>
      <c r="C97" s="92"/>
      <c r="D97" s="92"/>
      <c r="E97" s="9" t="str">
        <f t="shared" si="1"/>
        <v/>
      </c>
      <c r="F97" s="2"/>
      <c r="G97" s="82" t="s">
        <v>133</v>
      </c>
    </row>
    <row r="98" spans="1:7" x14ac:dyDescent="0.2">
      <c r="B98" s="55" t="s">
        <v>134</v>
      </c>
      <c r="C98" s="92"/>
      <c r="D98" s="92"/>
      <c r="E98" s="9" t="str">
        <f t="shared" si="1"/>
        <v/>
      </c>
      <c r="F98" s="2"/>
      <c r="G98" s="82" t="s">
        <v>135</v>
      </c>
    </row>
    <row r="99" spans="1:7" x14ac:dyDescent="0.2">
      <c r="B99" s="23" t="s">
        <v>136</v>
      </c>
      <c r="C99" s="92">
        <v>24</v>
      </c>
      <c r="D99" s="92">
        <v>24</v>
      </c>
      <c r="E99" s="9">
        <f t="shared" si="1"/>
        <v>0</v>
      </c>
      <c r="F99" s="2"/>
      <c r="G99" s="82" t="s">
        <v>137</v>
      </c>
    </row>
    <row r="100" spans="1:7" x14ac:dyDescent="0.2">
      <c r="B100" s="55" t="s">
        <v>87</v>
      </c>
      <c r="C100" s="92"/>
      <c r="D100" s="92"/>
      <c r="E100" s="9" t="str">
        <f t="shared" si="1"/>
        <v/>
      </c>
      <c r="F100" s="2"/>
      <c r="G100" s="82" t="s">
        <v>88</v>
      </c>
    </row>
    <row r="101" spans="1:7" x14ac:dyDescent="0.2">
      <c r="A101" s="16"/>
      <c r="B101" s="56" t="s">
        <v>89</v>
      </c>
      <c r="C101" s="92"/>
      <c r="D101" s="92"/>
      <c r="E101" s="9" t="str">
        <f t="shared" si="1"/>
        <v/>
      </c>
      <c r="F101" s="2"/>
      <c r="G101" s="84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1"/>
    </row>
    <row r="103" spans="1:7" x14ac:dyDescent="0.2">
      <c r="B103" s="26" t="s">
        <v>139</v>
      </c>
      <c r="C103" s="92">
        <v>6</v>
      </c>
      <c r="D103" s="25"/>
      <c r="E103" s="25"/>
      <c r="G103" s="81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1"/>
    </row>
    <row r="105" spans="1:7" x14ac:dyDescent="0.2">
      <c r="A105" s="16"/>
      <c r="B105" s="16"/>
      <c r="C105" s="16"/>
      <c r="D105" s="16"/>
      <c r="E105" s="16"/>
      <c r="G105" s="81"/>
    </row>
    <row r="106" spans="1:7" ht="15.75" x14ac:dyDescent="0.25">
      <c r="A106" s="59" t="s">
        <v>141</v>
      </c>
      <c r="B106" s="59"/>
      <c r="C106" s="18">
        <f>C72+C104</f>
        <v>522</v>
      </c>
      <c r="D106" s="18">
        <f>D72+D104</f>
        <v>534</v>
      </c>
      <c r="E106" s="27">
        <f>E72+E104</f>
        <v>-12</v>
      </c>
      <c r="G106" s="81"/>
    </row>
    <row r="107" spans="1:7" x14ac:dyDescent="0.2">
      <c r="A107" s="15"/>
      <c r="B107" s="15"/>
      <c r="C107" s="15"/>
      <c r="D107" s="15"/>
      <c r="E107" s="17"/>
      <c r="G107" s="81"/>
    </row>
    <row r="108" spans="1:7" ht="15.75" x14ac:dyDescent="0.25">
      <c r="A108" s="59" t="s">
        <v>142</v>
      </c>
      <c r="B108" s="59"/>
      <c r="C108" s="28">
        <f>C20-C106</f>
        <v>14478</v>
      </c>
      <c r="D108" s="28">
        <f>D20-D106</f>
        <v>13966</v>
      </c>
      <c r="E108" s="19">
        <f>D108-C108</f>
        <v>-512</v>
      </c>
      <c r="G108" s="81"/>
    </row>
    <row r="109" spans="1:7" x14ac:dyDescent="0.2">
      <c r="A109" s="16"/>
      <c r="B109" s="16"/>
      <c r="C109" s="16"/>
      <c r="D109" s="16"/>
      <c r="E109" s="16"/>
      <c r="G109" s="81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77" customWidth="1"/>
    <col min="2" max="2" width="66.5" style="77" customWidth="1"/>
  </cols>
  <sheetData>
    <row r="1" spans="1:3" ht="32.1" customHeight="1" x14ac:dyDescent="0.2">
      <c r="A1" s="68"/>
      <c r="B1" s="69" t="s">
        <v>1</v>
      </c>
      <c r="C1" s="70"/>
    </row>
    <row r="2" spans="1:3" ht="15" x14ac:dyDescent="0.2">
      <c r="A2" s="68"/>
      <c r="B2" s="71"/>
      <c r="C2" s="70"/>
    </row>
    <row r="3" spans="1:3" x14ac:dyDescent="0.2">
      <c r="A3" s="68"/>
      <c r="B3" s="70" t="s">
        <v>181</v>
      </c>
      <c r="C3" s="70"/>
    </row>
    <row r="4" spans="1:3" x14ac:dyDescent="0.2">
      <c r="A4" s="68"/>
      <c r="B4" s="94" t="s">
        <v>193</v>
      </c>
      <c r="C4" s="70"/>
    </row>
    <row r="5" spans="1:3" ht="15" x14ac:dyDescent="0.2">
      <c r="A5" s="68"/>
      <c r="B5" s="72"/>
      <c r="C5" s="70"/>
    </row>
    <row r="6" spans="1:3" ht="15.75" x14ac:dyDescent="0.25">
      <c r="A6" s="68"/>
      <c r="B6" s="73" t="s">
        <v>3</v>
      </c>
      <c r="C6" s="70"/>
    </row>
    <row r="7" spans="1:3" ht="15" x14ac:dyDescent="0.2">
      <c r="A7" s="68"/>
      <c r="B7" s="72"/>
      <c r="C7" s="70"/>
    </row>
    <row r="8" spans="1:3" ht="45" x14ac:dyDescent="0.2">
      <c r="A8" s="68"/>
      <c r="B8" s="72" t="s">
        <v>182</v>
      </c>
      <c r="C8" s="70"/>
    </row>
    <row r="9" spans="1:3" ht="15" x14ac:dyDescent="0.2">
      <c r="A9" s="68"/>
      <c r="B9" s="72"/>
      <c r="C9" s="70"/>
    </row>
    <row r="10" spans="1:3" ht="30" x14ac:dyDescent="0.2">
      <c r="A10" s="68"/>
      <c r="B10" s="72" t="s">
        <v>183</v>
      </c>
      <c r="C10" s="70"/>
    </row>
    <row r="11" spans="1:3" ht="15" x14ac:dyDescent="0.2">
      <c r="A11" s="68"/>
      <c r="B11" s="72"/>
      <c r="C11" s="70"/>
    </row>
    <row r="12" spans="1:3" ht="30" x14ac:dyDescent="0.2">
      <c r="A12" s="68"/>
      <c r="B12" s="72" t="s">
        <v>184</v>
      </c>
      <c r="C12" s="70"/>
    </row>
    <row r="13" spans="1:3" ht="15" x14ac:dyDescent="0.2">
      <c r="A13" s="68"/>
      <c r="B13" s="72"/>
      <c r="C13" s="70"/>
    </row>
    <row r="14" spans="1:3" ht="15" x14ac:dyDescent="0.2">
      <c r="A14" s="68"/>
      <c r="B14" s="74" t="s">
        <v>185</v>
      </c>
      <c r="C14" s="70"/>
    </row>
    <row r="15" spans="1:3" ht="15" x14ac:dyDescent="0.2">
      <c r="A15" s="68"/>
      <c r="B15" s="72" t="s">
        <v>194</v>
      </c>
      <c r="C15" s="70"/>
    </row>
    <row r="16" spans="1:3" ht="15" x14ac:dyDescent="0.2">
      <c r="A16" s="68"/>
      <c r="B16" s="75"/>
      <c r="C16" s="70"/>
    </row>
    <row r="17" spans="1:3" ht="29.25" x14ac:dyDescent="0.2">
      <c r="A17" s="68"/>
      <c r="B17" s="76" t="s">
        <v>186</v>
      </c>
      <c r="C17" s="70"/>
    </row>
    <row r="18" spans="1:3" x14ac:dyDescent="0.2">
      <c r="A18" s="68"/>
      <c r="B18" s="68"/>
      <c r="C18" s="70"/>
    </row>
    <row r="19" spans="1:3" x14ac:dyDescent="0.2">
      <c r="A19" s="68"/>
      <c r="B19" s="68"/>
      <c r="C19" s="70"/>
    </row>
    <row r="20" spans="1:3" x14ac:dyDescent="0.2">
      <c r="A20" s="68"/>
      <c r="B20" s="68"/>
      <c r="C20" s="70"/>
    </row>
    <row r="21" spans="1:3" x14ac:dyDescent="0.2">
      <c r="A21" s="68"/>
      <c r="B21" s="68"/>
      <c r="C21" s="70"/>
    </row>
    <row r="22" spans="1:3" x14ac:dyDescent="0.2">
      <c r="A22" s="68"/>
      <c r="B22" s="68"/>
      <c r="C22" s="70"/>
    </row>
    <row r="23" spans="1:3" x14ac:dyDescent="0.2">
      <c r="A23" s="68"/>
      <c r="B23" s="68"/>
      <c r="C23" s="70"/>
    </row>
    <row r="24" spans="1:3" x14ac:dyDescent="0.2">
      <c r="A24" s="68"/>
      <c r="B24" s="68"/>
      <c r="C24" s="70"/>
    </row>
    <row r="25" spans="1:3" x14ac:dyDescent="0.2">
      <c r="A25" s="68"/>
      <c r="B25" s="68"/>
      <c r="C25" s="70"/>
    </row>
    <row r="26" spans="1:3" x14ac:dyDescent="0.2">
      <c r="A26" s="68"/>
      <c r="B26" s="68"/>
      <c r="C26" s="70"/>
    </row>
    <row r="27" spans="1:3" x14ac:dyDescent="0.2">
      <c r="A27" s="68"/>
      <c r="B27" s="68"/>
      <c r="C27" s="70"/>
    </row>
    <row r="28" spans="1:3" x14ac:dyDescent="0.2">
      <c r="A28" s="68"/>
      <c r="B28" s="68"/>
      <c r="C28" s="70"/>
    </row>
    <row r="29" spans="1:3" x14ac:dyDescent="0.2">
      <c r="A29" s="68"/>
      <c r="B29" s="68"/>
      <c r="C29" s="70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2017-03-27T13:37:51Z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