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840" yWindow="2145" windowWidth="24240" windowHeight="13740" tabRatio="500"/>
  </bookViews>
  <sheets>
    <sheet name="data" sheetId="1" r:id="rId1"/>
    <sheet name="legend" sheetId="3" r:id="rId2"/>
    <sheet name="OLD_legend" sheetId="2" r:id="rId3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3" i="1" l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 l="1"/>
  <c r="B497" i="1"/>
  <c r="B496" i="1"/>
  <c r="B495" i="1"/>
  <c r="B494" i="1"/>
  <c r="B493" i="1"/>
</calcChain>
</file>

<file path=xl/sharedStrings.xml><?xml version="1.0" encoding="utf-8"?>
<sst xmlns="http://schemas.openxmlformats.org/spreadsheetml/2006/main" count="721" uniqueCount="423">
  <si>
    <t>achartengine</t>
  </si>
  <si>
    <t>ADCPU-16Emu</t>
  </si>
  <si>
    <t>aGrep</t>
  </si>
  <si>
    <t>AIOhfark</t>
  </si>
  <si>
    <t>AIRS</t>
  </si>
  <si>
    <t>android_external_whispersystems_TextSecure</t>
  </si>
  <si>
    <t>android-CPU-tuner</t>
  </si>
  <si>
    <t>android-dirty-wall</t>
  </si>
  <si>
    <t>android-quill</t>
  </si>
  <si>
    <t>android-tamilvisai</t>
  </si>
  <si>
    <t>BibliotecaFupMovil</t>
  </si>
  <si>
    <t>Biology</t>
  </si>
  <si>
    <t>BlueFlyVario_Android</t>
  </si>
  <si>
    <t>Boarder</t>
  </si>
  <si>
    <t>budoist</t>
  </si>
  <si>
    <t>busradar</t>
  </si>
  <si>
    <t>chinese-checkers</t>
  </si>
  <si>
    <t>clash_of_balls</t>
  </si>
  <si>
    <t>cpuspy</t>
  </si>
  <si>
    <t>Equate</t>
  </si>
  <si>
    <t>Fast-Brightness-Control-Widget</t>
  </si>
  <si>
    <t>FileController</t>
  </si>
  <si>
    <t>Freebloks-Android</t>
  </si>
  <si>
    <t>hblog</t>
  </si>
  <si>
    <t>HokieHelper</t>
  </si>
  <si>
    <t>honeybadger</t>
  </si>
  <si>
    <t>iforward</t>
  </si>
  <si>
    <t>Kaleidoscope</t>
  </si>
  <si>
    <t>kegs</t>
  </si>
  <si>
    <t>learning</t>
  </si>
  <si>
    <t>MilkDiary</t>
  </si>
  <si>
    <t>mocos-controlator</t>
  </si>
  <si>
    <t>Mood-Player</t>
  </si>
  <si>
    <t>mounts2sd</t>
  </si>
  <si>
    <t>MSMBle</t>
  </si>
  <si>
    <t>MultiWii_EZ_GUI</t>
  </si>
  <si>
    <t>Mustard-Mod</t>
  </si>
  <si>
    <t>mysoftwareprojects</t>
  </si>
  <si>
    <t>nanoConverter</t>
  </si>
  <si>
    <t>ngobrol</t>
  </si>
  <si>
    <t>NinjaLeanJapanese</t>
  </si>
  <si>
    <t>noodlesmaster</t>
  </si>
  <si>
    <t>NoTauLabsNag</t>
  </si>
  <si>
    <t>OpenCamera</t>
  </si>
  <si>
    <t>Pixelesque</t>
  </si>
  <si>
    <t>RealCube</t>
  </si>
  <si>
    <t>redbus</t>
  </si>
  <si>
    <t>sigfood</t>
  </si>
  <si>
    <t>tickmate</t>
  </si>
  <si>
    <t>tuberun_android</t>
  </si>
  <si>
    <t>App</t>
  </si>
  <si>
    <t>Now</t>
  </si>
  <si>
    <t>omi_Android</t>
  </si>
  <si>
    <t>opencomicreader</t>
  </si>
  <si>
    <t>opentraining</t>
  </si>
  <si>
    <t>org.numixproject.hermes</t>
  </si>
  <si>
    <t>OSRSHelper</t>
  </si>
  <si>
    <t>palabras</t>
  </si>
  <si>
    <t>peixe-android</t>
  </si>
  <si>
    <t>pMetro</t>
  </si>
  <si>
    <t>proxydroid</t>
  </si>
  <si>
    <t>Raspberry-Bus-Malaysia</t>
  </si>
  <si>
    <t>rdn-wallpaper</t>
  </si>
  <si>
    <t>Rezzo</t>
  </si>
  <si>
    <t>Ring-Message</t>
  </si>
  <si>
    <t>RoyalEnfieldFT</t>
  </si>
  <si>
    <t>sahara</t>
  </si>
  <si>
    <t>SAMPApp</t>
  </si>
  <si>
    <t>shoppinglist-android</t>
  </si>
  <si>
    <t>simple-android-CPU-usage-viewer</t>
  </si>
  <si>
    <t>Simple-C25K</t>
  </si>
  <si>
    <t>SimpleBitcoinWidget</t>
  </si>
  <si>
    <t>sipdroid</t>
  </si>
  <si>
    <t>SliderSynth</t>
  </si>
  <si>
    <t>sms-trial</t>
  </si>
  <si>
    <t>SSPIA</t>
  </si>
  <si>
    <t>StackFlairWidget</t>
  </si>
  <si>
    <t>Studiportal-Checker</t>
  </si>
  <si>
    <t>suprabhatham-android-app</t>
  </si>
  <si>
    <t>timelapse-sony</t>
  </si>
  <si>
    <t>Timer</t>
  </si>
  <si>
    <t>timidity-ae</t>
  </si>
  <si>
    <t>TintBrowser</t>
  </si>
  <si>
    <t>ToDo-List-Widget</t>
  </si>
  <si>
    <t>TrackMap</t>
  </si>
  <si>
    <t>transport-mtl</t>
  </si>
  <si>
    <t>Traxi</t>
  </si>
  <si>
    <t>WebIntents</t>
  </si>
  <si>
    <t>WhatSongIsItAnyway</t>
  </si>
  <si>
    <t>where-is-my-cash</t>
  </si>
  <si>
    <t>WhoochooAdvSms</t>
  </si>
  <si>
    <t>wizard-maker-android</t>
  </si>
  <si>
    <t>wmg-android</t>
  </si>
  <si>
    <t>workpage</t>
  </si>
  <si>
    <t>workschedule</t>
  </si>
  <si>
    <t>writeily</t>
  </si>
  <si>
    <t>Yaaic</t>
  </si>
  <si>
    <t>YANA</t>
  </si>
  <si>
    <t>ZShaolin</t>
  </si>
  <si>
    <t>7MinutesWithTheLord</t>
  </si>
  <si>
    <t>Abraboxabra</t>
  </si>
  <si>
    <t>abstract-art</t>
  </si>
  <si>
    <t>AguaConsciente</t>
  </si>
  <si>
    <t>AIEDxEDM2015</t>
  </si>
  <si>
    <t>aikuma</t>
  </si>
  <si>
    <t>Alite</t>
  </si>
  <si>
    <t>AnagramSolver</t>
  </si>
  <si>
    <t>android_packages_apps_Focal</t>
  </si>
  <si>
    <t>android_packages_inputmethods_PinyinIME</t>
  </si>
  <si>
    <t>android_share_gyazo</t>
  </si>
  <si>
    <t>android-anuto</t>
  </si>
  <si>
    <t>android-flash-cards</t>
  </si>
  <si>
    <t>android-gltron</t>
  </si>
  <si>
    <t>android-hst-feed</t>
  </si>
  <si>
    <t>android-ipchecker</t>
  </si>
  <si>
    <t>android-manet-manager</t>
  </si>
  <si>
    <t>android-manet-ptt</t>
  </si>
  <si>
    <t>android-node-music-sync</t>
  </si>
  <si>
    <t>Android-PreferencesManager</t>
  </si>
  <si>
    <t>android-vnc-viewer</t>
  </si>
  <si>
    <t>androidaq</t>
  </si>
  <si>
    <t>AndroidCrazyFlieTwitch</t>
  </si>
  <si>
    <t>AndroidFieldDB</t>
  </si>
  <si>
    <t>AndroidSpeechRecognitionTrainer</t>
  </si>
  <si>
    <t>androidTileMapEditor</t>
  </si>
  <si>
    <t>anti-piracy-android-app</t>
  </si>
  <si>
    <t>Atlantis</t>
  </si>
  <si>
    <t>Auto-Away</t>
  </si>
  <si>
    <t>avare</t>
  </si>
  <si>
    <t>BasicAndroidNetworking</t>
  </si>
  <si>
    <t>battery-waster-android</t>
  </si>
  <si>
    <t>Beanstalk</t>
  </si>
  <si>
    <t>Beer-Converter</t>
  </si>
  <si>
    <t>beetleescape</t>
  </si>
  <si>
    <t>BerziklApp</t>
  </si>
  <si>
    <t>BetterBatteryStats</t>
  </si>
  <si>
    <t>BetterWifiOnOff</t>
  </si>
  <si>
    <t>BitcoinCardTerminal</t>
  </si>
  <si>
    <t>BitMe</t>
  </si>
  <si>
    <t>BraggingRights</t>
  </si>
  <si>
    <t>BT4Android-trunk</t>
  </si>
  <si>
    <t>BTCReceive</t>
  </si>
  <si>
    <t>buildbot-watcher</t>
  </si>
  <si>
    <t>busanbus-android</t>
  </si>
  <si>
    <t>buxoff</t>
  </si>
  <si>
    <t>Call-Notifier</t>
  </si>
  <si>
    <t>Cam</t>
  </si>
  <si>
    <t>CamTimer</t>
  </si>
  <si>
    <t>CarLocator</t>
  </si>
  <si>
    <t>CatholicBible</t>
  </si>
  <si>
    <t>ChinaTVGuide</t>
  </si>
  <si>
    <t>ChinesePuzzle</t>
  </si>
  <si>
    <t>ChordReaderRoot</t>
  </si>
  <si>
    <t>CNG-Stations</t>
  </si>
  <si>
    <t>cobra-iradar-notifier</t>
  </si>
  <si>
    <t>ColdStart</t>
  </si>
  <si>
    <t>core_app</t>
  </si>
  <si>
    <t>cramit</t>
  </si>
  <si>
    <t>customize-vibrancy</t>
  </si>
  <si>
    <t>DailyLaws</t>
  </si>
  <si>
    <t>darshak</t>
  </si>
  <si>
    <t>darwinwallet</t>
  </si>
  <si>
    <t>dcmetro_android</t>
  </si>
  <si>
    <t>deject</t>
  </si>
  <si>
    <t>deskcon-android</t>
  </si>
  <si>
    <t>DIYgenomics_Android</t>
  </si>
  <si>
    <t>DogecoinMonitor</t>
  </si>
  <si>
    <t>droidtracker</t>
  </si>
  <si>
    <t>DroneRemote</t>
  </si>
  <si>
    <t>Dropking</t>
  </si>
  <si>
    <t>DrunkFriend</t>
  </si>
  <si>
    <t>Drupal-Editor</t>
  </si>
  <si>
    <t>Dual-Battery-Widget</t>
  </si>
  <si>
    <t>DubnaBus</t>
  </si>
  <si>
    <t>earthquake</t>
  </si>
  <si>
    <t>EasyRAWConverter</t>
  </si>
  <si>
    <t>effy</t>
  </si>
  <si>
    <t>eshotroid-legacy</t>
  </si>
  <si>
    <t>etoll_logbook</t>
  </si>
  <si>
    <t>Facebook-Contact-Sync</t>
  </si>
  <si>
    <t>FastMaps</t>
  </si>
  <si>
    <t>FastNote</t>
  </si>
  <si>
    <t>ferticalc</t>
  </si>
  <si>
    <t>file-explorer-android</t>
  </si>
  <si>
    <t>FingerDoodle</t>
  </si>
  <si>
    <t>FlappyCow</t>
  </si>
  <si>
    <t>Floata-Client</t>
  </si>
  <si>
    <t>FoodCraft</t>
  </si>
  <si>
    <t>foody</t>
  </si>
  <si>
    <t>ForeignReader</t>
  </si>
  <si>
    <t>fosdem-android</t>
  </si>
  <si>
    <t>foursquared</t>
  </si>
  <si>
    <t>frcndict-android</t>
  </si>
  <si>
    <t>FRCScouting</t>
  </si>
  <si>
    <t>freeciv-android</t>
  </si>
  <si>
    <t>freeshisen</t>
  </si>
  <si>
    <t>FuelPlanner</t>
  </si>
  <si>
    <t>FX-News</t>
  </si>
  <si>
    <t>gendreapp</t>
  </si>
  <si>
    <t>GermanLearningUCA</t>
  </si>
  <si>
    <t>Gidder</t>
  </si>
  <si>
    <t>Goblim</t>
  </si>
  <si>
    <t>Grade-Calculator</t>
  </si>
  <si>
    <t>GSOPlan</t>
  </si>
  <si>
    <t>guessthecity-app</t>
  </si>
  <si>
    <t>GymDiary</t>
  </si>
  <si>
    <t>HexGame_Android2</t>
  </si>
  <si>
    <t>hfr4droid</t>
  </si>
  <si>
    <t>hiccup</t>
  </si>
  <si>
    <t>HT2015</t>
  </si>
  <si>
    <t>hunter2</t>
  </si>
  <si>
    <t>Ideas</t>
  </si>
  <si>
    <t>IDontWannaWakeUpLikeCrap</t>
  </si>
  <si>
    <t>IntranetEpitech</t>
  </si>
  <si>
    <t>Inviks1</t>
  </si>
  <si>
    <t>IrDude</t>
  </si>
  <si>
    <t>iremote</t>
  </si>
  <si>
    <t>JoinDOTA</t>
  </si>
  <si>
    <t>jumplings</t>
  </si>
  <si>
    <t>KeepInTouch</t>
  </si>
  <si>
    <t>KeepScore</t>
  </si>
  <si>
    <t>KindMind</t>
  </si>
  <si>
    <t>Koren</t>
  </si>
  <si>
    <t>kouchat-android</t>
  </si>
  <si>
    <t>Laboratorio5</t>
  </si>
  <si>
    <t>lbm-client</t>
  </si>
  <si>
    <t>LcdLiveWallpaper</t>
  </si>
  <si>
    <t>lewica-pl-android</t>
  </si>
  <si>
    <t>Lexin</t>
  </si>
  <si>
    <t>lfnw</t>
  </si>
  <si>
    <t>listmyaps</t>
  </si>
  <si>
    <t>LiveViewNotifications</t>
  </si>
  <si>
    <t>LockDoc</t>
  </si>
  <si>
    <t>LockPic</t>
  </si>
  <si>
    <t>LogicalDefence</t>
  </si>
  <si>
    <t>lolpingchecker</t>
  </si>
  <si>
    <t>Mach-Music-Player</t>
  </si>
  <si>
    <t>maniana</t>
  </si>
  <si>
    <t>Material-Template</t>
  </si>
  <si>
    <t>MedicalScanner</t>
  </si>
  <si>
    <t>memo</t>
  </si>
  <si>
    <t>Mensa-SH</t>
  </si>
  <si>
    <t>message-counter</t>
  </si>
  <si>
    <t>messaging</t>
  </si>
  <si>
    <t>MongoExplorer</t>
  </si>
  <si>
    <t>Moticons</t>
  </si>
  <si>
    <t>MPC</t>
  </si>
  <si>
    <t>mst</t>
  </si>
  <si>
    <t>MtGoxWidget</t>
  </si>
  <si>
    <t>My-Cashbook</t>
  </si>
  <si>
    <t>MyEarnings</t>
  </si>
  <si>
    <t>myspeedtest-old</t>
  </si>
  <si>
    <t>n-puzzle-2</t>
  </si>
  <si>
    <t>notification-check</t>
  </si>
  <si>
    <t>NumberNDate</t>
  </si>
  <si>
    <t>Odnako</t>
  </si>
  <si>
    <t>OHSCompSciClubPixelDungeon</t>
  </si>
  <si>
    <t>OpenDocument.droid</t>
  </si>
  <si>
    <t>paco</t>
  </si>
  <si>
    <t>PainLog</t>
  </si>
  <si>
    <t>paragliding-site</t>
  </si>
  <si>
    <t>parkjam</t>
  </si>
  <si>
    <t>pattern</t>
  </si>
  <si>
    <t>PDFViewer</t>
  </si>
  <si>
    <t>pile-on</t>
  </si>
  <si>
    <t>PinholeCalculator</t>
  </si>
  <si>
    <t>PinterestLikeAdapterView</t>
  </si>
  <si>
    <t>plasma</t>
  </si>
  <si>
    <t>PlasmaSound</t>
  </si>
  <si>
    <t>portal-timer</t>
  </si>
  <si>
    <t>Primary-Notifications</t>
  </si>
  <si>
    <t>princess-coloring-book-hd-android</t>
  </si>
  <si>
    <t>QiitaReader</t>
  </si>
  <si>
    <t>QuizApp_Android</t>
  </si>
  <si>
    <t>red-sea-tools</t>
  </si>
  <si>
    <t>red-vs-green</t>
  </si>
  <si>
    <t>RedReader</t>
  </si>
  <si>
    <t>remotekeyboard</t>
  </si>
  <si>
    <t>rftg-scorer</t>
  </si>
  <si>
    <t>ringdroid</t>
  </si>
  <si>
    <t>risteilyohjelma14</t>
  </si>
  <si>
    <t>RK3066-Headunit-service</t>
  </si>
  <si>
    <t>robotfindskitten</t>
  </si>
  <si>
    <t>rss-reader</t>
  </si>
  <si>
    <t>S-Tools</t>
  </si>
  <si>
    <t>SensorMax</t>
  </si>
  <si>
    <t>SerialBTControl</t>
  </si>
  <si>
    <t>sikuna</t>
  </si>
  <si>
    <t>singkamas</t>
  </si>
  <si>
    <t>Sketcher-Tab</t>
  </si>
  <si>
    <t>smsnenado</t>
  </si>
  <si>
    <t>StorageWidget</t>
  </si>
  <si>
    <t>StreetCrimes</t>
  </si>
  <si>
    <t>swiftp</t>
  </si>
  <si>
    <t>talking-james</t>
  </si>
  <si>
    <t>tappy</t>
  </si>
  <si>
    <t>tatala</t>
  </si>
  <si>
    <t>tech-mail_schedule</t>
  </si>
  <si>
    <t>Ted</t>
  </si>
  <si>
    <t>TGFC</t>
  </si>
  <si>
    <t>TireSize</t>
  </si>
  <si>
    <t>TournamentDesigner</t>
  </si>
  <si>
    <t>Trendy</t>
  </si>
  <si>
    <t>Triforce</t>
  </si>
  <si>
    <t>TripCard</t>
  </si>
  <si>
    <t>TripTrack</t>
  </si>
  <si>
    <t>tsp-lexikon-android</t>
  </si>
  <si>
    <t>Tug</t>
  </si>
  <si>
    <t>Tweet-Offline</t>
  </si>
  <si>
    <t>UFrame</t>
  </si>
  <si>
    <t>UkeWatch</t>
  </si>
  <si>
    <t>Under-the-Hood---Android</t>
  </si>
  <si>
    <t>vegdroid</t>
  </si>
  <si>
    <t>VNCpp</t>
  </si>
  <si>
    <t>Wifi-Key-Recovery---Android</t>
  </si>
  <si>
    <t>Zom-Android</t>
  </si>
  <si>
    <t>Categories (comma-separated)</t>
  </si>
  <si>
    <t>TAG</t>
  </si>
  <si>
    <t>Description</t>
  </si>
  <si>
    <t>P</t>
  </si>
  <si>
    <t>LOC</t>
  </si>
  <si>
    <t>SBNR</t>
  </si>
  <si>
    <t>IRF</t>
  </si>
  <si>
    <t>FR</t>
  </si>
  <si>
    <t>IFR</t>
  </si>
  <si>
    <t>SR</t>
  </si>
  <si>
    <t>IIPA</t>
  </si>
  <si>
    <t>Some Refactoring</t>
  </si>
  <si>
    <t>Full Refactoring</t>
  </si>
  <si>
    <t>spike</t>
  </si>
  <si>
    <t>grow</t>
  </si>
  <si>
    <t>constant</t>
  </si>
  <si>
    <t>~</t>
  </si>
  <si>
    <t>drop</t>
  </si>
  <si>
    <t>changes with respect to LOC</t>
  </si>
  <si>
    <t>changes with respect to P</t>
  </si>
  <si>
    <t>RECTF</t>
  </si>
  <si>
    <t>ISF</t>
  </si>
  <si>
    <t>Increasing Step Function</t>
  </si>
  <si>
    <t>Rectangular Function</t>
  </si>
  <si>
    <t>Introduction and Frequent Removal</t>
  </si>
  <si>
    <t>Issue Rich Feature</t>
  </si>
  <si>
    <t>Smell at Beginning and Never Remove</t>
  </si>
  <si>
    <t>Issues integral Part of App</t>
  </si>
  <si>
    <t>Step increasing</t>
  </si>
  <si>
    <t>grow and then drop with same value</t>
  </si>
  <si>
    <t>INJREM</t>
  </si>
  <si>
    <t>Injection + sudden removal (really sudden, in no more than 1-2 days)</t>
  </si>
  <si>
    <t>Issue-rich feature</t>
  </si>
  <si>
    <t>grow (consistent)</t>
  </si>
  <si>
    <t>BEG</t>
  </si>
  <si>
    <t xml:space="preserve">Issues since the beginning </t>
  </si>
  <si>
    <t>const != 0</t>
  </si>
  <si>
    <t>REF</t>
  </si>
  <si>
    <t>Refactoring of perf. issues</t>
  </si>
  <si>
    <t>drop (consistent)</t>
  </si>
  <si>
    <t>STICK</t>
  </si>
  <si>
    <t>Sticky issue (added issues, which can remain in the app, but they may also be removed later)</t>
  </si>
  <si>
    <t>step</t>
  </si>
  <si>
    <t>GRAD</t>
  </si>
  <si>
    <t>performance issues integral in the dev (same trends for P and LOC), P and LOC gradually go together</t>
  </si>
  <si>
    <t>same as Loc</t>
  </si>
  <si>
    <t>same as P</t>
  </si>
  <si>
    <t>INJREM,IRF,REF,STICK</t>
  </si>
  <si>
    <t>IRF,REF</t>
  </si>
  <si>
    <t>BEG,IRF</t>
  </si>
  <si>
    <t>BEG,IRF,REF</t>
  </si>
  <si>
    <t>BEG,REF</t>
  </si>
  <si>
    <t>BEG,GRAD</t>
  </si>
  <si>
    <t>BEG,REF,IRF</t>
  </si>
  <si>
    <t>INJREM,IRF,REF</t>
  </si>
  <si>
    <t>BEG,INJREM</t>
  </si>
  <si>
    <t>IRF,REF,INJREM</t>
  </si>
  <si>
    <t>BEG,IRF,INJREM,REF</t>
  </si>
  <si>
    <t>IRF,INJREM,REF</t>
  </si>
  <si>
    <t>STICK,REF</t>
  </si>
  <si>
    <t>IRF,INJREM</t>
  </si>
  <si>
    <t>STICK,INJREM</t>
  </si>
  <si>
    <t>INJREM,REF,IRF</t>
  </si>
  <si>
    <t>BEG,REF,INJREM</t>
  </si>
  <si>
    <t>INJREM,IRF</t>
  </si>
  <si>
    <t>INJREM,STICK,REF</t>
  </si>
  <si>
    <t>GRAD,STICK</t>
  </si>
  <si>
    <t>BEG,REF,INJREM,STICK</t>
  </si>
  <si>
    <t>STICK,GRAD</t>
  </si>
  <si>
    <t>BEG,IRF,REF,INJREM</t>
  </si>
  <si>
    <t>GRAD,STICK,INJREM,REF</t>
  </si>
  <si>
    <t>BEG,STICK,REF</t>
  </si>
  <si>
    <t>BEG,REF,IRF,INJREM</t>
  </si>
  <si>
    <t>IRF,STICK,INJREM,REF</t>
  </si>
  <si>
    <t>BEG,STICK</t>
  </si>
  <si>
    <t>INJREM,STICK</t>
  </si>
  <si>
    <t>IRF,INJREM,STICK</t>
  </si>
  <si>
    <t>BEG,INJREM,STICK</t>
  </si>
  <si>
    <t>BEG,REF,STICK</t>
  </si>
  <si>
    <t>IRF,REF,STICK</t>
  </si>
  <si>
    <t>BEG,STICK,INJREM</t>
  </si>
  <si>
    <t>GRAD,INJREM,STICK</t>
  </si>
  <si>
    <t>IRF,INJREM,REF,STICK</t>
  </si>
  <si>
    <t>STICK,IRF</t>
  </si>
  <si>
    <t>BEG,STICK,IRF,REF</t>
  </si>
  <si>
    <t>GRAD,REF</t>
  </si>
  <si>
    <t>STICK,INJREM,GRAD</t>
  </si>
  <si>
    <t>INJREM,IRF,STICK</t>
  </si>
  <si>
    <t>BEG,STICK,IRF</t>
  </si>
  <si>
    <t>IRF,INJREM,STICK,REF</t>
  </si>
  <si>
    <t>BEG,GRAD,STICK</t>
  </si>
  <si>
    <t>BEG,IRF,STICK</t>
  </si>
  <si>
    <t>GRAD,REF,STICK</t>
  </si>
  <si>
    <t>IRF,STICK</t>
  </si>
  <si>
    <t>BEG,REF,GRAD</t>
  </si>
  <si>
    <t>STICK,REF,IRF</t>
  </si>
  <si>
    <t>STICK,INJREM,REF,IRF</t>
  </si>
  <si>
    <t>STICK,BEG</t>
  </si>
  <si>
    <t>REF,BEG</t>
  </si>
  <si>
    <t>REF,IRF</t>
  </si>
  <si>
    <t>REF,INJREM</t>
  </si>
  <si>
    <t>REF,GRAD</t>
  </si>
  <si>
    <t>IRF,GRAD</t>
  </si>
  <si>
    <t>INJREM,GRAD</t>
  </si>
  <si>
    <t>Evolution Trends</t>
  </si>
  <si>
    <t>Frequency of Occurrence</t>
  </si>
  <si>
    <t>PersianDarwinWallet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</si>
</sst>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8"/>
  <sheetViews>
    <sheetView tabSelected="1" topLeftCell="A12" workbookViewId="0">
      <selection activeCell="A2" sqref="A2"/>
    </sheetView>
  </sheetViews>
  <sheetFormatPr defaultColWidth="0" defaultRowHeight="15.75" zeroHeight="1" x14ac:dyDescent="0.25"/>
  <cols>
    <col min="1" max="1" width="39" bestFit="1" customWidth="1"/>
    <col min="2" max="2" width="140.5" customWidth="1"/>
    <col min="3" max="3" width="0" hidden="1" customWidth="1"/>
    <col min="4" max="16384" width="10.875" hidden="1"/>
  </cols>
  <sheetData>
    <row r="1" spans="1:2" x14ac:dyDescent="0.25">
      <c r="A1" s="1" t="s">
        <v>50</v>
      </c>
      <c r="B1" s="1" t="s">
        <v>316</v>
      </c>
    </row>
    <row r="2" spans="1:2" x14ac:dyDescent="0.25">
      <c r="A2" t="s">
        <v>99</v>
      </c>
      <c r="B2" t="s">
        <v>350</v>
      </c>
    </row>
    <row r="3" spans="1:2" x14ac:dyDescent="0.25">
      <c r="A3" t="s">
        <v>100</v>
      </c>
      <c r="B3" t="s">
        <v>356</v>
      </c>
    </row>
    <row r="4" spans="1:2" x14ac:dyDescent="0.25">
      <c r="A4" t="s">
        <v>101</v>
      </c>
      <c r="B4" t="s">
        <v>356</v>
      </c>
    </row>
    <row r="5" spans="1:2" x14ac:dyDescent="0.25">
      <c r="A5" t="s">
        <v>0</v>
      </c>
      <c r="B5" t="s">
        <v>391</v>
      </c>
    </row>
    <row r="6" spans="1:2" x14ac:dyDescent="0.25">
      <c r="A6" t="s">
        <v>1</v>
      </c>
      <c r="B6" t="s">
        <v>391</v>
      </c>
    </row>
    <row r="7" spans="1:2" x14ac:dyDescent="0.25">
      <c r="A7" t="s">
        <v>2</v>
      </c>
      <c r="B7" t="s">
        <v>364</v>
      </c>
    </row>
    <row r="8" spans="1:2" x14ac:dyDescent="0.25">
      <c r="A8" t="s">
        <v>102</v>
      </c>
      <c r="B8" t="s">
        <v>350</v>
      </c>
    </row>
    <row r="9" spans="1:2" x14ac:dyDescent="0.25">
      <c r="A9" t="s">
        <v>103</v>
      </c>
      <c r="B9" t="s">
        <v>365</v>
      </c>
    </row>
    <row r="10" spans="1:2" x14ac:dyDescent="0.25">
      <c r="A10" t="s">
        <v>104</v>
      </c>
      <c r="B10" t="s">
        <v>389</v>
      </c>
    </row>
    <row r="11" spans="1:2" x14ac:dyDescent="0.25">
      <c r="A11" t="s">
        <v>3</v>
      </c>
      <c r="B11" t="s">
        <v>350</v>
      </c>
    </row>
    <row r="12" spans="1:2" x14ac:dyDescent="0.25">
      <c r="A12" t="s">
        <v>4</v>
      </c>
      <c r="B12" t="s">
        <v>392</v>
      </c>
    </row>
    <row r="13" spans="1:2" x14ac:dyDescent="0.25">
      <c r="A13" t="s">
        <v>105</v>
      </c>
      <c r="B13" t="s">
        <v>350</v>
      </c>
    </row>
    <row r="14" spans="1:2" x14ac:dyDescent="0.25">
      <c r="A14" t="s">
        <v>106</v>
      </c>
      <c r="B14" t="s">
        <v>367</v>
      </c>
    </row>
    <row r="15" spans="1:2" x14ac:dyDescent="0.25">
      <c r="A15" t="s">
        <v>5</v>
      </c>
      <c r="B15" t="s">
        <v>367</v>
      </c>
    </row>
    <row r="16" spans="1:2" x14ac:dyDescent="0.25">
      <c r="A16" t="s">
        <v>107</v>
      </c>
      <c r="B16" t="s">
        <v>364</v>
      </c>
    </row>
    <row r="17" spans="1:2" x14ac:dyDescent="0.25">
      <c r="A17" t="s">
        <v>108</v>
      </c>
      <c r="B17" t="s">
        <v>350</v>
      </c>
    </row>
    <row r="18" spans="1:2" x14ac:dyDescent="0.25">
      <c r="A18" t="s">
        <v>109</v>
      </c>
      <c r="B18" t="s">
        <v>364</v>
      </c>
    </row>
    <row r="19" spans="1:2" x14ac:dyDescent="0.25">
      <c r="A19" t="s">
        <v>110</v>
      </c>
      <c r="B19" t="s">
        <v>364</v>
      </c>
    </row>
    <row r="20" spans="1:2" x14ac:dyDescent="0.25">
      <c r="A20" t="s">
        <v>6</v>
      </c>
      <c r="B20" t="s">
        <v>405</v>
      </c>
    </row>
    <row r="21" spans="1:2" x14ac:dyDescent="0.25">
      <c r="A21" t="s">
        <v>7</v>
      </c>
      <c r="B21" t="s">
        <v>350</v>
      </c>
    </row>
    <row r="22" spans="1:2" x14ac:dyDescent="0.25">
      <c r="A22" t="s">
        <v>111</v>
      </c>
      <c r="B22" t="s">
        <v>364</v>
      </c>
    </row>
    <row r="23" spans="1:2" x14ac:dyDescent="0.25">
      <c r="A23" t="s">
        <v>112</v>
      </c>
      <c r="B23" t="s">
        <v>367</v>
      </c>
    </row>
    <row r="24" spans="1:2" x14ac:dyDescent="0.25">
      <c r="A24" t="s">
        <v>113</v>
      </c>
      <c r="B24" t="s">
        <v>366</v>
      </c>
    </row>
    <row r="25" spans="1:2" x14ac:dyDescent="0.25">
      <c r="A25" t="s">
        <v>114</v>
      </c>
      <c r="B25" t="s">
        <v>350</v>
      </c>
    </row>
    <row r="26" spans="1:2" x14ac:dyDescent="0.25">
      <c r="A26" t="s">
        <v>115</v>
      </c>
      <c r="B26" t="s">
        <v>364</v>
      </c>
    </row>
    <row r="27" spans="1:2" x14ac:dyDescent="0.25">
      <c r="A27" t="s">
        <v>116</v>
      </c>
      <c r="B27" t="s">
        <v>375</v>
      </c>
    </row>
    <row r="28" spans="1:2" x14ac:dyDescent="0.25">
      <c r="A28" t="s">
        <v>117</v>
      </c>
      <c r="B28" t="s">
        <v>356</v>
      </c>
    </row>
    <row r="29" spans="1:2" x14ac:dyDescent="0.25">
      <c r="A29" t="s">
        <v>118</v>
      </c>
      <c r="B29" t="s">
        <v>356</v>
      </c>
    </row>
    <row r="30" spans="1:2" x14ac:dyDescent="0.25">
      <c r="A30" t="s">
        <v>8</v>
      </c>
      <c r="B30" t="s">
        <v>403</v>
      </c>
    </row>
    <row r="31" spans="1:2" x14ac:dyDescent="0.25">
      <c r="A31" t="s">
        <v>9</v>
      </c>
      <c r="B31" t="s">
        <v>359</v>
      </c>
    </row>
    <row r="32" spans="1:2" x14ac:dyDescent="0.25">
      <c r="A32" t="s">
        <v>119</v>
      </c>
      <c r="B32" t="s">
        <v>350</v>
      </c>
    </row>
    <row r="33" spans="1:2" x14ac:dyDescent="0.25">
      <c r="A33" t="s">
        <v>120</v>
      </c>
      <c r="B33" t="s">
        <v>322</v>
      </c>
    </row>
    <row r="34" spans="1:2" x14ac:dyDescent="0.25">
      <c r="A34" t="s">
        <v>121</v>
      </c>
      <c r="B34" t="s">
        <v>366</v>
      </c>
    </row>
    <row r="35" spans="1:2" x14ac:dyDescent="0.25">
      <c r="A35" t="s">
        <v>122</v>
      </c>
      <c r="B35" t="s">
        <v>370</v>
      </c>
    </row>
    <row r="36" spans="1:2" x14ac:dyDescent="0.25">
      <c r="A36" t="s">
        <v>123</v>
      </c>
      <c r="B36" t="s">
        <v>370</v>
      </c>
    </row>
    <row r="37" spans="1:2" x14ac:dyDescent="0.25">
      <c r="A37" t="s">
        <v>124</v>
      </c>
      <c r="B37" t="s">
        <v>369</v>
      </c>
    </row>
    <row r="38" spans="1:2" x14ac:dyDescent="0.25">
      <c r="A38" t="s">
        <v>125</v>
      </c>
      <c r="B38" t="s">
        <v>390</v>
      </c>
    </row>
    <row r="39" spans="1:2" x14ac:dyDescent="0.25">
      <c r="A39" t="s">
        <v>126</v>
      </c>
      <c r="B39" t="s">
        <v>375</v>
      </c>
    </row>
    <row r="40" spans="1:2" x14ac:dyDescent="0.25">
      <c r="A40" t="s">
        <v>127</v>
      </c>
      <c r="B40" t="s">
        <v>368</v>
      </c>
    </row>
    <row r="41" spans="1:2" x14ac:dyDescent="0.25">
      <c r="A41" t="s">
        <v>128</v>
      </c>
      <c r="B41" t="s">
        <v>363</v>
      </c>
    </row>
    <row r="42" spans="1:2" x14ac:dyDescent="0.25">
      <c r="A42" t="s">
        <v>129</v>
      </c>
      <c r="B42" t="s">
        <v>356</v>
      </c>
    </row>
    <row r="43" spans="1:2" x14ac:dyDescent="0.25">
      <c r="A43" t="s">
        <v>130</v>
      </c>
      <c r="B43" t="s">
        <v>346</v>
      </c>
    </row>
    <row r="44" spans="1:2" x14ac:dyDescent="0.25">
      <c r="A44" t="s">
        <v>131</v>
      </c>
      <c r="B44" t="s">
        <v>356</v>
      </c>
    </row>
    <row r="45" spans="1:2" x14ac:dyDescent="0.25">
      <c r="A45" t="s">
        <v>132</v>
      </c>
      <c r="B45" t="s">
        <v>364</v>
      </c>
    </row>
    <row r="46" spans="1:2" x14ac:dyDescent="0.25">
      <c r="A46" t="s">
        <v>133</v>
      </c>
      <c r="B46" t="s">
        <v>359</v>
      </c>
    </row>
    <row r="47" spans="1:2" x14ac:dyDescent="0.25">
      <c r="A47" t="s">
        <v>134</v>
      </c>
      <c r="B47" t="s">
        <v>371</v>
      </c>
    </row>
    <row r="48" spans="1:2" x14ac:dyDescent="0.25">
      <c r="A48" t="s">
        <v>135</v>
      </c>
      <c r="B48" t="s">
        <v>377</v>
      </c>
    </row>
    <row r="49" spans="1:2" x14ac:dyDescent="0.25">
      <c r="A49" t="s">
        <v>136</v>
      </c>
      <c r="B49" t="s">
        <v>356</v>
      </c>
    </row>
    <row r="50" spans="1:2" x14ac:dyDescent="0.25">
      <c r="A50" t="s">
        <v>10</v>
      </c>
      <c r="B50" t="s">
        <v>359</v>
      </c>
    </row>
    <row r="51" spans="1:2" x14ac:dyDescent="0.25">
      <c r="A51" t="s">
        <v>11</v>
      </c>
      <c r="B51" t="s">
        <v>350</v>
      </c>
    </row>
    <row r="52" spans="1:2" x14ac:dyDescent="0.25">
      <c r="A52" s="2" t="s">
        <v>137</v>
      </c>
      <c r="B52" s="2" t="s">
        <v>375</v>
      </c>
    </row>
    <row r="53" spans="1:2" x14ac:dyDescent="0.25">
      <c r="A53" s="2" t="s">
        <v>138</v>
      </c>
      <c r="B53" s="2" t="s">
        <v>364</v>
      </c>
    </row>
    <row r="54" spans="1:2" x14ac:dyDescent="0.25">
      <c r="A54" s="2" t="s">
        <v>12</v>
      </c>
      <c r="B54" s="2" t="s">
        <v>356</v>
      </c>
    </row>
    <row r="55" spans="1:2" x14ac:dyDescent="0.25">
      <c r="A55" s="2" t="s">
        <v>13</v>
      </c>
      <c r="B55" s="2" t="s">
        <v>393</v>
      </c>
    </row>
    <row r="56" spans="1:2" x14ac:dyDescent="0.25">
      <c r="A56" s="2" t="s">
        <v>139</v>
      </c>
      <c r="B56" s="2" t="s">
        <v>356</v>
      </c>
    </row>
    <row r="57" spans="1:2" x14ac:dyDescent="0.25">
      <c r="A57" s="2" t="s">
        <v>140</v>
      </c>
      <c r="B57" s="2" t="s">
        <v>390</v>
      </c>
    </row>
    <row r="58" spans="1:2" x14ac:dyDescent="0.25">
      <c r="A58" s="2" t="s">
        <v>141</v>
      </c>
      <c r="B58" s="2" t="s">
        <v>367</v>
      </c>
    </row>
    <row r="59" spans="1:2" x14ac:dyDescent="0.25">
      <c r="A59" s="2" t="s">
        <v>14</v>
      </c>
      <c r="B59" s="2" t="s">
        <v>394</v>
      </c>
    </row>
    <row r="60" spans="1:2" x14ac:dyDescent="0.25">
      <c r="A60" s="2" t="s">
        <v>142</v>
      </c>
      <c r="B60" s="2" t="s">
        <v>374</v>
      </c>
    </row>
    <row r="61" spans="1:2" x14ac:dyDescent="0.25">
      <c r="A61" s="2" t="s">
        <v>143</v>
      </c>
      <c r="B61" s="2" t="s">
        <v>322</v>
      </c>
    </row>
    <row r="62" spans="1:2" x14ac:dyDescent="0.25">
      <c r="A62" s="2" t="s">
        <v>15</v>
      </c>
      <c r="B62" s="2" t="s">
        <v>394</v>
      </c>
    </row>
    <row r="63" spans="1:2" x14ac:dyDescent="0.25">
      <c r="A63" s="2" t="s">
        <v>144</v>
      </c>
      <c r="B63" s="2" t="s">
        <v>364</v>
      </c>
    </row>
    <row r="64" spans="1:2" x14ac:dyDescent="0.25">
      <c r="A64" s="2" t="s">
        <v>145</v>
      </c>
      <c r="B64" s="2" t="s">
        <v>359</v>
      </c>
    </row>
    <row r="65" spans="1:2" x14ac:dyDescent="0.25">
      <c r="A65" t="s">
        <v>146</v>
      </c>
      <c r="B65" t="s">
        <v>356</v>
      </c>
    </row>
    <row r="66" spans="1:2" x14ac:dyDescent="0.25">
      <c r="A66" t="s">
        <v>147</v>
      </c>
      <c r="B66" t="s">
        <v>350</v>
      </c>
    </row>
    <row r="67" spans="1:2" x14ac:dyDescent="0.25">
      <c r="A67" t="s">
        <v>148</v>
      </c>
      <c r="B67" t="s">
        <v>356</v>
      </c>
    </row>
    <row r="68" spans="1:2" x14ac:dyDescent="0.25">
      <c r="A68" t="s">
        <v>149</v>
      </c>
      <c r="B68" t="s">
        <v>322</v>
      </c>
    </row>
    <row r="69" spans="1:2" x14ac:dyDescent="0.25">
      <c r="A69" t="s">
        <v>150</v>
      </c>
      <c r="B69" t="s">
        <v>350</v>
      </c>
    </row>
    <row r="70" spans="1:2" x14ac:dyDescent="0.25">
      <c r="A70" t="s">
        <v>16</v>
      </c>
      <c r="B70" t="s">
        <v>369</v>
      </c>
    </row>
    <row r="71" spans="1:2" x14ac:dyDescent="0.25">
      <c r="A71" t="s">
        <v>151</v>
      </c>
      <c r="B71" t="s">
        <v>395</v>
      </c>
    </row>
    <row r="72" spans="1:2" x14ac:dyDescent="0.25">
      <c r="A72" t="s">
        <v>152</v>
      </c>
      <c r="B72" t="s">
        <v>356</v>
      </c>
    </row>
    <row r="73" spans="1:2" x14ac:dyDescent="0.25">
      <c r="A73" t="s">
        <v>17</v>
      </c>
      <c r="B73" t="s">
        <v>359</v>
      </c>
    </row>
    <row r="74" spans="1:2" x14ac:dyDescent="0.25">
      <c r="A74" t="s">
        <v>153</v>
      </c>
      <c r="B74" t="s">
        <v>364</v>
      </c>
    </row>
    <row r="75" spans="1:2" x14ac:dyDescent="0.25">
      <c r="A75" t="s">
        <v>154</v>
      </c>
      <c r="B75" t="s">
        <v>356</v>
      </c>
    </row>
    <row r="76" spans="1:2" x14ac:dyDescent="0.25">
      <c r="A76" t="s">
        <v>155</v>
      </c>
      <c r="B76" t="s">
        <v>365</v>
      </c>
    </row>
    <row r="77" spans="1:2" x14ac:dyDescent="0.25">
      <c r="A77" t="s">
        <v>156</v>
      </c>
      <c r="B77" t="s">
        <v>376</v>
      </c>
    </row>
    <row r="78" spans="1:2" x14ac:dyDescent="0.25">
      <c r="A78" t="s">
        <v>18</v>
      </c>
      <c r="B78" t="s">
        <v>402</v>
      </c>
    </row>
    <row r="79" spans="1:2" x14ac:dyDescent="0.25">
      <c r="A79" t="s">
        <v>157</v>
      </c>
      <c r="B79" t="s">
        <v>350</v>
      </c>
    </row>
    <row r="80" spans="1:2" x14ac:dyDescent="0.25">
      <c r="A80" t="s">
        <v>158</v>
      </c>
      <c r="B80" t="s">
        <v>350</v>
      </c>
    </row>
    <row r="81" spans="1:2" x14ac:dyDescent="0.25">
      <c r="A81" t="s">
        <v>159</v>
      </c>
      <c r="B81" t="s">
        <v>390</v>
      </c>
    </row>
    <row r="82" spans="1:2" x14ac:dyDescent="0.25">
      <c r="A82" t="s">
        <v>160</v>
      </c>
      <c r="B82" t="s">
        <v>365</v>
      </c>
    </row>
    <row r="83" spans="1:2" x14ac:dyDescent="0.25">
      <c r="A83" t="s">
        <v>161</v>
      </c>
      <c r="B83" t="s">
        <v>369</v>
      </c>
    </row>
    <row r="84" spans="1:2" x14ac:dyDescent="0.25">
      <c r="A84" t="s">
        <v>162</v>
      </c>
      <c r="B84" t="s">
        <v>378</v>
      </c>
    </row>
    <row r="85" spans="1:2" x14ac:dyDescent="0.25">
      <c r="A85" t="s">
        <v>163</v>
      </c>
      <c r="B85" t="s">
        <v>322</v>
      </c>
    </row>
    <row r="86" spans="1:2" x14ac:dyDescent="0.25">
      <c r="A86" t="s">
        <v>164</v>
      </c>
      <c r="B86" t="s">
        <v>350</v>
      </c>
    </row>
    <row r="87" spans="1:2" x14ac:dyDescent="0.25">
      <c r="A87" t="s">
        <v>165</v>
      </c>
      <c r="B87" t="s">
        <v>371</v>
      </c>
    </row>
    <row r="88" spans="1:2" x14ac:dyDescent="0.25">
      <c r="A88" t="s">
        <v>166</v>
      </c>
      <c r="B88" t="s">
        <v>322</v>
      </c>
    </row>
    <row r="89" spans="1:2" x14ac:dyDescent="0.25">
      <c r="A89" t="s">
        <v>167</v>
      </c>
      <c r="B89" t="s">
        <v>350</v>
      </c>
    </row>
    <row r="90" spans="1:2" x14ac:dyDescent="0.25">
      <c r="A90" t="s">
        <v>168</v>
      </c>
      <c r="B90" t="s">
        <v>350</v>
      </c>
    </row>
    <row r="91" spans="1:2" x14ac:dyDescent="0.25">
      <c r="A91" t="s">
        <v>169</v>
      </c>
      <c r="B91" t="s">
        <v>365</v>
      </c>
    </row>
    <row r="92" spans="1:2" x14ac:dyDescent="0.25">
      <c r="A92" t="s">
        <v>170</v>
      </c>
      <c r="B92" t="s">
        <v>396</v>
      </c>
    </row>
    <row r="93" spans="1:2" x14ac:dyDescent="0.25">
      <c r="A93" t="s">
        <v>171</v>
      </c>
      <c r="B93" t="s">
        <v>346</v>
      </c>
    </row>
    <row r="94" spans="1:2" x14ac:dyDescent="0.25">
      <c r="A94" t="s">
        <v>172</v>
      </c>
      <c r="B94" t="s">
        <v>356</v>
      </c>
    </row>
    <row r="95" spans="1:2" x14ac:dyDescent="0.25">
      <c r="A95" t="s">
        <v>173</v>
      </c>
      <c r="B95" t="s">
        <v>370</v>
      </c>
    </row>
    <row r="96" spans="1:2" x14ac:dyDescent="0.25">
      <c r="A96" t="s">
        <v>174</v>
      </c>
      <c r="B96" t="s">
        <v>364</v>
      </c>
    </row>
    <row r="97" spans="1:2" x14ac:dyDescent="0.25">
      <c r="A97" t="s">
        <v>175</v>
      </c>
      <c r="B97" t="s">
        <v>356</v>
      </c>
    </row>
    <row r="98" spans="1:2" x14ac:dyDescent="0.25">
      <c r="A98" t="s">
        <v>176</v>
      </c>
      <c r="B98" t="s">
        <v>356</v>
      </c>
    </row>
    <row r="99" spans="1:2" x14ac:dyDescent="0.25">
      <c r="A99" t="s">
        <v>19</v>
      </c>
      <c r="B99" t="s">
        <v>399</v>
      </c>
    </row>
    <row r="100" spans="1:2" x14ac:dyDescent="0.25">
      <c r="A100" t="s">
        <v>177</v>
      </c>
      <c r="B100" t="s">
        <v>391</v>
      </c>
    </row>
    <row r="101" spans="1:2" x14ac:dyDescent="0.25">
      <c r="A101" t="s">
        <v>178</v>
      </c>
      <c r="B101" t="s">
        <v>367</v>
      </c>
    </row>
    <row r="102" spans="1:2" x14ac:dyDescent="0.25">
      <c r="A102" t="s">
        <v>179</v>
      </c>
      <c r="B102" t="s">
        <v>356</v>
      </c>
    </row>
    <row r="103" spans="1:2" x14ac:dyDescent="0.25">
      <c r="A103" t="s">
        <v>20</v>
      </c>
      <c r="B103" t="s">
        <v>322</v>
      </c>
    </row>
    <row r="104" spans="1:2" x14ac:dyDescent="0.25">
      <c r="A104" t="s">
        <v>180</v>
      </c>
      <c r="B104" t="s">
        <v>322</v>
      </c>
    </row>
    <row r="105" spans="1:2" x14ac:dyDescent="0.25">
      <c r="A105" t="s">
        <v>181</v>
      </c>
      <c r="B105" t="s">
        <v>356</v>
      </c>
    </row>
    <row r="106" spans="1:2" x14ac:dyDescent="0.25">
      <c r="A106" t="s">
        <v>182</v>
      </c>
      <c r="B106" t="s">
        <v>375</v>
      </c>
    </row>
    <row r="107" spans="1:2" x14ac:dyDescent="0.25">
      <c r="A107" t="s">
        <v>183</v>
      </c>
      <c r="B107" t="s">
        <v>369</v>
      </c>
    </row>
    <row r="108" spans="1:2" x14ac:dyDescent="0.25">
      <c r="A108" t="s">
        <v>21</v>
      </c>
      <c r="B108" t="s">
        <v>377</v>
      </c>
    </row>
    <row r="109" spans="1:2" x14ac:dyDescent="0.25">
      <c r="A109" t="s">
        <v>184</v>
      </c>
      <c r="B109" t="s">
        <v>379</v>
      </c>
    </row>
    <row r="110" spans="1:2" x14ac:dyDescent="0.25">
      <c r="A110" t="s">
        <v>185</v>
      </c>
      <c r="B110" t="s">
        <v>371</v>
      </c>
    </row>
    <row r="111" spans="1:2" x14ac:dyDescent="0.25">
      <c r="A111" t="s">
        <v>186</v>
      </c>
      <c r="B111" t="s">
        <v>356</v>
      </c>
    </row>
    <row r="112" spans="1:2" x14ac:dyDescent="0.25">
      <c r="A112" t="s">
        <v>187</v>
      </c>
      <c r="B112" t="s">
        <v>380</v>
      </c>
    </row>
    <row r="113" spans="1:2" x14ac:dyDescent="0.25">
      <c r="A113" t="s">
        <v>188</v>
      </c>
      <c r="B113" t="s">
        <v>375</v>
      </c>
    </row>
    <row r="114" spans="1:2" x14ac:dyDescent="0.25">
      <c r="A114" t="s">
        <v>189</v>
      </c>
      <c r="B114" t="s">
        <v>322</v>
      </c>
    </row>
    <row r="115" spans="1:2" x14ac:dyDescent="0.25">
      <c r="A115" s="2" t="s">
        <v>190</v>
      </c>
      <c r="B115" s="2" t="s">
        <v>364</v>
      </c>
    </row>
    <row r="116" spans="1:2" x14ac:dyDescent="0.25">
      <c r="A116" s="2" t="s">
        <v>191</v>
      </c>
      <c r="B116" s="2" t="s">
        <v>391</v>
      </c>
    </row>
    <row r="117" spans="1:2" x14ac:dyDescent="0.25">
      <c r="A117" s="2" t="s">
        <v>192</v>
      </c>
      <c r="B117" s="2" t="s">
        <v>375</v>
      </c>
    </row>
    <row r="118" spans="1:2" x14ac:dyDescent="0.25">
      <c r="A118" s="2" t="s">
        <v>193</v>
      </c>
      <c r="B118" s="2" t="s">
        <v>381</v>
      </c>
    </row>
    <row r="119" spans="1:2" x14ac:dyDescent="0.25">
      <c r="A119" s="2" t="s">
        <v>22</v>
      </c>
      <c r="B119" s="2" t="s">
        <v>412</v>
      </c>
    </row>
    <row r="120" spans="1:2" x14ac:dyDescent="0.25">
      <c r="A120" s="2" t="s">
        <v>194</v>
      </c>
      <c r="B120" s="2" t="s">
        <v>356</v>
      </c>
    </row>
    <row r="121" spans="1:2" x14ac:dyDescent="0.25">
      <c r="A121" s="2" t="s">
        <v>195</v>
      </c>
      <c r="B121" s="2" t="s">
        <v>367</v>
      </c>
    </row>
    <row r="122" spans="1:2" x14ac:dyDescent="0.25">
      <c r="A122" s="2" t="s">
        <v>196</v>
      </c>
      <c r="B122" s="2" t="s">
        <v>375</v>
      </c>
    </row>
    <row r="123" spans="1:2" x14ac:dyDescent="0.25">
      <c r="A123" s="2" t="s">
        <v>197</v>
      </c>
      <c r="B123" s="2" t="s">
        <v>356</v>
      </c>
    </row>
    <row r="124" spans="1:2" x14ac:dyDescent="0.25">
      <c r="A124" s="2" t="s">
        <v>198</v>
      </c>
      <c r="B124" s="2" t="s">
        <v>369</v>
      </c>
    </row>
    <row r="125" spans="1:2" x14ac:dyDescent="0.25">
      <c r="A125" s="2" t="s">
        <v>199</v>
      </c>
      <c r="B125" s="2" t="s">
        <v>359</v>
      </c>
    </row>
    <row r="126" spans="1:2" x14ac:dyDescent="0.25">
      <c r="A126" s="2" t="s">
        <v>200</v>
      </c>
      <c r="B126" s="2" t="s">
        <v>375</v>
      </c>
    </row>
    <row r="127" spans="1:2" x14ac:dyDescent="0.25">
      <c r="A127" s="2" t="s">
        <v>201</v>
      </c>
      <c r="B127" s="2" t="s">
        <v>346</v>
      </c>
    </row>
    <row r="128" spans="1:2" x14ac:dyDescent="0.25">
      <c r="A128" s="2" t="s">
        <v>202</v>
      </c>
      <c r="B128" s="2" t="s">
        <v>366</v>
      </c>
    </row>
    <row r="129" spans="1:2" x14ac:dyDescent="0.25">
      <c r="A129" t="s">
        <v>203</v>
      </c>
      <c r="B129" t="s">
        <v>350</v>
      </c>
    </row>
    <row r="130" spans="1:2" x14ac:dyDescent="0.25">
      <c r="A130" t="s">
        <v>204</v>
      </c>
      <c r="B130" t="s">
        <v>356</v>
      </c>
    </row>
    <row r="131" spans="1:2" x14ac:dyDescent="0.25">
      <c r="A131" t="s">
        <v>205</v>
      </c>
      <c r="B131" t="s">
        <v>377</v>
      </c>
    </row>
    <row r="132" spans="1:2" x14ac:dyDescent="0.25">
      <c r="A132" t="s">
        <v>23</v>
      </c>
      <c r="B132" t="s">
        <v>404</v>
      </c>
    </row>
    <row r="133" spans="1:2" x14ac:dyDescent="0.25">
      <c r="A133" t="s">
        <v>206</v>
      </c>
      <c r="B133" t="s">
        <v>401</v>
      </c>
    </row>
    <row r="134" spans="1:2" x14ac:dyDescent="0.25">
      <c r="A134" t="s">
        <v>207</v>
      </c>
      <c r="B134" t="s">
        <v>377</v>
      </c>
    </row>
    <row r="135" spans="1:2" x14ac:dyDescent="0.25">
      <c r="A135" t="s">
        <v>208</v>
      </c>
      <c r="B135" t="s">
        <v>390</v>
      </c>
    </row>
    <row r="136" spans="1:2" x14ac:dyDescent="0.25">
      <c r="A136" t="s">
        <v>24</v>
      </c>
      <c r="B136" t="s">
        <v>322</v>
      </c>
    </row>
    <row r="137" spans="1:2" x14ac:dyDescent="0.25">
      <c r="A137" t="s">
        <v>25</v>
      </c>
      <c r="B137" t="s">
        <v>398</v>
      </c>
    </row>
    <row r="138" spans="1:2" x14ac:dyDescent="0.25">
      <c r="A138" t="s">
        <v>209</v>
      </c>
      <c r="B138" t="s">
        <v>365</v>
      </c>
    </row>
    <row r="139" spans="1:2" x14ac:dyDescent="0.25">
      <c r="A139" t="s">
        <v>210</v>
      </c>
      <c r="B139" t="s">
        <v>350</v>
      </c>
    </row>
    <row r="140" spans="1:2" x14ac:dyDescent="0.25">
      <c r="A140" t="s">
        <v>211</v>
      </c>
      <c r="B140" t="s">
        <v>367</v>
      </c>
    </row>
    <row r="141" spans="1:2" x14ac:dyDescent="0.25">
      <c r="A141" t="s">
        <v>212</v>
      </c>
      <c r="B141" t="s">
        <v>364</v>
      </c>
    </row>
    <row r="142" spans="1:2" x14ac:dyDescent="0.25">
      <c r="A142" t="s">
        <v>26</v>
      </c>
      <c r="B142" t="s">
        <v>359</v>
      </c>
    </row>
    <row r="143" spans="1:2" x14ac:dyDescent="0.25">
      <c r="A143" t="s">
        <v>213</v>
      </c>
      <c r="B143" t="s">
        <v>356</v>
      </c>
    </row>
    <row r="144" spans="1:2" x14ac:dyDescent="0.25">
      <c r="A144" t="s">
        <v>214</v>
      </c>
      <c r="B144" t="s">
        <v>366</v>
      </c>
    </row>
    <row r="145" spans="1:2" x14ac:dyDescent="0.25">
      <c r="A145" t="s">
        <v>215</v>
      </c>
      <c r="B145" t="s">
        <v>346</v>
      </c>
    </row>
    <row r="146" spans="1:2" x14ac:dyDescent="0.25">
      <c r="A146" t="s">
        <v>216</v>
      </c>
      <c r="B146" t="s">
        <v>394</v>
      </c>
    </row>
    <row r="147" spans="1:2" x14ac:dyDescent="0.25">
      <c r="A147" t="s">
        <v>217</v>
      </c>
      <c r="B147" t="s">
        <v>410</v>
      </c>
    </row>
    <row r="148" spans="1:2" x14ac:dyDescent="0.25">
      <c r="A148" t="s">
        <v>218</v>
      </c>
      <c r="B148" t="s">
        <v>395</v>
      </c>
    </row>
    <row r="149" spans="1:2" x14ac:dyDescent="0.25">
      <c r="A149" t="s">
        <v>27</v>
      </c>
      <c r="B149" t="s">
        <v>350</v>
      </c>
    </row>
    <row r="150" spans="1:2" x14ac:dyDescent="0.25">
      <c r="A150" t="s">
        <v>219</v>
      </c>
      <c r="B150" t="s">
        <v>322</v>
      </c>
    </row>
    <row r="151" spans="1:2" x14ac:dyDescent="0.25">
      <c r="A151" t="s">
        <v>220</v>
      </c>
      <c r="B151" t="s">
        <v>397</v>
      </c>
    </row>
    <row r="152" spans="1:2" x14ac:dyDescent="0.25">
      <c r="A152" t="s">
        <v>28</v>
      </c>
      <c r="B152" t="s">
        <v>375</v>
      </c>
    </row>
    <row r="153" spans="1:2" x14ac:dyDescent="0.25">
      <c r="A153" t="s">
        <v>221</v>
      </c>
      <c r="B153" t="s">
        <v>398</v>
      </c>
    </row>
    <row r="154" spans="1:2" x14ac:dyDescent="0.25">
      <c r="A154" t="s">
        <v>222</v>
      </c>
      <c r="B154" t="s">
        <v>322</v>
      </c>
    </row>
    <row r="155" spans="1:2" x14ac:dyDescent="0.25">
      <c r="A155" t="s">
        <v>223</v>
      </c>
      <c r="B155" t="s">
        <v>356</v>
      </c>
    </row>
    <row r="156" spans="1:2" x14ac:dyDescent="0.25">
      <c r="A156" t="s">
        <v>224</v>
      </c>
      <c r="B156" t="s">
        <v>390</v>
      </c>
    </row>
    <row r="157" spans="1:2" x14ac:dyDescent="0.25">
      <c r="A157" t="s">
        <v>225</v>
      </c>
      <c r="B157" t="s">
        <v>356</v>
      </c>
    </row>
    <row r="158" spans="1:2" x14ac:dyDescent="0.25">
      <c r="A158" t="s">
        <v>226</v>
      </c>
      <c r="B158" t="s">
        <v>346</v>
      </c>
    </row>
    <row r="159" spans="1:2" x14ac:dyDescent="0.25">
      <c r="A159" t="s">
        <v>29</v>
      </c>
      <c r="B159" t="s">
        <v>401</v>
      </c>
    </row>
    <row r="160" spans="1:2" x14ac:dyDescent="0.25">
      <c r="A160" t="s">
        <v>227</v>
      </c>
      <c r="B160" t="s">
        <v>322</v>
      </c>
    </row>
    <row r="161" spans="1:2" x14ac:dyDescent="0.25">
      <c r="A161" t="s">
        <v>228</v>
      </c>
      <c r="B161" t="s">
        <v>383</v>
      </c>
    </row>
    <row r="162" spans="1:2" x14ac:dyDescent="0.25">
      <c r="A162" t="s">
        <v>229</v>
      </c>
      <c r="B162" t="s">
        <v>346</v>
      </c>
    </row>
    <row r="163" spans="1:2" x14ac:dyDescent="0.25">
      <c r="A163" t="s">
        <v>230</v>
      </c>
      <c r="B163" t="s">
        <v>394</v>
      </c>
    </row>
    <row r="164" spans="1:2" x14ac:dyDescent="0.25">
      <c r="A164" t="s">
        <v>231</v>
      </c>
      <c r="B164" t="s">
        <v>346</v>
      </c>
    </row>
    <row r="165" spans="1:2" x14ac:dyDescent="0.25">
      <c r="A165" t="s">
        <v>232</v>
      </c>
      <c r="B165" t="s">
        <v>384</v>
      </c>
    </row>
    <row r="166" spans="1:2" x14ac:dyDescent="0.25">
      <c r="A166" t="s">
        <v>233</v>
      </c>
      <c r="B166" t="s">
        <v>350</v>
      </c>
    </row>
    <row r="167" spans="1:2" x14ac:dyDescent="0.25">
      <c r="A167" t="s">
        <v>234</v>
      </c>
      <c r="B167" t="s">
        <v>372</v>
      </c>
    </row>
    <row r="168" spans="1:2" x14ac:dyDescent="0.25">
      <c r="A168" t="s">
        <v>235</v>
      </c>
      <c r="B168" t="s">
        <v>390</v>
      </c>
    </row>
    <row r="169" spans="1:2" x14ac:dyDescent="0.25">
      <c r="A169" t="s">
        <v>236</v>
      </c>
      <c r="B169" t="s">
        <v>356</v>
      </c>
    </row>
    <row r="170" spans="1:2" x14ac:dyDescent="0.25">
      <c r="A170" t="s">
        <v>237</v>
      </c>
      <c r="B170" t="s">
        <v>375</v>
      </c>
    </row>
    <row r="171" spans="1:2" x14ac:dyDescent="0.25">
      <c r="A171" t="s">
        <v>238</v>
      </c>
      <c r="B171" t="s">
        <v>322</v>
      </c>
    </row>
    <row r="172" spans="1:2" x14ac:dyDescent="0.25">
      <c r="A172" t="s">
        <v>239</v>
      </c>
      <c r="B172" t="s">
        <v>356</v>
      </c>
    </row>
    <row r="173" spans="1:2" x14ac:dyDescent="0.25">
      <c r="A173" t="s">
        <v>240</v>
      </c>
      <c r="B173" t="s">
        <v>322</v>
      </c>
    </row>
    <row r="174" spans="1:2" x14ac:dyDescent="0.25">
      <c r="A174" t="s">
        <v>241</v>
      </c>
      <c r="B174" t="s">
        <v>375</v>
      </c>
    </row>
    <row r="175" spans="1:2" x14ac:dyDescent="0.25">
      <c r="A175" t="s">
        <v>242</v>
      </c>
      <c r="B175" t="s">
        <v>364</v>
      </c>
    </row>
    <row r="176" spans="1:2" x14ac:dyDescent="0.25">
      <c r="A176" t="s">
        <v>243</v>
      </c>
      <c r="B176" t="s">
        <v>385</v>
      </c>
    </row>
    <row r="177" spans="1:2" x14ac:dyDescent="0.25">
      <c r="A177" t="s">
        <v>30</v>
      </c>
      <c r="B177" t="s">
        <v>359</v>
      </c>
    </row>
    <row r="178" spans="1:2" x14ac:dyDescent="0.25">
      <c r="A178" t="s">
        <v>31</v>
      </c>
      <c r="B178" t="s">
        <v>364</v>
      </c>
    </row>
    <row r="179" spans="1:2" x14ac:dyDescent="0.25">
      <c r="A179" t="s">
        <v>244</v>
      </c>
      <c r="B179" t="s">
        <v>411</v>
      </c>
    </row>
    <row r="180" spans="1:2" x14ac:dyDescent="0.25">
      <c r="A180" s="2" t="s">
        <v>32</v>
      </c>
      <c r="B180" s="2" t="s">
        <v>382</v>
      </c>
    </row>
    <row r="181" spans="1:2" x14ac:dyDescent="0.25">
      <c r="A181" s="2" t="s">
        <v>245</v>
      </c>
      <c r="B181" s="2" t="s">
        <v>346</v>
      </c>
    </row>
    <row r="182" spans="1:2" x14ac:dyDescent="0.25">
      <c r="A182" s="2" t="s">
        <v>33</v>
      </c>
      <c r="B182" s="2" t="s">
        <v>406</v>
      </c>
    </row>
    <row r="183" spans="1:2" x14ac:dyDescent="0.25">
      <c r="A183" s="2" t="s">
        <v>246</v>
      </c>
      <c r="B183" s="2" t="s">
        <v>367</v>
      </c>
    </row>
    <row r="184" spans="1:2" x14ac:dyDescent="0.25">
      <c r="A184" s="2" t="s">
        <v>34</v>
      </c>
      <c r="B184" s="2" t="s">
        <v>350</v>
      </c>
    </row>
    <row r="185" spans="1:2" x14ac:dyDescent="0.25">
      <c r="A185" s="2" t="s">
        <v>247</v>
      </c>
      <c r="B185" s="2" t="s">
        <v>386</v>
      </c>
    </row>
    <row r="186" spans="1:2" x14ac:dyDescent="0.25">
      <c r="A186" s="2" t="s">
        <v>248</v>
      </c>
      <c r="B186" s="2" t="s">
        <v>359</v>
      </c>
    </row>
    <row r="187" spans="1:2" x14ac:dyDescent="0.25">
      <c r="A187" s="2" t="s">
        <v>35</v>
      </c>
      <c r="B187" s="2" t="s">
        <v>394</v>
      </c>
    </row>
    <row r="188" spans="1:2" x14ac:dyDescent="0.25">
      <c r="A188" s="2" t="s">
        <v>36</v>
      </c>
      <c r="B188" s="2" t="s">
        <v>390</v>
      </c>
    </row>
    <row r="189" spans="1:2" x14ac:dyDescent="0.25">
      <c r="A189" s="2" t="s">
        <v>249</v>
      </c>
      <c r="B189" s="2" t="s">
        <v>356</v>
      </c>
    </row>
    <row r="190" spans="1:2" x14ac:dyDescent="0.25">
      <c r="A190" s="2" t="s">
        <v>250</v>
      </c>
      <c r="B190" s="2" t="s">
        <v>364</v>
      </c>
    </row>
    <row r="191" spans="1:2" x14ac:dyDescent="0.25">
      <c r="A191" s="2" t="s">
        <v>37</v>
      </c>
      <c r="B191" s="2" t="s">
        <v>350</v>
      </c>
    </row>
    <row r="192" spans="1:2" x14ac:dyDescent="0.25">
      <c r="A192" s="2" t="s">
        <v>251</v>
      </c>
      <c r="B192" s="2" t="s">
        <v>350</v>
      </c>
    </row>
    <row r="193" spans="1:2" x14ac:dyDescent="0.25">
      <c r="A193" s="2" t="s">
        <v>252</v>
      </c>
      <c r="B193" s="2" t="s">
        <v>350</v>
      </c>
    </row>
    <row r="194" spans="1:2" x14ac:dyDescent="0.25">
      <c r="A194" t="s">
        <v>38</v>
      </c>
      <c r="B194" t="s">
        <v>407</v>
      </c>
    </row>
    <row r="195" spans="1:2" x14ac:dyDescent="0.25">
      <c r="A195" t="s">
        <v>39</v>
      </c>
      <c r="B195" t="s">
        <v>367</v>
      </c>
    </row>
    <row r="196" spans="1:2" x14ac:dyDescent="0.25">
      <c r="A196" t="s">
        <v>40</v>
      </c>
      <c r="B196" t="s">
        <v>384</v>
      </c>
    </row>
    <row r="197" spans="1:2" x14ac:dyDescent="0.25">
      <c r="A197" t="s">
        <v>41</v>
      </c>
      <c r="B197" t="s">
        <v>356</v>
      </c>
    </row>
    <row r="198" spans="1:2" x14ac:dyDescent="0.25">
      <c r="A198" t="s">
        <v>42</v>
      </c>
      <c r="B198" t="s">
        <v>353</v>
      </c>
    </row>
    <row r="199" spans="1:2" x14ac:dyDescent="0.25">
      <c r="A199" t="s">
        <v>253</v>
      </c>
      <c r="B199" t="s">
        <v>377</v>
      </c>
    </row>
    <row r="200" spans="1:2" x14ac:dyDescent="0.25">
      <c r="A200" t="s">
        <v>51</v>
      </c>
      <c r="B200" t="s">
        <v>367</v>
      </c>
    </row>
    <row r="201" spans="1:2" x14ac:dyDescent="0.25">
      <c r="A201" t="s">
        <v>254</v>
      </c>
      <c r="B201" t="s">
        <v>350</v>
      </c>
    </row>
    <row r="202" spans="1:2" x14ac:dyDescent="0.25">
      <c r="A202" t="s">
        <v>255</v>
      </c>
      <c r="B202" t="s">
        <v>346</v>
      </c>
    </row>
    <row r="203" spans="1:2" x14ac:dyDescent="0.25">
      <c r="A203" t="s">
        <v>256</v>
      </c>
      <c r="B203" t="s">
        <v>346</v>
      </c>
    </row>
    <row r="204" spans="1:2" x14ac:dyDescent="0.25">
      <c r="A204" t="s">
        <v>52</v>
      </c>
      <c r="B204" t="s">
        <v>346</v>
      </c>
    </row>
    <row r="205" spans="1:2" x14ac:dyDescent="0.25">
      <c r="A205" t="s">
        <v>43</v>
      </c>
      <c r="B205" t="s">
        <v>394</v>
      </c>
    </row>
    <row r="206" spans="1:2" x14ac:dyDescent="0.25">
      <c r="A206" t="s">
        <v>53</v>
      </c>
      <c r="B206" t="s">
        <v>408</v>
      </c>
    </row>
    <row r="207" spans="1:2" x14ac:dyDescent="0.25">
      <c r="A207" t="s">
        <v>257</v>
      </c>
      <c r="B207" t="s">
        <v>375</v>
      </c>
    </row>
    <row r="208" spans="1:2" x14ac:dyDescent="0.25">
      <c r="A208" t="s">
        <v>54</v>
      </c>
      <c r="B208" t="s">
        <v>401</v>
      </c>
    </row>
    <row r="209" spans="1:2" x14ac:dyDescent="0.25">
      <c r="A209" t="s">
        <v>55</v>
      </c>
      <c r="B209" t="s">
        <v>356</v>
      </c>
    </row>
    <row r="210" spans="1:2" x14ac:dyDescent="0.25">
      <c r="A210" t="s">
        <v>56</v>
      </c>
      <c r="B210" t="s">
        <v>391</v>
      </c>
    </row>
    <row r="211" spans="1:2" x14ac:dyDescent="0.25">
      <c r="A211" t="s">
        <v>258</v>
      </c>
      <c r="B211" t="s">
        <v>373</v>
      </c>
    </row>
    <row r="212" spans="1:2" x14ac:dyDescent="0.25">
      <c r="A212" t="s">
        <v>259</v>
      </c>
      <c r="B212" t="s">
        <v>376</v>
      </c>
    </row>
    <row r="213" spans="1:2" x14ac:dyDescent="0.25">
      <c r="A213" t="s">
        <v>57</v>
      </c>
      <c r="B213" t="s">
        <v>363</v>
      </c>
    </row>
    <row r="214" spans="1:2" x14ac:dyDescent="0.25">
      <c r="A214" t="s">
        <v>260</v>
      </c>
      <c r="B214" t="s">
        <v>322</v>
      </c>
    </row>
    <row r="215" spans="1:2" x14ac:dyDescent="0.25">
      <c r="A215" t="s">
        <v>261</v>
      </c>
      <c r="B215" t="s">
        <v>350</v>
      </c>
    </row>
    <row r="216" spans="1:2" x14ac:dyDescent="0.25">
      <c r="A216" t="s">
        <v>262</v>
      </c>
      <c r="B216" t="s">
        <v>364</v>
      </c>
    </row>
    <row r="217" spans="1:2" x14ac:dyDescent="0.25">
      <c r="A217" t="s">
        <v>263</v>
      </c>
      <c r="B217" t="s">
        <v>375</v>
      </c>
    </row>
    <row r="218" spans="1:2" x14ac:dyDescent="0.25">
      <c r="A218" t="s">
        <v>58</v>
      </c>
      <c r="B218" t="s">
        <v>350</v>
      </c>
    </row>
    <row r="219" spans="1:2" x14ac:dyDescent="0.25">
      <c r="A219" t="s">
        <v>422</v>
      </c>
      <c r="B219" t="s">
        <v>369</v>
      </c>
    </row>
    <row r="220" spans="1:2" x14ac:dyDescent="0.25">
      <c r="A220" t="s">
        <v>264</v>
      </c>
      <c r="B220" t="s">
        <v>356</v>
      </c>
    </row>
    <row r="221" spans="1:2" x14ac:dyDescent="0.25">
      <c r="A221" t="s">
        <v>265</v>
      </c>
      <c r="B221" t="s">
        <v>350</v>
      </c>
    </row>
    <row r="222" spans="1:2" x14ac:dyDescent="0.25">
      <c r="A222" t="s">
        <v>266</v>
      </c>
      <c r="B222" t="s">
        <v>364</v>
      </c>
    </row>
    <row r="223" spans="1:2" x14ac:dyDescent="0.25">
      <c r="A223" t="s">
        <v>44</v>
      </c>
      <c r="B223" t="s">
        <v>382</v>
      </c>
    </row>
    <row r="224" spans="1:2" x14ac:dyDescent="0.25">
      <c r="A224" t="s">
        <v>267</v>
      </c>
      <c r="B224" t="s">
        <v>346</v>
      </c>
    </row>
    <row r="225" spans="1:2" x14ac:dyDescent="0.25">
      <c r="A225" t="s">
        <v>268</v>
      </c>
      <c r="B225" t="s">
        <v>395</v>
      </c>
    </row>
    <row r="226" spans="1:2" x14ac:dyDescent="0.25">
      <c r="A226" t="s">
        <v>59</v>
      </c>
      <c r="B226" t="s">
        <v>394</v>
      </c>
    </row>
    <row r="227" spans="1:2" x14ac:dyDescent="0.25">
      <c r="A227" t="s">
        <v>269</v>
      </c>
      <c r="B227" t="s">
        <v>350</v>
      </c>
    </row>
    <row r="228" spans="1:2" x14ac:dyDescent="0.25">
      <c r="A228" t="s">
        <v>270</v>
      </c>
      <c r="B228" t="s">
        <v>346</v>
      </c>
    </row>
    <row r="229" spans="1:2" x14ac:dyDescent="0.25">
      <c r="A229" t="s">
        <v>271</v>
      </c>
      <c r="B229" t="s">
        <v>322</v>
      </c>
    </row>
    <row r="230" spans="1:2" x14ac:dyDescent="0.25">
      <c r="A230" t="s">
        <v>60</v>
      </c>
      <c r="B230" t="s">
        <v>387</v>
      </c>
    </row>
    <row r="231" spans="1:2" x14ac:dyDescent="0.25">
      <c r="A231" t="s">
        <v>272</v>
      </c>
      <c r="B231" t="s">
        <v>356</v>
      </c>
    </row>
    <row r="232" spans="1:2" x14ac:dyDescent="0.25">
      <c r="A232" t="s">
        <v>273</v>
      </c>
      <c r="B232" t="s">
        <v>377</v>
      </c>
    </row>
    <row r="233" spans="1:2" x14ac:dyDescent="0.25">
      <c r="A233" t="s">
        <v>61</v>
      </c>
      <c r="B233" t="s">
        <v>364</v>
      </c>
    </row>
    <row r="234" spans="1:2" x14ac:dyDescent="0.25">
      <c r="A234" t="s">
        <v>62</v>
      </c>
      <c r="B234" t="s">
        <v>359</v>
      </c>
    </row>
    <row r="235" spans="1:2" x14ac:dyDescent="0.25">
      <c r="A235" t="s">
        <v>45</v>
      </c>
      <c r="B235" t="s">
        <v>359</v>
      </c>
    </row>
    <row r="236" spans="1:2" x14ac:dyDescent="0.25">
      <c r="A236" t="s">
        <v>274</v>
      </c>
      <c r="B236" t="s">
        <v>370</v>
      </c>
    </row>
    <row r="237" spans="1:2" x14ac:dyDescent="0.25">
      <c r="A237" t="s">
        <v>275</v>
      </c>
      <c r="B237" t="s">
        <v>367</v>
      </c>
    </row>
    <row r="238" spans="1:2" x14ac:dyDescent="0.25">
      <c r="A238" t="s">
        <v>46</v>
      </c>
      <c r="B238" t="s">
        <v>382</v>
      </c>
    </row>
    <row r="239" spans="1:2" x14ac:dyDescent="0.25">
      <c r="A239" t="s">
        <v>276</v>
      </c>
      <c r="B239" t="s">
        <v>390</v>
      </c>
    </row>
    <row r="240" spans="1:2" x14ac:dyDescent="0.25">
      <c r="A240" t="s">
        <v>277</v>
      </c>
      <c r="B240" t="s">
        <v>368</v>
      </c>
    </row>
    <row r="241" spans="1:2" x14ac:dyDescent="0.25">
      <c r="A241" t="s">
        <v>63</v>
      </c>
      <c r="B241" t="s">
        <v>359</v>
      </c>
    </row>
    <row r="242" spans="1:2" x14ac:dyDescent="0.25">
      <c r="A242" t="s">
        <v>278</v>
      </c>
      <c r="B242" t="s">
        <v>372</v>
      </c>
    </row>
    <row r="243" spans="1:2" x14ac:dyDescent="0.25">
      <c r="A243" s="2" t="s">
        <v>64</v>
      </c>
      <c r="B243" s="2" t="s">
        <v>364</v>
      </c>
    </row>
    <row r="244" spans="1:2" x14ac:dyDescent="0.25">
      <c r="A244" s="2" t="s">
        <v>279</v>
      </c>
      <c r="B244" s="2" t="s">
        <v>375</v>
      </c>
    </row>
    <row r="245" spans="1:2" x14ac:dyDescent="0.25">
      <c r="A245" s="2" t="s">
        <v>280</v>
      </c>
      <c r="B245" s="2" t="s">
        <v>356</v>
      </c>
    </row>
    <row r="246" spans="1:2" x14ac:dyDescent="0.25">
      <c r="A246" s="2" t="s">
        <v>281</v>
      </c>
      <c r="B246" s="2" t="s">
        <v>356</v>
      </c>
    </row>
    <row r="247" spans="1:2" x14ac:dyDescent="0.25">
      <c r="A247" s="2" t="s">
        <v>282</v>
      </c>
      <c r="B247" s="2" t="s">
        <v>375</v>
      </c>
    </row>
    <row r="248" spans="1:2" x14ac:dyDescent="0.25">
      <c r="A248" s="2" t="s">
        <v>65</v>
      </c>
      <c r="B248" s="2" t="s">
        <v>364</v>
      </c>
    </row>
    <row r="249" spans="1:2" x14ac:dyDescent="0.25">
      <c r="A249" s="2" t="s">
        <v>283</v>
      </c>
      <c r="B249" s="2" t="s">
        <v>350</v>
      </c>
    </row>
    <row r="250" spans="1:2" x14ac:dyDescent="0.25">
      <c r="A250" s="2" t="s">
        <v>284</v>
      </c>
      <c r="B250" s="2" t="s">
        <v>350</v>
      </c>
    </row>
    <row r="251" spans="1:2" x14ac:dyDescent="0.25">
      <c r="A251" s="2" t="s">
        <v>66</v>
      </c>
      <c r="B251" s="2" t="s">
        <v>401</v>
      </c>
    </row>
    <row r="252" spans="1:2" x14ac:dyDescent="0.25">
      <c r="A252" s="2" t="s">
        <v>67</v>
      </c>
      <c r="B252" s="2" t="s">
        <v>356</v>
      </c>
    </row>
    <row r="253" spans="1:2" x14ac:dyDescent="0.25">
      <c r="A253" s="2" t="s">
        <v>285</v>
      </c>
      <c r="B253" s="2" t="s">
        <v>350</v>
      </c>
    </row>
    <row r="254" spans="1:2" x14ac:dyDescent="0.25">
      <c r="A254" s="2" t="s">
        <v>286</v>
      </c>
      <c r="B254" s="2" t="s">
        <v>350</v>
      </c>
    </row>
    <row r="255" spans="1:2" x14ac:dyDescent="0.25">
      <c r="A255" s="2" t="s">
        <v>68</v>
      </c>
      <c r="B255" s="2" t="s">
        <v>356</v>
      </c>
    </row>
    <row r="256" spans="1:2" x14ac:dyDescent="0.25">
      <c r="A256" t="s">
        <v>47</v>
      </c>
      <c r="B256" t="s">
        <v>375</v>
      </c>
    </row>
    <row r="257" spans="1:2" x14ac:dyDescent="0.25">
      <c r="A257" t="s">
        <v>287</v>
      </c>
      <c r="B257" t="s">
        <v>375</v>
      </c>
    </row>
    <row r="258" spans="1:2" x14ac:dyDescent="0.25">
      <c r="A258" t="s">
        <v>69</v>
      </c>
      <c r="B258" t="s">
        <v>364</v>
      </c>
    </row>
    <row r="259" spans="1:2" x14ac:dyDescent="0.25">
      <c r="A259" t="s">
        <v>70</v>
      </c>
      <c r="B259" t="s">
        <v>356</v>
      </c>
    </row>
    <row r="260" spans="1:2" x14ac:dyDescent="0.25">
      <c r="A260" t="s">
        <v>71</v>
      </c>
      <c r="B260" t="s">
        <v>401</v>
      </c>
    </row>
    <row r="261" spans="1:2" x14ac:dyDescent="0.25">
      <c r="A261" t="s">
        <v>288</v>
      </c>
      <c r="B261" t="s">
        <v>350</v>
      </c>
    </row>
    <row r="262" spans="1:2" x14ac:dyDescent="0.25">
      <c r="A262" t="s">
        <v>72</v>
      </c>
      <c r="B262" t="s">
        <v>390</v>
      </c>
    </row>
    <row r="263" spans="1:2" x14ac:dyDescent="0.25">
      <c r="A263" t="s">
        <v>289</v>
      </c>
      <c r="B263" t="s">
        <v>388</v>
      </c>
    </row>
    <row r="264" spans="1:2" x14ac:dyDescent="0.25">
      <c r="A264" t="s">
        <v>73</v>
      </c>
      <c r="B264" t="s">
        <v>366</v>
      </c>
    </row>
    <row r="265" spans="1:2" x14ac:dyDescent="0.25">
      <c r="A265" t="s">
        <v>74</v>
      </c>
      <c r="B265" t="s">
        <v>391</v>
      </c>
    </row>
    <row r="266" spans="1:2" x14ac:dyDescent="0.25">
      <c r="A266" t="s">
        <v>290</v>
      </c>
      <c r="B266" t="s">
        <v>364</v>
      </c>
    </row>
    <row r="267" spans="1:2" x14ac:dyDescent="0.25">
      <c r="A267" t="s">
        <v>75</v>
      </c>
      <c r="B267" t="s">
        <v>359</v>
      </c>
    </row>
    <row r="268" spans="1:2" x14ac:dyDescent="0.25">
      <c r="A268" t="s">
        <v>76</v>
      </c>
      <c r="B268" t="s">
        <v>367</v>
      </c>
    </row>
    <row r="269" spans="1:2" x14ac:dyDescent="0.25">
      <c r="A269" t="s">
        <v>291</v>
      </c>
      <c r="B269" t="s">
        <v>346</v>
      </c>
    </row>
    <row r="270" spans="1:2" x14ac:dyDescent="0.25">
      <c r="A270" t="s">
        <v>292</v>
      </c>
      <c r="B270" t="s">
        <v>346</v>
      </c>
    </row>
    <row r="271" spans="1:2" x14ac:dyDescent="0.25">
      <c r="A271" t="s">
        <v>77</v>
      </c>
      <c r="B271" t="s">
        <v>364</v>
      </c>
    </row>
    <row r="272" spans="1:2" x14ac:dyDescent="0.25">
      <c r="A272" t="s">
        <v>78</v>
      </c>
      <c r="B272" t="s">
        <v>356</v>
      </c>
    </row>
    <row r="273" spans="1:2" x14ac:dyDescent="0.25">
      <c r="A273" t="s">
        <v>293</v>
      </c>
      <c r="B273" t="s">
        <v>394</v>
      </c>
    </row>
    <row r="274" spans="1:2" x14ac:dyDescent="0.25">
      <c r="A274" t="s">
        <v>294</v>
      </c>
      <c r="B274" t="s">
        <v>366</v>
      </c>
    </row>
    <row r="275" spans="1:2" x14ac:dyDescent="0.25">
      <c r="A275" t="s">
        <v>295</v>
      </c>
      <c r="B275" t="s">
        <v>350</v>
      </c>
    </row>
    <row r="276" spans="1:2" x14ac:dyDescent="0.25">
      <c r="A276" t="s">
        <v>296</v>
      </c>
      <c r="B276" t="s">
        <v>346</v>
      </c>
    </row>
    <row r="277" spans="1:2" x14ac:dyDescent="0.25">
      <c r="A277" t="s">
        <v>297</v>
      </c>
      <c r="B277" t="s">
        <v>367</v>
      </c>
    </row>
    <row r="278" spans="1:2" x14ac:dyDescent="0.25">
      <c r="A278" t="s">
        <v>298</v>
      </c>
      <c r="B278" t="s">
        <v>375</v>
      </c>
    </row>
    <row r="279" spans="1:2" x14ac:dyDescent="0.25">
      <c r="A279" t="s">
        <v>299</v>
      </c>
      <c r="B279" t="s">
        <v>356</v>
      </c>
    </row>
    <row r="280" spans="1:2" x14ac:dyDescent="0.25">
      <c r="A280" s="2" t="s">
        <v>48</v>
      </c>
      <c r="B280" s="2" t="s">
        <v>393</v>
      </c>
    </row>
    <row r="281" spans="1:2" x14ac:dyDescent="0.25">
      <c r="A281" s="2" t="s">
        <v>79</v>
      </c>
      <c r="B281" s="2" t="s">
        <v>356</v>
      </c>
    </row>
    <row r="282" spans="1:2" x14ac:dyDescent="0.25">
      <c r="A282" s="2" t="s">
        <v>80</v>
      </c>
      <c r="B282" s="2" t="s">
        <v>401</v>
      </c>
    </row>
    <row r="283" spans="1:2" x14ac:dyDescent="0.25">
      <c r="A283" s="2" t="s">
        <v>81</v>
      </c>
      <c r="B283" s="2" t="s">
        <v>367</v>
      </c>
    </row>
    <row r="284" spans="1:2" x14ac:dyDescent="0.25">
      <c r="A284" s="2" t="s">
        <v>82</v>
      </c>
      <c r="B284" s="2" t="s">
        <v>401</v>
      </c>
    </row>
    <row r="285" spans="1:2" x14ac:dyDescent="0.25">
      <c r="A285" s="2" t="s">
        <v>300</v>
      </c>
      <c r="B285" s="2" t="s">
        <v>350</v>
      </c>
    </row>
    <row r="286" spans="1:2" x14ac:dyDescent="0.25">
      <c r="A286" s="2" t="s">
        <v>83</v>
      </c>
      <c r="B286" s="2" t="s">
        <v>359</v>
      </c>
    </row>
    <row r="287" spans="1:2" x14ac:dyDescent="0.25">
      <c r="A287" s="2" t="s">
        <v>301</v>
      </c>
      <c r="B287" s="2" t="s">
        <v>368</v>
      </c>
    </row>
    <row r="288" spans="1:2" x14ac:dyDescent="0.25">
      <c r="A288" s="2" t="s">
        <v>84</v>
      </c>
      <c r="B288" s="2" t="s">
        <v>364</v>
      </c>
    </row>
    <row r="289" spans="1:2" x14ac:dyDescent="0.25">
      <c r="A289" s="2" t="s">
        <v>85</v>
      </c>
      <c r="B289" s="2" t="s">
        <v>356</v>
      </c>
    </row>
    <row r="290" spans="1:2" x14ac:dyDescent="0.25">
      <c r="A290" s="2" t="s">
        <v>86</v>
      </c>
      <c r="B290" s="2" t="s">
        <v>390</v>
      </c>
    </row>
    <row r="291" spans="1:2" x14ac:dyDescent="0.25">
      <c r="A291" s="2" t="s">
        <v>302</v>
      </c>
      <c r="B291" s="2" t="s">
        <v>346</v>
      </c>
    </row>
    <row r="292" spans="1:2" x14ac:dyDescent="0.25">
      <c r="A292" s="2" t="s">
        <v>303</v>
      </c>
      <c r="B292" s="2" t="s">
        <v>356</v>
      </c>
    </row>
    <row r="293" spans="1:2" x14ac:dyDescent="0.25">
      <c r="A293" t="s">
        <v>304</v>
      </c>
      <c r="B293" t="s">
        <v>367</v>
      </c>
    </row>
    <row r="294" spans="1:2" x14ac:dyDescent="0.25">
      <c r="A294" t="s">
        <v>305</v>
      </c>
      <c r="B294" t="s">
        <v>367</v>
      </c>
    </row>
    <row r="295" spans="1:2" x14ac:dyDescent="0.25">
      <c r="A295" t="s">
        <v>306</v>
      </c>
      <c r="B295" t="s">
        <v>370</v>
      </c>
    </row>
    <row r="296" spans="1:2" x14ac:dyDescent="0.25">
      <c r="A296" t="s">
        <v>49</v>
      </c>
      <c r="B296" t="s">
        <v>382</v>
      </c>
    </row>
    <row r="297" spans="1:2" x14ac:dyDescent="0.25">
      <c r="A297" t="s">
        <v>307</v>
      </c>
      <c r="B297" t="s">
        <v>391</v>
      </c>
    </row>
    <row r="298" spans="1:2" x14ac:dyDescent="0.25">
      <c r="A298" t="s">
        <v>308</v>
      </c>
      <c r="B298" t="s">
        <v>356</v>
      </c>
    </row>
    <row r="299" spans="1:2" x14ac:dyDescent="0.25">
      <c r="A299" t="s">
        <v>309</v>
      </c>
      <c r="B299" t="s">
        <v>368</v>
      </c>
    </row>
    <row r="300" spans="1:2" x14ac:dyDescent="0.25">
      <c r="A300" t="s">
        <v>310</v>
      </c>
      <c r="B300" t="s">
        <v>346</v>
      </c>
    </row>
    <row r="301" spans="1:2" x14ac:dyDescent="0.25">
      <c r="A301" t="s">
        <v>311</v>
      </c>
      <c r="B301" t="s">
        <v>350</v>
      </c>
    </row>
    <row r="302" spans="1:2" x14ac:dyDescent="0.25">
      <c r="A302" t="s">
        <v>312</v>
      </c>
      <c r="B302" t="s">
        <v>364</v>
      </c>
    </row>
    <row r="303" spans="1:2" x14ac:dyDescent="0.25">
      <c r="A303" t="s">
        <v>313</v>
      </c>
      <c r="B303" t="s">
        <v>367</v>
      </c>
    </row>
    <row r="304" spans="1:2" x14ac:dyDescent="0.25">
      <c r="A304" t="s">
        <v>87</v>
      </c>
      <c r="B304" t="s">
        <v>364</v>
      </c>
    </row>
    <row r="305" spans="1:2" x14ac:dyDescent="0.25">
      <c r="A305" t="s">
        <v>88</v>
      </c>
      <c r="B305" t="s">
        <v>322</v>
      </c>
    </row>
    <row r="306" spans="1:2" x14ac:dyDescent="0.25">
      <c r="A306" t="s">
        <v>89</v>
      </c>
      <c r="B306" t="s">
        <v>359</v>
      </c>
    </row>
    <row r="307" spans="1:2" x14ac:dyDescent="0.25">
      <c r="A307" t="s">
        <v>90</v>
      </c>
      <c r="B307" t="s">
        <v>359</v>
      </c>
    </row>
    <row r="308" spans="1:2" x14ac:dyDescent="0.25">
      <c r="A308" t="s">
        <v>314</v>
      </c>
      <c r="B308" t="s">
        <v>322</v>
      </c>
    </row>
    <row r="309" spans="1:2" x14ac:dyDescent="0.25">
      <c r="A309" t="s">
        <v>91</v>
      </c>
      <c r="B309" t="s">
        <v>356</v>
      </c>
    </row>
    <row r="310" spans="1:2" x14ac:dyDescent="0.25">
      <c r="A310" t="s">
        <v>92</v>
      </c>
      <c r="B310" t="s">
        <v>401</v>
      </c>
    </row>
    <row r="311" spans="1:2" x14ac:dyDescent="0.25">
      <c r="A311" t="s">
        <v>93</v>
      </c>
      <c r="B311" t="s">
        <v>359</v>
      </c>
    </row>
    <row r="312" spans="1:2" x14ac:dyDescent="0.25">
      <c r="A312" t="s">
        <v>94</v>
      </c>
      <c r="B312" t="s">
        <v>391</v>
      </c>
    </row>
    <row r="313" spans="1:2" x14ac:dyDescent="0.25">
      <c r="A313" t="s">
        <v>95</v>
      </c>
      <c r="B313" t="s">
        <v>356</v>
      </c>
    </row>
    <row r="314" spans="1:2" x14ac:dyDescent="0.25">
      <c r="A314" t="s">
        <v>96</v>
      </c>
      <c r="B314" t="s">
        <v>374</v>
      </c>
    </row>
    <row r="315" spans="1:2" x14ac:dyDescent="0.25">
      <c r="A315" t="s">
        <v>97</v>
      </c>
      <c r="B315" t="s">
        <v>394</v>
      </c>
    </row>
    <row r="316" spans="1:2" x14ac:dyDescent="0.25">
      <c r="A316" t="s">
        <v>315</v>
      </c>
      <c r="B316" t="s">
        <v>400</v>
      </c>
    </row>
    <row r="317" spans="1:2" x14ac:dyDescent="0.25">
      <c r="A317" t="s">
        <v>98</v>
      </c>
      <c r="B317" t="s">
        <v>409</v>
      </c>
    </row>
    <row r="318" spans="1:2" hidden="1" x14ac:dyDescent="0.25"/>
    <row r="319" spans="1:2" hidden="1" x14ac:dyDescent="0.25"/>
    <row r="320" spans="1:2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spans="1:2" hidden="1" x14ac:dyDescent="0.25"/>
    <row r="338" spans="1:2" hidden="1" x14ac:dyDescent="0.25"/>
    <row r="339" spans="1:2" hidden="1" x14ac:dyDescent="0.25"/>
    <row r="340" spans="1:2" hidden="1" x14ac:dyDescent="0.25"/>
    <row r="341" spans="1:2" hidden="1" x14ac:dyDescent="0.25"/>
    <row r="342" spans="1:2" hidden="1" x14ac:dyDescent="0.25"/>
    <row r="343" spans="1:2" hidden="1" x14ac:dyDescent="0.25">
      <c r="A343" s="2"/>
      <c r="B343" s="2"/>
    </row>
    <row r="344" spans="1:2" hidden="1" x14ac:dyDescent="0.25">
      <c r="A344" s="2"/>
      <c r="B344" s="2"/>
    </row>
    <row r="345" spans="1:2" hidden="1" x14ac:dyDescent="0.25">
      <c r="A345" s="2"/>
      <c r="B345" s="2"/>
    </row>
    <row r="346" spans="1:2" hidden="1" x14ac:dyDescent="0.25">
      <c r="A346" s="2"/>
      <c r="B346" s="2"/>
    </row>
    <row r="347" spans="1:2" hidden="1" x14ac:dyDescent="0.25">
      <c r="A347" s="2"/>
      <c r="B347" s="2"/>
    </row>
    <row r="348" spans="1:2" hidden="1" x14ac:dyDescent="0.25">
      <c r="A348" s="2"/>
      <c r="B348" s="2"/>
    </row>
    <row r="349" spans="1:2" hidden="1" x14ac:dyDescent="0.25">
      <c r="A349" s="2"/>
      <c r="B349" s="2"/>
    </row>
    <row r="350" spans="1:2" hidden="1" x14ac:dyDescent="0.25">
      <c r="A350" s="2"/>
      <c r="B350" s="2"/>
    </row>
    <row r="351" spans="1:2" hidden="1" x14ac:dyDescent="0.25">
      <c r="A351" s="2"/>
      <c r="B351" s="2"/>
    </row>
    <row r="352" spans="1:2" hidden="1" x14ac:dyDescent="0.25">
      <c r="A352" s="2"/>
      <c r="B352" s="2"/>
    </row>
    <row r="353" spans="1:2" hidden="1" x14ac:dyDescent="0.25">
      <c r="A353" s="2"/>
      <c r="B353" s="2"/>
    </row>
    <row r="354" spans="1:2" hidden="1" x14ac:dyDescent="0.25">
      <c r="A354" s="2"/>
      <c r="B354" s="2"/>
    </row>
    <row r="355" spans="1:2" hidden="1" x14ac:dyDescent="0.25">
      <c r="A355" s="2"/>
      <c r="B355" s="2"/>
    </row>
    <row r="356" spans="1:2" hidden="1" x14ac:dyDescent="0.25">
      <c r="A356" s="2"/>
      <c r="B356" s="2"/>
    </row>
    <row r="357" spans="1:2" hidden="1" x14ac:dyDescent="0.25"/>
    <row r="358" spans="1:2" hidden="1" x14ac:dyDescent="0.25"/>
    <row r="359" spans="1:2" hidden="1" x14ac:dyDescent="0.25"/>
    <row r="360" spans="1:2" hidden="1" x14ac:dyDescent="0.25"/>
    <row r="361" spans="1:2" hidden="1" x14ac:dyDescent="0.25"/>
    <row r="362" spans="1:2" hidden="1" x14ac:dyDescent="0.25"/>
    <row r="363" spans="1:2" hidden="1" x14ac:dyDescent="0.25"/>
    <row r="364" spans="1:2" hidden="1" x14ac:dyDescent="0.25"/>
    <row r="365" spans="1:2" hidden="1" x14ac:dyDescent="0.25"/>
    <row r="366" spans="1:2" hidden="1" x14ac:dyDescent="0.25"/>
    <row r="367" spans="1:2" hidden="1" x14ac:dyDescent="0.25"/>
    <row r="368" spans="1:2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spans="1:2" hidden="1" x14ac:dyDescent="0.25"/>
    <row r="402" spans="1:2" hidden="1" x14ac:dyDescent="0.25"/>
    <row r="403" spans="1:2" hidden="1" x14ac:dyDescent="0.25"/>
    <row r="404" spans="1:2" hidden="1" x14ac:dyDescent="0.25"/>
    <row r="405" spans="1:2" hidden="1" x14ac:dyDescent="0.25"/>
    <row r="406" spans="1:2" hidden="1" x14ac:dyDescent="0.25"/>
    <row r="407" spans="1:2" hidden="1" x14ac:dyDescent="0.25"/>
    <row r="408" spans="1:2" hidden="1" x14ac:dyDescent="0.25">
      <c r="A408" s="2"/>
      <c r="B408" s="2"/>
    </row>
    <row r="409" spans="1:2" hidden="1" x14ac:dyDescent="0.25">
      <c r="A409" s="2"/>
      <c r="B409" s="2"/>
    </row>
    <row r="410" spans="1:2" hidden="1" x14ac:dyDescent="0.25">
      <c r="A410" s="2"/>
      <c r="B410" s="2"/>
    </row>
    <row r="411" spans="1:2" hidden="1" x14ac:dyDescent="0.25">
      <c r="A411" s="2"/>
      <c r="B411" s="2"/>
    </row>
    <row r="412" spans="1:2" hidden="1" x14ac:dyDescent="0.25">
      <c r="A412" s="2"/>
      <c r="B412" s="2"/>
    </row>
    <row r="413" spans="1:2" hidden="1" x14ac:dyDescent="0.25">
      <c r="A413" s="2"/>
      <c r="B413" s="2"/>
    </row>
    <row r="414" spans="1:2" hidden="1" x14ac:dyDescent="0.25">
      <c r="A414" s="2"/>
      <c r="B414" s="2"/>
    </row>
    <row r="415" spans="1:2" hidden="1" x14ac:dyDescent="0.25">
      <c r="A415" s="2"/>
      <c r="B415" s="2"/>
    </row>
    <row r="416" spans="1:2" hidden="1" x14ac:dyDescent="0.25">
      <c r="A416" s="2"/>
      <c r="B416" s="2"/>
    </row>
    <row r="417" spans="1:2" hidden="1" x14ac:dyDescent="0.25">
      <c r="A417" s="2"/>
      <c r="B417" s="2"/>
    </row>
    <row r="418" spans="1:2" hidden="1" x14ac:dyDescent="0.25">
      <c r="A418" s="2"/>
      <c r="B418" s="2"/>
    </row>
    <row r="419" spans="1:2" hidden="1" x14ac:dyDescent="0.25">
      <c r="A419" s="2"/>
      <c r="B419" s="2"/>
    </row>
    <row r="420" spans="1:2" hidden="1" x14ac:dyDescent="0.25">
      <c r="A420" s="2"/>
      <c r="B420" s="2"/>
    </row>
    <row r="421" spans="1:2" hidden="1" x14ac:dyDescent="0.25">
      <c r="A421" s="2"/>
      <c r="B421" s="2"/>
    </row>
    <row r="422" spans="1:2" hidden="1" x14ac:dyDescent="0.25"/>
    <row r="423" spans="1:2" hidden="1" x14ac:dyDescent="0.25"/>
    <row r="424" spans="1:2" hidden="1" x14ac:dyDescent="0.25"/>
    <row r="425" spans="1:2" hidden="1" x14ac:dyDescent="0.25"/>
    <row r="426" spans="1:2" hidden="1" x14ac:dyDescent="0.25"/>
    <row r="427" spans="1:2" hidden="1" x14ac:dyDescent="0.25"/>
    <row r="428" spans="1:2" hidden="1" x14ac:dyDescent="0.25"/>
    <row r="429" spans="1:2" hidden="1" x14ac:dyDescent="0.25"/>
    <row r="430" spans="1:2" hidden="1" x14ac:dyDescent="0.25"/>
    <row r="431" spans="1:2" hidden="1" x14ac:dyDescent="0.25"/>
    <row r="432" spans="1: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spans="1:2" hidden="1" x14ac:dyDescent="0.25"/>
    <row r="466" spans="1:2" hidden="1" x14ac:dyDescent="0.25"/>
    <row r="467" spans="1:2" hidden="1" x14ac:dyDescent="0.25"/>
    <row r="468" spans="1:2" hidden="1" x14ac:dyDescent="0.25"/>
    <row r="469" spans="1:2" hidden="1" x14ac:dyDescent="0.25"/>
    <row r="470" spans="1:2" hidden="1" x14ac:dyDescent="0.25"/>
    <row r="471" spans="1:2" hidden="1" x14ac:dyDescent="0.25"/>
    <row r="472" spans="1:2" hidden="1" x14ac:dyDescent="0.25"/>
    <row r="473" spans="1:2" hidden="1" x14ac:dyDescent="0.25">
      <c r="A473" s="2"/>
      <c r="B473" s="2"/>
    </row>
    <row r="474" spans="1:2" hidden="1" x14ac:dyDescent="0.25">
      <c r="A474" s="2"/>
      <c r="B474" s="2"/>
    </row>
    <row r="475" spans="1:2" hidden="1" x14ac:dyDescent="0.25">
      <c r="A475" s="2"/>
      <c r="B475" s="2"/>
    </row>
    <row r="476" spans="1:2" hidden="1" x14ac:dyDescent="0.25">
      <c r="A476" s="2"/>
      <c r="B476" s="2"/>
    </row>
    <row r="477" spans="1:2" hidden="1" x14ac:dyDescent="0.25">
      <c r="A477" s="2"/>
      <c r="B477" s="2"/>
    </row>
    <row r="478" spans="1:2" hidden="1" x14ac:dyDescent="0.25">
      <c r="A478" s="2"/>
      <c r="B478" s="2"/>
    </row>
    <row r="479" spans="1:2" hidden="1" x14ac:dyDescent="0.25">
      <c r="A479" s="2"/>
      <c r="B479" s="2"/>
    </row>
    <row r="480" spans="1:2" hidden="1" x14ac:dyDescent="0.25">
      <c r="A480" s="2"/>
      <c r="B480" s="2"/>
    </row>
    <row r="481" spans="1:2" hidden="1" x14ac:dyDescent="0.25">
      <c r="A481" s="2"/>
      <c r="B481" s="2"/>
    </row>
    <row r="482" spans="1:2" hidden="1" x14ac:dyDescent="0.25">
      <c r="A482" s="2"/>
      <c r="B482" s="2"/>
    </row>
    <row r="483" spans="1:2" hidden="1" x14ac:dyDescent="0.25">
      <c r="A483" s="2"/>
      <c r="B483" s="2"/>
    </row>
    <row r="484" spans="1:2" hidden="1" x14ac:dyDescent="0.25">
      <c r="A484" s="2"/>
      <c r="B484" s="2"/>
    </row>
    <row r="485" spans="1:2" hidden="1" x14ac:dyDescent="0.25">
      <c r="A485" s="2"/>
      <c r="B485" s="2"/>
    </row>
    <row r="486" spans="1:2" hidden="1" x14ac:dyDescent="0.25">
      <c r="A486" s="2"/>
      <c r="B486" s="2"/>
    </row>
    <row r="487" spans="1:2" hidden="1" x14ac:dyDescent="0.25">
      <c r="A487" s="2"/>
      <c r="B487" s="2"/>
    </row>
    <row r="488" spans="1:2" x14ac:dyDescent="0.25"/>
    <row r="489" spans="1:2" x14ac:dyDescent="0.25">
      <c r="A489" s="5"/>
      <c r="B489" s="5"/>
    </row>
    <row r="490" spans="1:2" x14ac:dyDescent="0.25">
      <c r="A490" s="1"/>
      <c r="B490" s="1"/>
    </row>
    <row r="491" spans="1:2" x14ac:dyDescent="0.25"/>
    <row r="492" spans="1:2" x14ac:dyDescent="0.25">
      <c r="A492" t="s">
        <v>420</v>
      </c>
      <c r="B492" t="s">
        <v>421</v>
      </c>
    </row>
    <row r="493" spans="1:2" x14ac:dyDescent="0.25">
      <c r="A493" t="s">
        <v>356</v>
      </c>
      <c r="B493">
        <f>COUNTIF(B2:B317,"*STICK*")</f>
        <v>131</v>
      </c>
    </row>
    <row r="494" spans="1:2" x14ac:dyDescent="0.25">
      <c r="A494" t="s">
        <v>353</v>
      </c>
      <c r="B494">
        <f>COUNTIF(B2:B317,"*REF*")</f>
        <v>124</v>
      </c>
    </row>
    <row r="495" spans="1:2" x14ac:dyDescent="0.25">
      <c r="A495" t="s">
        <v>350</v>
      </c>
      <c r="B495">
        <f>COUNTIF(B2:B317,"*BEG*")</f>
        <v>111</v>
      </c>
    </row>
    <row r="496" spans="1:2" x14ac:dyDescent="0.25">
      <c r="A496" t="s">
        <v>322</v>
      </c>
      <c r="B496">
        <f>COUNTIF(B2:B317,"*IRF*")</f>
        <v>96</v>
      </c>
    </row>
    <row r="497" spans="1:2" x14ac:dyDescent="0.25">
      <c r="A497" t="s">
        <v>346</v>
      </c>
      <c r="B497">
        <f>COUNTIF(B2:B317,"*INJREM*")</f>
        <v>69</v>
      </c>
    </row>
    <row r="498" spans="1:2" x14ac:dyDescent="0.25">
      <c r="A498" t="s">
        <v>359</v>
      </c>
      <c r="B498">
        <f>COUNTIF(B2:B317,"*GRAD*")</f>
        <v>41</v>
      </c>
    </row>
    <row r="499" spans="1:2" x14ac:dyDescent="0.25">
      <c r="A499" t="s">
        <v>375</v>
      </c>
      <c r="B499">
        <f>COUNTIFS(B2:B317,"*STICK*", B2:B317,"*REF*")</f>
        <v>44</v>
      </c>
    </row>
    <row r="500" spans="1:2" x14ac:dyDescent="0.25">
      <c r="A500" t="s">
        <v>413</v>
      </c>
      <c r="B500">
        <f>COUNTIFS(B2:B317,"*STICK*", B2:B317,"*BEG*")</f>
        <v>28</v>
      </c>
    </row>
    <row r="501" spans="1:2" x14ac:dyDescent="0.25">
      <c r="A501" t="s">
        <v>399</v>
      </c>
      <c r="B501">
        <f>COUNTIFS(B2:B317,"*STICK*", B2:B317,"*IRF*")</f>
        <v>18</v>
      </c>
    </row>
    <row r="502" spans="1:2" x14ac:dyDescent="0.25">
      <c r="A502" t="s">
        <v>377</v>
      </c>
      <c r="B502">
        <f>COUNTIFS(B2:B317,"*STICK*", B2:B317,"*INJREM*")</f>
        <v>31</v>
      </c>
    </row>
    <row r="503" spans="1:2" x14ac:dyDescent="0.25">
      <c r="A503" t="s">
        <v>384</v>
      </c>
      <c r="B503">
        <f>COUNTIFS(B2:B317,"*STICK*", B2:B317,"*GRAD*")</f>
        <v>11</v>
      </c>
    </row>
    <row r="504" spans="1:2" x14ac:dyDescent="0.25">
      <c r="A504" t="s">
        <v>414</v>
      </c>
      <c r="B504">
        <f>COUNTIFS(B2:B317,"*REF*", B2:B317,"*BEG*")</f>
        <v>46</v>
      </c>
    </row>
    <row r="505" spans="1:2" x14ac:dyDescent="0.25">
      <c r="A505" t="s">
        <v>415</v>
      </c>
      <c r="B505">
        <f>COUNTIFS(B2:B317,"*REF*", B2:B317,"*IRF*")</f>
        <v>64</v>
      </c>
    </row>
    <row r="506" spans="1:2" x14ac:dyDescent="0.25">
      <c r="A506" t="s">
        <v>416</v>
      </c>
      <c r="B506">
        <f>COUNTIFS(B2:B317,"*REF*", B2:B317,"*INJREM*")</f>
        <v>24</v>
      </c>
    </row>
    <row r="507" spans="1:2" x14ac:dyDescent="0.25">
      <c r="A507" t="s">
        <v>417</v>
      </c>
      <c r="B507">
        <f>COUNTIFS(B2:B317,"*REF*", B2:B317,"*GRAD*")</f>
        <v>11</v>
      </c>
    </row>
    <row r="508" spans="1:2" x14ac:dyDescent="0.25">
      <c r="A508" t="s">
        <v>365</v>
      </c>
      <c r="B508">
        <f>COUNTIFS(B2:B317,"*BEG*", B2:B317,"*IRF*")</f>
        <v>23</v>
      </c>
    </row>
    <row r="509" spans="1:2" x14ac:dyDescent="0.25">
      <c r="A509" t="s">
        <v>371</v>
      </c>
      <c r="B509">
        <f>COUNTIFS(B2:B317,"*BEG*", B2:B317,"*INJREM*")</f>
        <v>11</v>
      </c>
    </row>
    <row r="510" spans="1:2" x14ac:dyDescent="0.25">
      <c r="A510" t="s">
        <v>368</v>
      </c>
      <c r="B510">
        <f>COUNTIFS(B2:B317,"*BEG*", B2:B317,"*GRAD*")</f>
        <v>6</v>
      </c>
    </row>
    <row r="511" spans="1:2" x14ac:dyDescent="0.25">
      <c r="A511" t="s">
        <v>376</v>
      </c>
      <c r="B511">
        <f>COUNTIFS(B2:B317,"*IRF*", B2:B317,"*INJREM*")</f>
        <v>25</v>
      </c>
    </row>
    <row r="512" spans="1:2" x14ac:dyDescent="0.25">
      <c r="A512" t="s">
        <v>418</v>
      </c>
      <c r="B512">
        <f>COUNTIFS(B2:B317,"*IRF*", B2:B317,"*GRAD*")</f>
        <v>0</v>
      </c>
    </row>
    <row r="513" spans="1:2" x14ac:dyDescent="0.25">
      <c r="A513" t="s">
        <v>419</v>
      </c>
      <c r="B513">
        <f>COUNTIFS(B2:B317,"*INJREM*", B2:B317,"*GRAD*")</f>
        <v>3</v>
      </c>
    </row>
    <row r="514" spans="1:2" x14ac:dyDescent="0.25"/>
    <row r="515" spans="1:2" x14ac:dyDescent="0.25"/>
    <row r="516" spans="1:2" hidden="1" x14ac:dyDescent="0.25"/>
    <row r="517" spans="1:2" x14ac:dyDescent="0.25"/>
    <row r="518" spans="1:2" x14ac:dyDescent="0.25"/>
  </sheetData>
  <conditionalFormatting sqref="A489:B48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50" zoomScaleNormal="150" workbookViewId="0">
      <selection activeCell="A2" sqref="A2"/>
    </sheetView>
  </sheetViews>
  <sheetFormatPr defaultColWidth="11" defaultRowHeight="15.75" x14ac:dyDescent="0.25"/>
  <cols>
    <col min="1" max="1" width="7.375" bestFit="1" customWidth="1"/>
    <col min="2" max="2" width="58.5" customWidth="1"/>
    <col min="3" max="3" width="15.125" bestFit="1" customWidth="1"/>
    <col min="4" max="4" width="9.125" bestFit="1" customWidth="1"/>
  </cols>
  <sheetData>
    <row r="1" spans="1:4" x14ac:dyDescent="0.25">
      <c r="A1" s="3" t="s">
        <v>317</v>
      </c>
      <c r="B1" s="3" t="s">
        <v>318</v>
      </c>
      <c r="C1" s="3" t="s">
        <v>319</v>
      </c>
      <c r="D1" s="3" t="s">
        <v>320</v>
      </c>
    </row>
    <row r="2" spans="1:4" x14ac:dyDescent="0.25">
      <c r="A2" t="s">
        <v>346</v>
      </c>
      <c r="B2" s="4" t="s">
        <v>347</v>
      </c>
      <c r="C2" t="s">
        <v>329</v>
      </c>
      <c r="D2" t="s">
        <v>332</v>
      </c>
    </row>
    <row r="3" spans="1:4" x14ac:dyDescent="0.25">
      <c r="A3" t="s">
        <v>322</v>
      </c>
      <c r="B3" s="4" t="s">
        <v>348</v>
      </c>
      <c r="C3" t="s">
        <v>349</v>
      </c>
      <c r="D3" t="s">
        <v>330</v>
      </c>
    </row>
    <row r="4" spans="1:4" x14ac:dyDescent="0.25">
      <c r="A4" t="s">
        <v>350</v>
      </c>
      <c r="B4" s="4" t="s">
        <v>351</v>
      </c>
      <c r="C4" t="s">
        <v>352</v>
      </c>
      <c r="D4" t="s">
        <v>332</v>
      </c>
    </row>
    <row r="5" spans="1:4" x14ac:dyDescent="0.25">
      <c r="A5" t="s">
        <v>353</v>
      </c>
      <c r="B5" s="4" t="s">
        <v>354</v>
      </c>
      <c r="C5" t="s">
        <v>355</v>
      </c>
      <c r="D5" t="s">
        <v>332</v>
      </c>
    </row>
    <row r="6" spans="1:4" ht="31.5" x14ac:dyDescent="0.25">
      <c r="A6" t="s">
        <v>356</v>
      </c>
      <c r="B6" s="4" t="s">
        <v>357</v>
      </c>
      <c r="C6" t="s">
        <v>358</v>
      </c>
      <c r="D6" t="s">
        <v>332</v>
      </c>
    </row>
    <row r="7" spans="1:4" ht="31.5" x14ac:dyDescent="0.25">
      <c r="A7" t="s">
        <v>359</v>
      </c>
      <c r="B7" s="4" t="s">
        <v>360</v>
      </c>
      <c r="C7" t="s">
        <v>361</v>
      </c>
      <c r="D7" t="s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50" zoomScaleNormal="150" workbookViewId="0"/>
  </sheetViews>
  <sheetFormatPr defaultColWidth="11" defaultRowHeight="15.75" x14ac:dyDescent="0.25"/>
  <cols>
    <col min="1" max="1" width="23.5" bestFit="1" customWidth="1"/>
    <col min="2" max="2" width="25.5" customWidth="1"/>
    <col min="3" max="3" width="25.875" customWidth="1"/>
    <col min="4" max="4" width="18.125" bestFit="1" customWidth="1"/>
  </cols>
  <sheetData>
    <row r="1" spans="1:4" x14ac:dyDescent="0.25">
      <c r="A1" s="3" t="s">
        <v>317</v>
      </c>
      <c r="B1" s="3" t="s">
        <v>318</v>
      </c>
      <c r="C1" s="3" t="s">
        <v>319</v>
      </c>
      <c r="D1" s="3" t="s">
        <v>320</v>
      </c>
    </row>
    <row r="2" spans="1:4" x14ac:dyDescent="0.25">
      <c r="A2" t="s">
        <v>324</v>
      </c>
      <c r="B2" t="s">
        <v>340</v>
      </c>
      <c r="C2" s="2" t="s">
        <v>329</v>
      </c>
      <c r="D2" t="s">
        <v>332</v>
      </c>
    </row>
    <row r="3" spans="1:4" x14ac:dyDescent="0.25">
      <c r="A3" t="s">
        <v>322</v>
      </c>
      <c r="B3" t="s">
        <v>341</v>
      </c>
      <c r="C3" t="s">
        <v>330</v>
      </c>
      <c r="D3" t="s">
        <v>330</v>
      </c>
    </row>
    <row r="4" spans="1:4" x14ac:dyDescent="0.25">
      <c r="A4" t="s">
        <v>321</v>
      </c>
      <c r="B4" t="s">
        <v>342</v>
      </c>
      <c r="C4" t="s">
        <v>331</v>
      </c>
      <c r="D4" t="s">
        <v>332</v>
      </c>
    </row>
    <row r="5" spans="1:4" x14ac:dyDescent="0.25">
      <c r="A5" t="s">
        <v>325</v>
      </c>
      <c r="B5" t="s">
        <v>327</v>
      </c>
      <c r="C5" t="s">
        <v>333</v>
      </c>
      <c r="D5" t="s">
        <v>332</v>
      </c>
    </row>
    <row r="6" spans="1:4" x14ac:dyDescent="0.25">
      <c r="A6" t="s">
        <v>326</v>
      </c>
      <c r="B6" t="s">
        <v>343</v>
      </c>
      <c r="C6" t="s">
        <v>334</v>
      </c>
      <c r="D6" t="s">
        <v>335</v>
      </c>
    </row>
    <row r="7" spans="1:4" x14ac:dyDescent="0.25">
      <c r="A7" t="s">
        <v>336</v>
      </c>
      <c r="B7" t="s">
        <v>339</v>
      </c>
      <c r="C7" t="s">
        <v>345</v>
      </c>
      <c r="D7" t="s">
        <v>332</v>
      </c>
    </row>
    <row r="8" spans="1:4" x14ac:dyDescent="0.25">
      <c r="A8" t="s">
        <v>323</v>
      </c>
      <c r="B8" t="s">
        <v>328</v>
      </c>
      <c r="C8" t="s">
        <v>333</v>
      </c>
      <c r="D8" t="s">
        <v>332</v>
      </c>
    </row>
    <row r="9" spans="1:4" x14ac:dyDescent="0.25">
      <c r="A9" t="s">
        <v>337</v>
      </c>
      <c r="B9" t="s">
        <v>338</v>
      </c>
      <c r="C9" t="s">
        <v>344</v>
      </c>
      <c r="D9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OLD_legend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Teerath Das</cp:lastModifiedBy>
  <dcterms:created xsi:type="dcterms:W3CDTF">2017-10-24T18:07:49Z</dcterms:created>
  <dcterms:modified xsi:type="dcterms:W3CDTF">2018-06-16T08:20:55Z</dcterms:modified>
</cp:coreProperties>
</file>