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F39" i="1"/>
  <c r="H38" i="1"/>
  <c r="F38" i="1"/>
  <c r="H37" i="1"/>
  <c r="H27" i="1"/>
  <c r="H26" i="1"/>
  <c r="H25" i="1"/>
  <c r="H24" i="1"/>
  <c r="H23" i="1"/>
  <c r="H22" i="1"/>
  <c r="F22" i="1"/>
  <c r="H21" i="1"/>
  <c r="H20" i="1"/>
  <c r="H19" i="1"/>
  <c r="F19" i="1"/>
  <c r="H18" i="1"/>
  <c r="H17" i="1"/>
  <c r="F17" i="1"/>
  <c r="H16" i="1"/>
  <c r="H15" i="1"/>
  <c r="F15" i="1"/>
  <c r="H14" i="1"/>
  <c r="H13" i="1"/>
  <c r="F13" i="1"/>
  <c r="H12" i="1"/>
  <c r="H11" i="1"/>
  <c r="F11" i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<sst xmlns="http://schemas.openxmlformats.org/spreadsheetml/2006/main" count="140" uniqueCount="81">
  <si>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</si>
  <si>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</si>
  <si>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</si>
  <si>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</si>
  <si>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</si>
  <si>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</si>
  <si>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</si>
  <si>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</si>
  <si>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</si>
  <si>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</si>
  <si>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</si>
  <si>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</si>
  <si>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</si>
  <si>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</si>
  <si>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</si>
  <si>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</si>
  <si>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Methodology and software platform for multi-layer causal modeling</t>
  </si>
  <si>
    <t>References TOTAL 19.</t>
  </si>
  <si>
    <t>References NEW 19:</t>
  </si>
  <si>
    <t>J.D. Andrews, S.J. Dunnett</t>
  </si>
  <si>
    <t>Event-tree analysis using binary decision diagrams</t>
  </si>
  <si>
    <t>10.1109/24.877343</t>
  </si>
  <si>
    <t>NO</t>
  </si>
  <si>
    <t>Karl S. Brace, R. Rudell, R. Bryant</t>
  </si>
  <si>
    <t>Efficient implementation of a BDD package</t>
  </si>
  <si>
    <t>10.1145/123186.123222</t>
  </si>
  <si>
    <t>R. Bryant</t>
  </si>
  <si>
    <t>Symbolic Boolean manipulation with ordered binary-decision diagrams</t>
  </si>
  <si>
    <t>10.1145/136035.136043</t>
  </si>
  <si>
    <t xml:space="preserve">Eghbali,  G.H. </t>
  </si>
  <si>
    <t>Causal  Model  for  Air  Carrier  Maintenance</t>
  </si>
  <si>
    <t>Techreport</t>
  </si>
  <si>
    <t>J.B. Fussell</t>
  </si>
  <si>
    <t>How to Hand-Calculate System Reliability and Safety Characteristics</t>
  </si>
  <si>
    <t>10.1109/tr.1975.5215142</t>
  </si>
  <si>
    <t>F. Groen, A. Mosleh</t>
  </si>
  <si>
    <t>The Quantification of Hybrid  Causal  Models.</t>
  </si>
  <si>
    <t>F. Groen, C. Smidts, A. Mosleh, S. Swaminathan</t>
  </si>
  <si>
    <t>QRAS - the Quantitative Risk Assessment System</t>
  </si>
  <si>
    <t>10.1109/rams.2002.981666</t>
  </si>
  <si>
    <t>F. Groth</t>
  </si>
  <si>
    <t>Integrated Risk Information System Volume 1: User Guide</t>
  </si>
  <si>
    <t>K. Groth, D. Zhu, A. Mosleh</t>
  </si>
  <si>
    <t>Hybrid methodology and software platform for probabilistic risk assessment</t>
  </si>
  <si>
    <t>10.1109/rams.2008.4925831</t>
  </si>
  <si>
    <t>S. Mandelapu</t>
  </si>
  <si>
    <t>Techreport ???</t>
  </si>
  <si>
    <t>A. Mosleh, A. Dias, G. Eghbali, K. Fazen</t>
  </si>
  <si>
    <t>An Integrated Framework for Identification, Classification, and Assessment of Aviation Systems Hazards</t>
  </si>
  <si>
    <t>10.1007/978-0-85729-410-4_383</t>
  </si>
  <si>
    <t>A. Mosleh, C. Wang, F. Groen</t>
  </si>
  <si>
    <t xml:space="preserve">Integrated Methodol-ogy  For  Identification,  Classification  and  Assessment  of Aviation Systems Hazards and Risks Volume 1: Framework and  Computational  Algorithms. </t>
  </si>
  <si>
    <t>National Transportation Safety Board (NTSB)</t>
  </si>
  <si>
    <t>Aircraft Accident Report NTSB/AAR-07/05</t>
  </si>
  <si>
    <t>A. Rauzy</t>
  </si>
  <si>
    <t>New algorithms for fault trees analysis</t>
  </si>
  <si>
    <t>10.1016/0951-8320(93)90060-c</t>
  </si>
  <si>
    <t>A.L.C. Roelen, R. Wever</t>
  </si>
  <si>
    <t>A Causal Model of En-gine  Failure</t>
  </si>
  <si>
    <t>A Causal Model of A Rejected Take-Off</t>
  </si>
  <si>
    <t>A.L.C. Roelen et al</t>
  </si>
  <si>
    <t>Causal Modeling of Air Safety</t>
  </si>
  <si>
    <t>C. Wang</t>
  </si>
  <si>
    <t xml:space="preserve">Hybrid Causal Methodology for Risk Assess-ment. </t>
  </si>
  <si>
    <t>PhD</t>
  </si>
  <si>
    <t>D. Zhu et al</t>
  </si>
  <si>
    <t xml:space="preserve"> A  PRA  Software  Platform  for  Hybrid Causal Logic Risk Models.</t>
  </si>
  <si>
    <t>References already KNOWN 0:</t>
  </si>
  <si>
    <t>Cited by TOTAL 3.</t>
  </si>
  <si>
    <t>Cited by NEW 3:</t>
  </si>
  <si>
    <t>Masoud Pourali</t>
  </si>
  <si>
    <t>A Bayesian approach to sensor placement and system health monitoring</t>
  </si>
  <si>
    <t>Masoud Pourali, A. Mosleh</t>
  </si>
  <si>
    <t>A Bayesian approach to sensor placement optimization and system reliability monitoring</t>
  </si>
  <si>
    <t>10.1177/1748006x13485663</t>
  </si>
  <si>
    <t>M. A. Ramos, C. A. Thieme, I. Utne, A. Mosleh</t>
  </si>
  <si>
    <t>A generic approach to analysing failures in human – System interaction in autonomy</t>
  </si>
  <si>
    <t>10.1016/j.ssci.2020.104808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</si>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</sst>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7E3794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4" fillId="3" borderId="0" xfId="0" applyFont="1" applyFill="1" applyAlignment="1"/>
    <xf numFmtId="0" fontId="5" fillId="7" borderId="0" xfId="0" applyFont="1" applyFill="1" applyAlignment="1"/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41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1"/>
  <sheetViews>
    <sheetView tabSelected="1" workbookViewId="0">
      <pane xSplit="6" ySplit="1" topLeftCell="G16" activePane="bottomRight" state="frozen"/>
      <selection pane="topRight" activeCell="G1" sqref="G1"/>
      <selection pane="bottomLeft" activeCell="A2" sqref="A2"/>
      <selection pane="bottomRight" activeCell="A42" sqref="A42:XFD468"/>
    </sheetView>
  </sheetViews>
  <sheetFormatPr defaultColWidth="14.42578125" defaultRowHeight="15.75" customHeight="1" x14ac:dyDescent="0.2"/>
  <cols>
    <col min="1" max="1" width="5.5703125" customWidth="1"/>
    <col min="2" max="2" width="31.140625" customWidth="1"/>
    <col min="3" max="3" width="80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5" t="s">
        <v>79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26" t="s">
        <v>80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6"/>
    </row>
    <row r="2" spans="1:27" ht="15.75" customHeight="1" x14ac:dyDescent="0.2">
      <c r="A2" s="7"/>
      <c r="B2" s="7" t="s">
        <v>16</v>
      </c>
      <c r="C2" s="19" t="str">
        <f>HYPERLINK("https://doi.org/10.1201/9781482266481-24")</f>
        <v>https://doi.org/10.1201/9781482266481-24</v>
      </c>
      <c r="D2" s="7"/>
      <c r="E2" s="7"/>
      <c r="F2" s="16"/>
      <c r="G2" s="9"/>
      <c r="H2" s="18"/>
      <c r="I2" s="20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6"/>
    </row>
    <row r="3" spans="1:27" ht="15.75" customHeight="1" x14ac:dyDescent="0.2">
      <c r="A3" s="7"/>
      <c r="B3" s="7"/>
      <c r="C3" s="7"/>
      <c r="D3" s="7"/>
      <c r="E3" s="7"/>
      <c r="F3" s="9"/>
      <c r="G3" s="9"/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6"/>
    </row>
    <row r="4" spans="1:27" ht="15.75" customHeight="1" x14ac:dyDescent="0.2">
      <c r="A4" s="7"/>
      <c r="B4" s="7" t="s">
        <v>17</v>
      </c>
      <c r="C4" s="7"/>
      <c r="D4" s="7"/>
      <c r="E4" s="7"/>
      <c r="F4" s="9"/>
      <c r="G4" s="9"/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6"/>
    </row>
    <row r="5" spans="1:27" ht="15.75" customHeight="1" x14ac:dyDescent="0.2">
      <c r="A5" s="7"/>
      <c r="B5" s="7"/>
      <c r="C5" s="7"/>
      <c r="D5" s="7"/>
      <c r="E5" s="7"/>
      <c r="F5" s="9"/>
      <c r="G5" s="9"/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6"/>
    </row>
    <row r="6" spans="1:27" ht="15.75" customHeight="1" x14ac:dyDescent="0.2">
      <c r="A6" s="7"/>
      <c r="B6" s="7"/>
      <c r="C6" s="7"/>
      <c r="D6" s="7"/>
      <c r="E6" s="7"/>
      <c r="F6" s="9"/>
      <c r="G6" s="9"/>
      <c r="H6" s="18"/>
      <c r="I6" s="10"/>
      <c r="J6" s="11"/>
      <c r="K6" s="11"/>
      <c r="L6" s="12"/>
      <c r="M6" s="12"/>
      <c r="N6" s="12"/>
      <c r="O6" s="12"/>
      <c r="P6" s="13"/>
      <c r="Q6" s="13"/>
      <c r="R6" s="10"/>
      <c r="S6" s="14"/>
      <c r="T6" s="14"/>
      <c r="U6" s="15"/>
      <c r="V6" s="15"/>
      <c r="W6" s="15"/>
      <c r="X6" s="15"/>
      <c r="Y6" s="15"/>
      <c r="Z6" s="15"/>
      <c r="AA6" s="6"/>
    </row>
    <row r="7" spans="1:27" ht="15.75" customHeight="1" x14ac:dyDescent="0.2">
      <c r="A7" s="7"/>
      <c r="B7" s="7" t="s">
        <v>18</v>
      </c>
      <c r="C7" s="7"/>
      <c r="D7" s="7"/>
      <c r="E7" s="7"/>
      <c r="F7" s="9"/>
      <c r="G7" s="9"/>
      <c r="H7" s="18"/>
      <c r="I7" s="10"/>
      <c r="J7" s="11"/>
      <c r="K7" s="11"/>
      <c r="L7" s="12"/>
      <c r="M7" s="12"/>
      <c r="N7" s="12"/>
      <c r="O7" s="12"/>
      <c r="P7" s="13"/>
      <c r="Q7" s="13"/>
      <c r="R7" s="10"/>
      <c r="S7" s="14"/>
      <c r="T7" s="14"/>
      <c r="U7" s="15"/>
      <c r="V7" s="15"/>
      <c r="W7" s="15"/>
      <c r="X7" s="15"/>
      <c r="Y7" s="15"/>
      <c r="Z7" s="15"/>
      <c r="AA7" s="6"/>
    </row>
    <row r="8" spans="1:27" ht="15.75" customHeight="1" x14ac:dyDescent="0.2">
      <c r="A8" s="7"/>
      <c r="B8" s="7"/>
      <c r="C8" s="7"/>
      <c r="D8" s="7"/>
      <c r="E8" s="7"/>
      <c r="F8" s="16"/>
      <c r="G8" s="9"/>
      <c r="H8" s="18"/>
      <c r="I8" s="20"/>
      <c r="J8" s="11"/>
      <c r="K8" s="11"/>
      <c r="L8" s="12"/>
      <c r="M8" s="12"/>
      <c r="N8" s="12"/>
      <c r="O8" s="12"/>
      <c r="P8" s="13"/>
      <c r="Q8" s="13"/>
      <c r="R8" s="17"/>
      <c r="S8" s="14"/>
      <c r="T8" s="14"/>
      <c r="U8" s="15"/>
      <c r="V8" s="15"/>
      <c r="W8" s="15"/>
      <c r="X8" s="15"/>
      <c r="Y8" s="15"/>
      <c r="Z8" s="15"/>
      <c r="AA8" s="6"/>
    </row>
    <row r="9" spans="1:27" ht="15.75" customHeight="1" x14ac:dyDescent="0.2">
      <c r="A9" s="7"/>
      <c r="B9" s="7" t="s">
        <v>19</v>
      </c>
      <c r="C9" s="7" t="s">
        <v>20</v>
      </c>
      <c r="D9" s="7">
        <v>2000</v>
      </c>
      <c r="E9" s="7"/>
      <c r="F9" s="21" t="str">
        <f>HYPERLINK("https://doi.org/10.1109/24.877343")</f>
        <v>https://doi.org/10.1109/24.877343</v>
      </c>
      <c r="G9" s="9" t="s">
        <v>21</v>
      </c>
      <c r="H9" s="18" t="str">
        <f t="shared" ref="H9:H27" si="0">IF(I9=R9,I9,IF(AND(I9="YES",R9="MAYBE"),"YES",IF(AND(I9="MAYBE",R9="YES"),"YES",IF(OR(AND(I9="NO",R9="YES"),AND(I9="YES",R9="NO")),"MAYBE","NO"))))</f>
        <v>NO</v>
      </c>
      <c r="I9" s="22" t="s">
        <v>22</v>
      </c>
      <c r="J9" s="11" t="b">
        <v>0</v>
      </c>
      <c r="K9" s="11" t="b">
        <v>0</v>
      </c>
      <c r="L9" s="12" t="b">
        <v>0</v>
      </c>
      <c r="M9" s="12" t="b">
        <v>0</v>
      </c>
      <c r="N9" s="12" t="b">
        <v>0</v>
      </c>
      <c r="O9" s="12" t="b">
        <v>0</v>
      </c>
      <c r="P9" s="13" t="b">
        <v>0</v>
      </c>
      <c r="Q9" s="13" t="b">
        <v>0</v>
      </c>
      <c r="R9" s="22" t="s">
        <v>22</v>
      </c>
      <c r="S9" s="14" t="b">
        <v>0</v>
      </c>
      <c r="T9" s="14" t="b">
        <v>0</v>
      </c>
      <c r="U9" s="15" t="b">
        <v>0</v>
      </c>
      <c r="V9" s="15" t="b">
        <v>0</v>
      </c>
      <c r="W9" s="15" t="b">
        <v>0</v>
      </c>
      <c r="X9" s="15" t="b">
        <v>0</v>
      </c>
      <c r="Y9" s="15" t="b">
        <v>0</v>
      </c>
      <c r="Z9" s="15" t="b">
        <v>0</v>
      </c>
      <c r="AA9" s="6"/>
    </row>
    <row r="10" spans="1:27" ht="15.75" customHeight="1" x14ac:dyDescent="0.2">
      <c r="A10" s="7"/>
      <c r="B10" s="7" t="s">
        <v>23</v>
      </c>
      <c r="C10" s="7" t="s">
        <v>24</v>
      </c>
      <c r="D10" s="7">
        <v>1991</v>
      </c>
      <c r="E10" s="7"/>
      <c r="F10" s="21" t="str">
        <f>HYPERLINK("https://doi.org/10.1145/123186.123222")</f>
        <v>https://doi.org/10.1145/123186.123222</v>
      </c>
      <c r="G10" s="9" t="s">
        <v>25</v>
      </c>
      <c r="H10" s="18" t="str">
        <f t="shared" si="0"/>
        <v>NO</v>
      </c>
      <c r="I10" s="22" t="s">
        <v>22</v>
      </c>
      <c r="J10" s="11" t="b">
        <v>0</v>
      </c>
      <c r="K10" s="11" t="b">
        <v>0</v>
      </c>
      <c r="L10" s="12" t="b">
        <v>0</v>
      </c>
      <c r="M10" s="12" t="b">
        <v>0</v>
      </c>
      <c r="N10" s="12" t="b">
        <v>0</v>
      </c>
      <c r="O10" s="12" t="b">
        <v>0</v>
      </c>
      <c r="P10" s="13" t="b">
        <v>0</v>
      </c>
      <c r="Q10" s="13" t="b">
        <v>0</v>
      </c>
      <c r="R10" s="22" t="s">
        <v>22</v>
      </c>
      <c r="S10" s="14" t="b">
        <v>0</v>
      </c>
      <c r="T10" s="14" t="b">
        <v>0</v>
      </c>
      <c r="U10" s="15" t="b">
        <v>0</v>
      </c>
      <c r="V10" s="15" t="b">
        <v>0</v>
      </c>
      <c r="W10" s="15" t="b">
        <v>0</v>
      </c>
      <c r="X10" s="15" t="b">
        <v>0</v>
      </c>
      <c r="Y10" s="15" t="b">
        <v>0</v>
      </c>
      <c r="Z10" s="15" t="b">
        <v>0</v>
      </c>
      <c r="AA10" s="6"/>
    </row>
    <row r="11" spans="1:27" ht="15.75" customHeight="1" x14ac:dyDescent="0.2">
      <c r="A11" s="7"/>
      <c r="B11" s="7" t="s">
        <v>26</v>
      </c>
      <c r="C11" s="7" t="s">
        <v>27</v>
      </c>
      <c r="D11" s="7">
        <v>1992</v>
      </c>
      <c r="E11" s="7"/>
      <c r="F11" s="21" t="str">
        <f>HYPERLINK("https://doi.org/10.1145/136035.136043")</f>
        <v>https://doi.org/10.1145/136035.136043</v>
      </c>
      <c r="G11" s="9" t="s">
        <v>28</v>
      </c>
      <c r="H11" s="18" t="str">
        <f t="shared" si="0"/>
        <v>NO</v>
      </c>
      <c r="I11" s="22" t="s">
        <v>22</v>
      </c>
      <c r="J11" s="11" t="b">
        <v>0</v>
      </c>
      <c r="K11" s="11" t="b">
        <v>0</v>
      </c>
      <c r="L11" s="12" t="b">
        <v>0</v>
      </c>
      <c r="M11" s="12" t="b">
        <v>0</v>
      </c>
      <c r="N11" s="12" t="b">
        <v>0</v>
      </c>
      <c r="O11" s="12" t="b">
        <v>0</v>
      </c>
      <c r="P11" s="13" t="b">
        <v>0</v>
      </c>
      <c r="Q11" s="13" t="b">
        <v>0</v>
      </c>
      <c r="R11" s="22" t="s">
        <v>22</v>
      </c>
      <c r="S11" s="14" t="b">
        <v>0</v>
      </c>
      <c r="T11" s="14" t="b">
        <v>0</v>
      </c>
      <c r="U11" s="15" t="b">
        <v>0</v>
      </c>
      <c r="V11" s="15" t="b">
        <v>0</v>
      </c>
      <c r="W11" s="15" t="b">
        <v>0</v>
      </c>
      <c r="X11" s="15" t="b">
        <v>0</v>
      </c>
      <c r="Y11" s="15" t="b">
        <v>0</v>
      </c>
      <c r="Z11" s="15" t="b">
        <v>0</v>
      </c>
      <c r="AA11" s="6"/>
    </row>
    <row r="12" spans="1:27" ht="15.75" customHeight="1" x14ac:dyDescent="0.2">
      <c r="A12" s="7"/>
      <c r="B12" s="7" t="s">
        <v>29</v>
      </c>
      <c r="C12" s="7" t="s">
        <v>30</v>
      </c>
      <c r="D12" s="7">
        <v>2006</v>
      </c>
      <c r="E12" s="7" t="s">
        <v>31</v>
      </c>
      <c r="F12" s="9"/>
      <c r="G12" s="9"/>
      <c r="H12" s="18" t="str">
        <f t="shared" si="0"/>
        <v>NO</v>
      </c>
      <c r="I12" s="22" t="s">
        <v>22</v>
      </c>
      <c r="J12" s="11" t="b">
        <v>0</v>
      </c>
      <c r="K12" s="11" t="b">
        <v>0</v>
      </c>
      <c r="L12" s="12" t="b">
        <v>0</v>
      </c>
      <c r="M12" s="12" t="b">
        <v>0</v>
      </c>
      <c r="N12" s="12" t="b">
        <v>0</v>
      </c>
      <c r="O12" s="12" t="b">
        <v>0</v>
      </c>
      <c r="P12" s="13" t="b">
        <v>0</v>
      </c>
      <c r="Q12" s="13" t="b">
        <v>0</v>
      </c>
      <c r="R12" s="22" t="s">
        <v>22</v>
      </c>
      <c r="S12" s="14" t="b">
        <v>0</v>
      </c>
      <c r="T12" s="14" t="b">
        <v>0</v>
      </c>
      <c r="U12" s="15" t="b">
        <v>0</v>
      </c>
      <c r="V12" s="15" t="b">
        <v>0</v>
      </c>
      <c r="W12" s="15" t="b">
        <v>0</v>
      </c>
      <c r="X12" s="15" t="b">
        <v>0</v>
      </c>
      <c r="Y12" s="15" t="b">
        <v>0</v>
      </c>
      <c r="Z12" s="15" t="b">
        <v>0</v>
      </c>
      <c r="AA12" s="6"/>
    </row>
    <row r="13" spans="1:27" ht="15.75" customHeight="1" x14ac:dyDescent="0.2">
      <c r="A13" s="7"/>
      <c r="B13" s="7" t="s">
        <v>32</v>
      </c>
      <c r="C13" s="7" t="s">
        <v>33</v>
      </c>
      <c r="D13" s="7">
        <v>1975</v>
      </c>
      <c r="E13" s="7"/>
      <c r="F13" s="21" t="str">
        <f>HYPERLINK("https://doi.org/10.1109/tr.1975.5215142")</f>
        <v>https://doi.org/10.1109/tr.1975.5215142</v>
      </c>
      <c r="G13" s="9" t="s">
        <v>34</v>
      </c>
      <c r="H13" s="18" t="str">
        <f t="shared" si="0"/>
        <v>NO</v>
      </c>
      <c r="I13" s="22" t="s">
        <v>22</v>
      </c>
      <c r="J13" s="11" t="b">
        <v>0</v>
      </c>
      <c r="K13" s="11" t="b">
        <v>0</v>
      </c>
      <c r="L13" s="12" t="b">
        <v>0</v>
      </c>
      <c r="M13" s="12" t="b">
        <v>0</v>
      </c>
      <c r="N13" s="12" t="b">
        <v>0</v>
      </c>
      <c r="O13" s="12" t="b">
        <v>0</v>
      </c>
      <c r="P13" s="13" t="b">
        <v>0</v>
      </c>
      <c r="Q13" s="13" t="b">
        <v>0</v>
      </c>
      <c r="R13" s="22" t="s">
        <v>22</v>
      </c>
      <c r="S13" s="14" t="b">
        <v>0</v>
      </c>
      <c r="T13" s="14" t="b">
        <v>0</v>
      </c>
      <c r="U13" s="15" t="b">
        <v>0</v>
      </c>
      <c r="V13" s="15" t="b">
        <v>0</v>
      </c>
      <c r="W13" s="15" t="b">
        <v>0</v>
      </c>
      <c r="X13" s="15" t="b">
        <v>0</v>
      </c>
      <c r="Y13" s="15" t="b">
        <v>0</v>
      </c>
      <c r="Z13" s="15" t="b">
        <v>0</v>
      </c>
      <c r="AA13" s="6"/>
    </row>
    <row r="14" spans="1:27" ht="15.75" customHeight="1" x14ac:dyDescent="0.2">
      <c r="A14" s="7"/>
      <c r="B14" s="7" t="s">
        <v>35</v>
      </c>
      <c r="C14" s="7" t="s">
        <v>36</v>
      </c>
      <c r="D14" s="7">
        <v>2008</v>
      </c>
      <c r="E14" s="7"/>
      <c r="F14" s="9"/>
      <c r="G14" s="9"/>
      <c r="H14" s="18" t="str">
        <f t="shared" si="0"/>
        <v>NO</v>
      </c>
      <c r="I14" s="22" t="s">
        <v>22</v>
      </c>
      <c r="J14" s="11" t="b">
        <v>0</v>
      </c>
      <c r="K14" s="11" t="b">
        <v>0</v>
      </c>
      <c r="L14" s="12" t="b">
        <v>0</v>
      </c>
      <c r="M14" s="12" t="b">
        <v>0</v>
      </c>
      <c r="N14" s="12" t="b">
        <v>0</v>
      </c>
      <c r="O14" s="12" t="b">
        <v>0</v>
      </c>
      <c r="P14" s="13" t="b">
        <v>0</v>
      </c>
      <c r="Q14" s="13" t="b">
        <v>0</v>
      </c>
      <c r="R14" s="22" t="s">
        <v>22</v>
      </c>
      <c r="S14" s="14" t="b">
        <v>0</v>
      </c>
      <c r="T14" s="14" t="b">
        <v>0</v>
      </c>
      <c r="U14" s="15" t="b">
        <v>0</v>
      </c>
      <c r="V14" s="15" t="b">
        <v>0</v>
      </c>
      <c r="W14" s="15" t="b">
        <v>0</v>
      </c>
      <c r="X14" s="15" t="b">
        <v>0</v>
      </c>
      <c r="Y14" s="15" t="b">
        <v>0</v>
      </c>
      <c r="Z14" s="15" t="b">
        <v>0</v>
      </c>
      <c r="AA14" s="6"/>
    </row>
    <row r="15" spans="1:27" ht="15.75" customHeight="1" x14ac:dyDescent="0.2">
      <c r="A15" s="7"/>
      <c r="B15" s="7" t="s">
        <v>37</v>
      </c>
      <c r="C15" s="7" t="s">
        <v>38</v>
      </c>
      <c r="D15" s="7">
        <v>2002</v>
      </c>
      <c r="E15" s="7"/>
      <c r="F15" s="21" t="str">
        <f>HYPERLINK("https://doi.org/10.1109/rams.2002.981666")</f>
        <v>https://doi.org/10.1109/rams.2002.981666</v>
      </c>
      <c r="G15" s="9" t="s">
        <v>39</v>
      </c>
      <c r="H15" s="18" t="str">
        <f t="shared" si="0"/>
        <v>NO</v>
      </c>
      <c r="I15" s="22" t="s">
        <v>22</v>
      </c>
      <c r="J15" s="11" t="b">
        <v>0</v>
      </c>
      <c r="K15" s="11" t="b">
        <v>0</v>
      </c>
      <c r="L15" s="12" t="b">
        <v>0</v>
      </c>
      <c r="M15" s="12" t="b">
        <v>0</v>
      </c>
      <c r="N15" s="12" t="b">
        <v>0</v>
      </c>
      <c r="O15" s="12" t="b">
        <v>0</v>
      </c>
      <c r="P15" s="13" t="b">
        <v>0</v>
      </c>
      <c r="Q15" s="13" t="b">
        <v>0</v>
      </c>
      <c r="R15" s="22" t="s">
        <v>22</v>
      </c>
      <c r="S15" s="14" t="b">
        <v>0</v>
      </c>
      <c r="T15" s="14" t="b">
        <v>0</v>
      </c>
      <c r="U15" s="15" t="b">
        <v>0</v>
      </c>
      <c r="V15" s="15" t="b">
        <v>0</v>
      </c>
      <c r="W15" s="15" t="b">
        <v>0</v>
      </c>
      <c r="X15" s="15" t="b">
        <v>0</v>
      </c>
      <c r="Y15" s="15" t="b">
        <v>0</v>
      </c>
      <c r="Z15" s="15" t="b">
        <v>0</v>
      </c>
      <c r="AA15" s="6"/>
    </row>
    <row r="16" spans="1:27" ht="15.75" customHeight="1" x14ac:dyDescent="0.2">
      <c r="A16" s="7"/>
      <c r="B16" s="7" t="s">
        <v>40</v>
      </c>
      <c r="C16" s="7" t="s">
        <v>41</v>
      </c>
      <c r="D16" s="7">
        <v>2007</v>
      </c>
      <c r="E16" s="7" t="s">
        <v>31</v>
      </c>
      <c r="F16" s="9"/>
      <c r="G16" s="9"/>
      <c r="H16" s="18" t="str">
        <f t="shared" si="0"/>
        <v>NO</v>
      </c>
      <c r="I16" s="22" t="s">
        <v>22</v>
      </c>
      <c r="J16" s="11" t="b">
        <v>0</v>
      </c>
      <c r="K16" s="11" t="b">
        <v>0</v>
      </c>
      <c r="L16" s="12" t="b">
        <v>0</v>
      </c>
      <c r="M16" s="12" t="b">
        <v>0</v>
      </c>
      <c r="N16" s="12" t="b">
        <v>0</v>
      </c>
      <c r="O16" s="12" t="b">
        <v>0</v>
      </c>
      <c r="P16" s="13" t="b">
        <v>0</v>
      </c>
      <c r="Q16" s="13" t="b">
        <v>0</v>
      </c>
      <c r="R16" s="22" t="s">
        <v>22</v>
      </c>
      <c r="S16" s="14" t="b">
        <v>0</v>
      </c>
      <c r="T16" s="14" t="b">
        <v>0</v>
      </c>
      <c r="U16" s="15" t="b">
        <v>0</v>
      </c>
      <c r="V16" s="15" t="b">
        <v>0</v>
      </c>
      <c r="W16" s="15" t="b">
        <v>0</v>
      </c>
      <c r="X16" s="15" t="b">
        <v>0</v>
      </c>
      <c r="Y16" s="15" t="b">
        <v>0</v>
      </c>
      <c r="Z16" s="15" t="b">
        <v>0</v>
      </c>
      <c r="AA16" s="6"/>
    </row>
    <row r="17" spans="1:27" ht="15.75" customHeight="1" x14ac:dyDescent="0.2">
      <c r="A17" s="7"/>
      <c r="B17" s="7" t="s">
        <v>42</v>
      </c>
      <c r="C17" s="7" t="s">
        <v>43</v>
      </c>
      <c r="D17" s="7">
        <v>2008</v>
      </c>
      <c r="E17" s="7"/>
      <c r="F17" s="21" t="str">
        <f>HYPERLINK("https://doi.org/10.1109/rams.2008.4925831")</f>
        <v>https://doi.org/10.1109/rams.2008.4925831</v>
      </c>
      <c r="G17" s="9" t="s">
        <v>44</v>
      </c>
      <c r="H17" s="18" t="str">
        <f t="shared" si="0"/>
        <v>NO</v>
      </c>
      <c r="I17" s="22" t="s">
        <v>22</v>
      </c>
      <c r="J17" s="11" t="b">
        <v>0</v>
      </c>
      <c r="K17" s="11" t="b">
        <v>0</v>
      </c>
      <c r="L17" s="12" t="b">
        <v>0</v>
      </c>
      <c r="M17" s="12" t="b">
        <v>0</v>
      </c>
      <c r="N17" s="12" t="b">
        <v>0</v>
      </c>
      <c r="O17" s="12" t="b">
        <v>0</v>
      </c>
      <c r="P17" s="13" t="b">
        <v>0</v>
      </c>
      <c r="Q17" s="13" t="b">
        <v>0</v>
      </c>
      <c r="R17" s="23" t="s">
        <v>22</v>
      </c>
      <c r="S17" s="14" t="b">
        <v>0</v>
      </c>
      <c r="T17" s="14" t="b">
        <v>0</v>
      </c>
      <c r="U17" s="15" t="b">
        <v>0</v>
      </c>
      <c r="V17" s="15" t="b">
        <v>0</v>
      </c>
      <c r="W17" s="15" t="b">
        <v>0</v>
      </c>
      <c r="X17" s="15" t="b">
        <v>0</v>
      </c>
      <c r="Y17" s="15" t="b">
        <v>0</v>
      </c>
      <c r="Z17" s="15" t="b">
        <v>0</v>
      </c>
      <c r="AA17" s="6"/>
    </row>
    <row r="18" spans="1:27" ht="15.75" customHeight="1" x14ac:dyDescent="0.2">
      <c r="A18" s="7"/>
      <c r="B18" s="7" t="s">
        <v>45</v>
      </c>
      <c r="C18" s="7" t="s">
        <v>30</v>
      </c>
      <c r="D18" s="7">
        <v>2006</v>
      </c>
      <c r="E18" s="7" t="s">
        <v>46</v>
      </c>
      <c r="F18" s="9"/>
      <c r="G18" s="9"/>
      <c r="H18" s="18" t="str">
        <f t="shared" si="0"/>
        <v>NO</v>
      </c>
      <c r="I18" s="22" t="s">
        <v>22</v>
      </c>
      <c r="J18" s="11" t="b">
        <v>0</v>
      </c>
      <c r="K18" s="11" t="b">
        <v>0</v>
      </c>
      <c r="L18" s="12" t="b">
        <v>0</v>
      </c>
      <c r="M18" s="12" t="b">
        <v>0</v>
      </c>
      <c r="N18" s="12" t="b">
        <v>0</v>
      </c>
      <c r="O18" s="12" t="b">
        <v>0</v>
      </c>
      <c r="P18" s="13" t="b">
        <v>0</v>
      </c>
      <c r="Q18" s="13" t="b">
        <v>0</v>
      </c>
      <c r="R18" s="22" t="s">
        <v>22</v>
      </c>
      <c r="S18" s="14" t="b">
        <v>0</v>
      </c>
      <c r="T18" s="14" t="b">
        <v>0</v>
      </c>
      <c r="U18" s="15" t="b">
        <v>0</v>
      </c>
      <c r="V18" s="15" t="b">
        <v>0</v>
      </c>
      <c r="W18" s="15" t="b">
        <v>0</v>
      </c>
      <c r="X18" s="15" t="b">
        <v>0</v>
      </c>
      <c r="Y18" s="15" t="b">
        <v>0</v>
      </c>
      <c r="Z18" s="15" t="b">
        <v>0</v>
      </c>
      <c r="AA18" s="6"/>
    </row>
    <row r="19" spans="1:27" ht="15.75" customHeight="1" x14ac:dyDescent="0.2">
      <c r="A19" s="7"/>
      <c r="B19" s="7" t="s">
        <v>47</v>
      </c>
      <c r="C19" s="7" t="s">
        <v>48</v>
      </c>
      <c r="D19" s="7">
        <v>2004</v>
      </c>
      <c r="E19" s="7"/>
      <c r="F19" s="21" t="str">
        <f>HYPERLINK("https://doi.org/10.1007/978-0-85729-410-4_383")</f>
        <v>https://doi.org/10.1007/978-0-85729-410-4_383</v>
      </c>
      <c r="G19" s="9" t="s">
        <v>49</v>
      </c>
      <c r="H19" s="18" t="str">
        <f t="shared" si="0"/>
        <v>NO</v>
      </c>
      <c r="I19" s="22" t="s">
        <v>22</v>
      </c>
      <c r="J19" s="11" t="b">
        <v>0</v>
      </c>
      <c r="K19" s="11" t="b">
        <v>0</v>
      </c>
      <c r="L19" s="12" t="b">
        <v>0</v>
      </c>
      <c r="M19" s="12" t="b">
        <v>0</v>
      </c>
      <c r="N19" s="12" t="b">
        <v>0</v>
      </c>
      <c r="O19" s="12" t="b">
        <v>0</v>
      </c>
      <c r="P19" s="13" t="b">
        <v>0</v>
      </c>
      <c r="Q19" s="13" t="b">
        <v>0</v>
      </c>
      <c r="R19" s="22" t="s">
        <v>22</v>
      </c>
      <c r="S19" s="14" t="b">
        <v>0</v>
      </c>
      <c r="T19" s="14" t="b">
        <v>0</v>
      </c>
      <c r="U19" s="24" t="b">
        <v>0</v>
      </c>
      <c r="V19" s="15" t="b">
        <v>0</v>
      </c>
      <c r="W19" s="15" t="b">
        <v>0</v>
      </c>
      <c r="X19" s="15" t="b">
        <v>0</v>
      </c>
      <c r="Y19" s="15" t="b">
        <v>0</v>
      </c>
      <c r="Z19" s="15" t="b">
        <v>0</v>
      </c>
      <c r="AA19" s="6"/>
    </row>
    <row r="20" spans="1:27" ht="15.75" customHeight="1" x14ac:dyDescent="0.2">
      <c r="A20" s="7"/>
      <c r="B20" s="7" t="s">
        <v>50</v>
      </c>
      <c r="C20" s="7" t="s">
        <v>51</v>
      </c>
      <c r="D20" s="7">
        <v>2007</v>
      </c>
      <c r="E20" s="7" t="s">
        <v>31</v>
      </c>
      <c r="F20" s="9"/>
      <c r="G20" s="9"/>
      <c r="H20" s="18" t="str">
        <f t="shared" si="0"/>
        <v>NO</v>
      </c>
      <c r="I20" s="22" t="s">
        <v>22</v>
      </c>
      <c r="J20" s="11" t="b">
        <v>0</v>
      </c>
      <c r="K20" s="11" t="b">
        <v>0</v>
      </c>
      <c r="L20" s="12" t="b">
        <v>0</v>
      </c>
      <c r="M20" s="12" t="b">
        <v>0</v>
      </c>
      <c r="N20" s="12" t="b">
        <v>0</v>
      </c>
      <c r="O20" s="12" t="b">
        <v>0</v>
      </c>
      <c r="P20" s="13" t="b">
        <v>0</v>
      </c>
      <c r="Q20" s="13" t="b">
        <v>0</v>
      </c>
      <c r="R20" s="22" t="s">
        <v>22</v>
      </c>
      <c r="S20" s="14" t="b">
        <v>0</v>
      </c>
      <c r="T20" s="14" t="b">
        <v>0</v>
      </c>
      <c r="U20" s="15" t="b">
        <v>0</v>
      </c>
      <c r="V20" s="15" t="b">
        <v>0</v>
      </c>
      <c r="W20" s="15" t="b">
        <v>0</v>
      </c>
      <c r="X20" s="15" t="b">
        <v>0</v>
      </c>
      <c r="Y20" s="15" t="b">
        <v>0</v>
      </c>
      <c r="Z20" s="15" t="b">
        <v>0</v>
      </c>
      <c r="AA20" s="6"/>
    </row>
    <row r="21" spans="1:27" ht="15.75" customHeight="1" x14ac:dyDescent="0.2">
      <c r="A21" s="7"/>
      <c r="B21" s="7" t="s">
        <v>52</v>
      </c>
      <c r="C21" s="7" t="s">
        <v>53</v>
      </c>
      <c r="D21" s="7">
        <v>2007</v>
      </c>
      <c r="E21" s="7" t="s">
        <v>31</v>
      </c>
      <c r="F21" s="9"/>
      <c r="G21" s="9"/>
      <c r="H21" s="18" t="str">
        <f t="shared" si="0"/>
        <v>NO</v>
      </c>
      <c r="I21" s="22" t="s">
        <v>22</v>
      </c>
      <c r="J21" s="11" t="b">
        <v>0</v>
      </c>
      <c r="K21" s="11" t="b">
        <v>0</v>
      </c>
      <c r="L21" s="12" t="b">
        <v>0</v>
      </c>
      <c r="M21" s="12" t="b">
        <v>0</v>
      </c>
      <c r="N21" s="12" t="b">
        <v>0</v>
      </c>
      <c r="O21" s="12" t="b">
        <v>0</v>
      </c>
      <c r="P21" s="13" t="b">
        <v>0</v>
      </c>
      <c r="Q21" s="13" t="b">
        <v>0</v>
      </c>
      <c r="R21" s="22" t="s">
        <v>22</v>
      </c>
      <c r="S21" s="14" t="b">
        <v>0</v>
      </c>
      <c r="T21" s="14" t="b">
        <v>0</v>
      </c>
      <c r="U21" s="15" t="b">
        <v>0</v>
      </c>
      <c r="V21" s="15" t="b">
        <v>0</v>
      </c>
      <c r="W21" s="15" t="b">
        <v>0</v>
      </c>
      <c r="X21" s="15" t="b">
        <v>0</v>
      </c>
      <c r="Y21" s="15" t="b">
        <v>0</v>
      </c>
      <c r="Z21" s="15" t="b">
        <v>0</v>
      </c>
      <c r="AA21" s="6"/>
    </row>
    <row r="22" spans="1:27" ht="15.75" customHeight="1" x14ac:dyDescent="0.2">
      <c r="A22" s="7"/>
      <c r="B22" s="7" t="s">
        <v>54</v>
      </c>
      <c r="C22" s="7" t="s">
        <v>55</v>
      </c>
      <c r="D22" s="7">
        <v>1993</v>
      </c>
      <c r="E22" s="7"/>
      <c r="F22" s="8" t="str">
        <f>HYPERLINK("https://doi.org/10.1016/0951-8320(93)90060-c")</f>
        <v>https://doi.org/10.1016/0951-8320(93)90060-c</v>
      </c>
      <c r="G22" s="9" t="s">
        <v>56</v>
      </c>
      <c r="H22" s="18" t="str">
        <f t="shared" si="0"/>
        <v>NO</v>
      </c>
      <c r="I22" s="22" t="s">
        <v>22</v>
      </c>
      <c r="J22" s="11" t="b">
        <v>0</v>
      </c>
      <c r="K22" s="11" t="b">
        <v>0</v>
      </c>
      <c r="L22" s="12" t="b">
        <v>0</v>
      </c>
      <c r="M22" s="12" t="b">
        <v>0</v>
      </c>
      <c r="N22" s="12" t="b">
        <v>0</v>
      </c>
      <c r="O22" s="12" t="b">
        <v>0</v>
      </c>
      <c r="P22" s="13" t="b">
        <v>0</v>
      </c>
      <c r="Q22" s="13" t="b">
        <v>0</v>
      </c>
      <c r="R22" s="22" t="s">
        <v>22</v>
      </c>
      <c r="S22" s="14" t="b">
        <v>0</v>
      </c>
      <c r="T22" s="14" t="b">
        <v>0</v>
      </c>
      <c r="U22" s="15" t="b">
        <v>0</v>
      </c>
      <c r="V22" s="15" t="b">
        <v>0</v>
      </c>
      <c r="W22" s="15" t="b">
        <v>0</v>
      </c>
      <c r="X22" s="15" t="b">
        <v>0</v>
      </c>
      <c r="Y22" s="15" t="b">
        <v>0</v>
      </c>
      <c r="Z22" s="15" t="b">
        <v>0</v>
      </c>
      <c r="AA22" s="6"/>
    </row>
    <row r="23" spans="1:27" ht="15.75" customHeight="1" x14ac:dyDescent="0.2">
      <c r="A23" s="7"/>
      <c r="B23" s="7" t="s">
        <v>57</v>
      </c>
      <c r="C23" s="7" t="s">
        <v>58</v>
      </c>
      <c r="D23" s="7">
        <v>2004</v>
      </c>
      <c r="E23" s="7" t="s">
        <v>31</v>
      </c>
      <c r="F23" s="9"/>
      <c r="G23" s="9"/>
      <c r="H23" s="18" t="str">
        <f t="shared" si="0"/>
        <v>NO</v>
      </c>
      <c r="I23" s="22" t="s">
        <v>22</v>
      </c>
      <c r="J23" s="11" t="b">
        <v>0</v>
      </c>
      <c r="K23" s="11" t="b">
        <v>0</v>
      </c>
      <c r="L23" s="12" t="b">
        <v>0</v>
      </c>
      <c r="M23" s="12" t="b">
        <v>0</v>
      </c>
      <c r="N23" s="12" t="b">
        <v>0</v>
      </c>
      <c r="O23" s="12" t="b">
        <v>0</v>
      </c>
      <c r="P23" s="13" t="b">
        <v>0</v>
      </c>
      <c r="Q23" s="13" t="b">
        <v>0</v>
      </c>
      <c r="R23" s="22" t="s">
        <v>22</v>
      </c>
      <c r="S23" s="14" t="b">
        <v>0</v>
      </c>
      <c r="T23" s="14" t="b">
        <v>0</v>
      </c>
      <c r="U23" s="15" t="b">
        <v>0</v>
      </c>
      <c r="V23" s="15" t="b">
        <v>0</v>
      </c>
      <c r="W23" s="15" t="b">
        <v>0</v>
      </c>
      <c r="X23" s="15" t="b">
        <v>0</v>
      </c>
      <c r="Y23" s="15" t="b">
        <v>0</v>
      </c>
      <c r="Z23" s="15" t="b">
        <v>0</v>
      </c>
      <c r="AA23" s="6"/>
    </row>
    <row r="24" spans="1:27" ht="15.75" customHeight="1" x14ac:dyDescent="0.2">
      <c r="A24" s="7"/>
      <c r="B24" s="7" t="s">
        <v>57</v>
      </c>
      <c r="C24" s="7" t="s">
        <v>59</v>
      </c>
      <c r="D24" s="7">
        <v>2004</v>
      </c>
      <c r="E24" s="7" t="s">
        <v>31</v>
      </c>
      <c r="F24" s="9"/>
      <c r="G24" s="9"/>
      <c r="H24" s="18" t="str">
        <f t="shared" si="0"/>
        <v>NO</v>
      </c>
      <c r="I24" s="22" t="s">
        <v>22</v>
      </c>
      <c r="J24" s="11" t="b">
        <v>0</v>
      </c>
      <c r="K24" s="11" t="b">
        <v>0</v>
      </c>
      <c r="L24" s="12" t="b">
        <v>0</v>
      </c>
      <c r="M24" s="12" t="b">
        <v>0</v>
      </c>
      <c r="N24" s="12" t="b">
        <v>0</v>
      </c>
      <c r="O24" s="12" t="b">
        <v>0</v>
      </c>
      <c r="P24" s="13" t="b">
        <v>0</v>
      </c>
      <c r="Q24" s="13" t="b">
        <v>0</v>
      </c>
      <c r="R24" s="22" t="s">
        <v>22</v>
      </c>
      <c r="S24" s="14" t="b">
        <v>0</v>
      </c>
      <c r="T24" s="14" t="b">
        <v>0</v>
      </c>
      <c r="U24" s="15" t="b">
        <v>0</v>
      </c>
      <c r="V24" s="15" t="b">
        <v>0</v>
      </c>
      <c r="W24" s="15" t="b">
        <v>0</v>
      </c>
      <c r="X24" s="15" t="b">
        <v>0</v>
      </c>
      <c r="Y24" s="15" t="b">
        <v>0</v>
      </c>
      <c r="Z24" s="15" t="b">
        <v>0</v>
      </c>
      <c r="AA24" s="6"/>
    </row>
    <row r="25" spans="1:27" ht="15.75" customHeight="1" x14ac:dyDescent="0.2">
      <c r="A25" s="7"/>
      <c r="B25" s="7" t="s">
        <v>60</v>
      </c>
      <c r="C25" s="7" t="s">
        <v>61</v>
      </c>
      <c r="D25" s="7">
        <v>2002</v>
      </c>
      <c r="E25" s="7" t="s">
        <v>31</v>
      </c>
      <c r="F25" s="9"/>
      <c r="G25" s="9"/>
      <c r="H25" s="18" t="str">
        <f t="shared" si="0"/>
        <v>NO</v>
      </c>
      <c r="I25" s="22" t="s">
        <v>22</v>
      </c>
      <c r="J25" s="11" t="b">
        <v>0</v>
      </c>
      <c r="K25" s="11" t="b">
        <v>0</v>
      </c>
      <c r="L25" s="12" t="b">
        <v>0</v>
      </c>
      <c r="M25" s="12" t="b">
        <v>0</v>
      </c>
      <c r="N25" s="12" t="b">
        <v>0</v>
      </c>
      <c r="O25" s="12" t="b">
        <v>0</v>
      </c>
      <c r="P25" s="13" t="b">
        <v>0</v>
      </c>
      <c r="Q25" s="13" t="b">
        <v>0</v>
      </c>
      <c r="R25" s="22" t="s">
        <v>22</v>
      </c>
      <c r="S25" s="14" t="b">
        <v>0</v>
      </c>
      <c r="T25" s="14" t="b">
        <v>0</v>
      </c>
      <c r="U25" s="15" t="b">
        <v>0</v>
      </c>
      <c r="V25" s="15" t="b">
        <v>0</v>
      </c>
      <c r="W25" s="15" t="b">
        <v>0</v>
      </c>
      <c r="X25" s="15" t="b">
        <v>0</v>
      </c>
      <c r="Y25" s="15" t="b">
        <v>0</v>
      </c>
      <c r="Z25" s="15" t="b">
        <v>0</v>
      </c>
      <c r="AA25" s="6"/>
    </row>
    <row r="26" spans="1:27" ht="15.75" customHeight="1" x14ac:dyDescent="0.2">
      <c r="A26" s="7"/>
      <c r="B26" s="7" t="s">
        <v>62</v>
      </c>
      <c r="C26" s="7" t="s">
        <v>63</v>
      </c>
      <c r="D26" s="7">
        <v>2007</v>
      </c>
      <c r="E26" s="7" t="s">
        <v>64</v>
      </c>
      <c r="F26" s="9"/>
      <c r="G26" s="9"/>
      <c r="H26" s="18" t="str">
        <f t="shared" si="0"/>
        <v>NO</v>
      </c>
      <c r="I26" s="22" t="s">
        <v>22</v>
      </c>
      <c r="J26" s="11" t="b">
        <v>0</v>
      </c>
      <c r="K26" s="11" t="b">
        <v>0</v>
      </c>
      <c r="L26" s="12" t="b">
        <v>0</v>
      </c>
      <c r="M26" s="12" t="b">
        <v>0</v>
      </c>
      <c r="N26" s="12" t="b">
        <v>0</v>
      </c>
      <c r="O26" s="12" t="b">
        <v>0</v>
      </c>
      <c r="P26" s="13" t="b">
        <v>0</v>
      </c>
      <c r="Q26" s="13" t="b">
        <v>0</v>
      </c>
      <c r="R26" s="22" t="s">
        <v>22</v>
      </c>
      <c r="S26" s="14" t="b">
        <v>0</v>
      </c>
      <c r="T26" s="14" t="b">
        <v>0</v>
      </c>
      <c r="U26" s="15" t="b">
        <v>0</v>
      </c>
      <c r="V26" s="15" t="b">
        <v>0</v>
      </c>
      <c r="W26" s="15" t="b">
        <v>0</v>
      </c>
      <c r="X26" s="15" t="b">
        <v>0</v>
      </c>
      <c r="Y26" s="15" t="b">
        <v>0</v>
      </c>
      <c r="Z26" s="15" t="b">
        <v>0</v>
      </c>
      <c r="AA26" s="6"/>
    </row>
    <row r="27" spans="1:27" ht="15.75" customHeight="1" x14ac:dyDescent="0.2">
      <c r="A27" s="7"/>
      <c r="B27" s="7" t="s">
        <v>65</v>
      </c>
      <c r="C27" s="7" t="s">
        <v>66</v>
      </c>
      <c r="D27" s="7">
        <v>2008</v>
      </c>
      <c r="E27" s="7"/>
      <c r="F27" s="9"/>
      <c r="G27" s="9"/>
      <c r="H27" s="18" t="str">
        <f t="shared" si="0"/>
        <v>NO</v>
      </c>
      <c r="I27" s="22" t="s">
        <v>22</v>
      </c>
      <c r="J27" s="11" t="b">
        <v>0</v>
      </c>
      <c r="K27" s="11" t="b">
        <v>0</v>
      </c>
      <c r="L27" s="12" t="b">
        <v>0</v>
      </c>
      <c r="M27" s="12" t="b">
        <v>0</v>
      </c>
      <c r="N27" s="12" t="b">
        <v>0</v>
      </c>
      <c r="O27" s="12" t="b">
        <v>0</v>
      </c>
      <c r="P27" s="13" t="b">
        <v>0</v>
      </c>
      <c r="Q27" s="13" t="b">
        <v>0</v>
      </c>
      <c r="R27" s="22" t="s">
        <v>22</v>
      </c>
      <c r="S27" s="14" t="b">
        <v>0</v>
      </c>
      <c r="T27" s="14" t="b">
        <v>0</v>
      </c>
      <c r="U27" s="15" t="b">
        <v>0</v>
      </c>
      <c r="V27" s="15" t="b">
        <v>0</v>
      </c>
      <c r="W27" s="15" t="b">
        <v>0</v>
      </c>
      <c r="X27" s="15" t="b">
        <v>0</v>
      </c>
      <c r="Y27" s="15" t="b">
        <v>0</v>
      </c>
      <c r="Z27" s="15" t="b">
        <v>0</v>
      </c>
      <c r="AA27" s="6"/>
    </row>
    <row r="28" spans="1:27" ht="15.75" customHeight="1" x14ac:dyDescent="0.2">
      <c r="A28" s="7"/>
      <c r="B28" s="7"/>
      <c r="C28" s="7"/>
      <c r="D28" s="7"/>
      <c r="E28" s="7"/>
      <c r="F28" s="9"/>
      <c r="G28" s="9"/>
      <c r="H28" s="18"/>
      <c r="I28" s="10"/>
      <c r="J28" s="11"/>
      <c r="K28" s="11"/>
      <c r="L28" s="12"/>
      <c r="M28" s="12"/>
      <c r="N28" s="12"/>
      <c r="O28" s="12"/>
      <c r="P28" s="13"/>
      <c r="Q28" s="13"/>
      <c r="R28" s="22"/>
      <c r="S28" s="14"/>
      <c r="T28" s="14"/>
      <c r="U28" s="15"/>
      <c r="V28" s="15"/>
      <c r="W28" s="15"/>
      <c r="X28" s="15"/>
      <c r="Y28" s="15"/>
      <c r="Z28" s="15"/>
      <c r="AA28" s="6"/>
    </row>
    <row r="29" spans="1:27" ht="15.75" customHeight="1" x14ac:dyDescent="0.2">
      <c r="A29" s="7"/>
      <c r="B29" s="7" t="s">
        <v>67</v>
      </c>
      <c r="C29" s="7"/>
      <c r="D29" s="7"/>
      <c r="E29" s="7"/>
      <c r="F29" s="8"/>
      <c r="G29" s="9"/>
      <c r="H29" s="18"/>
      <c r="I29" s="20"/>
      <c r="J29" s="11"/>
      <c r="K29" s="11"/>
      <c r="L29" s="12"/>
      <c r="M29" s="12"/>
      <c r="N29" s="12"/>
      <c r="O29" s="12"/>
      <c r="P29" s="13"/>
      <c r="Q29" s="13"/>
      <c r="R29" s="17"/>
      <c r="S29" s="14"/>
      <c r="T29" s="14"/>
      <c r="U29" s="15"/>
      <c r="V29" s="15"/>
      <c r="W29" s="15"/>
      <c r="X29" s="15"/>
      <c r="Y29" s="15"/>
      <c r="Z29" s="15"/>
      <c r="AA29" s="6"/>
    </row>
    <row r="30" spans="1:27" ht="15.75" customHeight="1" x14ac:dyDescent="0.2">
      <c r="A30" s="7"/>
      <c r="B30" s="7"/>
      <c r="C30" s="7"/>
      <c r="D30" s="7"/>
      <c r="E30" s="7"/>
      <c r="F30" s="9"/>
      <c r="G30" s="9"/>
      <c r="H30" s="18"/>
      <c r="I30" s="17"/>
      <c r="J30" s="11"/>
      <c r="K30" s="11"/>
      <c r="L30" s="12"/>
      <c r="M30" s="12"/>
      <c r="N30" s="12"/>
      <c r="O30" s="12"/>
      <c r="P30" s="13"/>
      <c r="Q30" s="13"/>
      <c r="R30" s="17"/>
      <c r="S30" s="14"/>
      <c r="T30" s="14"/>
      <c r="U30" s="15"/>
      <c r="V30" s="15"/>
      <c r="W30" s="15"/>
      <c r="X30" s="15"/>
      <c r="Y30" s="15"/>
      <c r="Z30" s="15"/>
      <c r="AA30" s="6"/>
    </row>
    <row r="31" spans="1:27" ht="15.75" customHeight="1" x14ac:dyDescent="0.2">
      <c r="A31" s="7"/>
      <c r="B31" s="7"/>
      <c r="C31" s="7"/>
      <c r="D31" s="7"/>
      <c r="E31" s="7"/>
      <c r="F31" s="9"/>
      <c r="G31" s="9"/>
      <c r="H31" s="18"/>
      <c r="I31" s="10"/>
      <c r="J31" s="11"/>
      <c r="K31" s="11"/>
      <c r="L31" s="12"/>
      <c r="M31" s="12"/>
      <c r="N31" s="12"/>
      <c r="O31" s="12"/>
      <c r="P31" s="13"/>
      <c r="Q31" s="13"/>
      <c r="R31" s="10"/>
      <c r="S31" s="14"/>
      <c r="T31" s="14"/>
      <c r="U31" s="15"/>
      <c r="V31" s="15"/>
      <c r="W31" s="15"/>
      <c r="X31" s="15"/>
      <c r="Y31" s="15"/>
      <c r="Z31" s="15"/>
      <c r="AA31" s="6"/>
    </row>
    <row r="32" spans="1:27" ht="15.75" customHeight="1" x14ac:dyDescent="0.2">
      <c r="A32" s="7"/>
      <c r="B32" s="7" t="s">
        <v>68</v>
      </c>
      <c r="C32" s="7"/>
      <c r="D32" s="7"/>
      <c r="E32" s="7"/>
      <c r="F32" s="9"/>
      <c r="G32" s="9"/>
      <c r="H32" s="18"/>
      <c r="I32" s="10"/>
      <c r="J32" s="11"/>
      <c r="K32" s="11"/>
      <c r="L32" s="12"/>
      <c r="M32" s="12"/>
      <c r="N32" s="12"/>
      <c r="O32" s="12"/>
      <c r="P32" s="13"/>
      <c r="Q32" s="13"/>
      <c r="R32" s="10"/>
      <c r="S32" s="14"/>
      <c r="T32" s="14"/>
      <c r="U32" s="15"/>
      <c r="V32" s="15"/>
      <c r="W32" s="15"/>
      <c r="X32" s="15"/>
      <c r="Y32" s="15"/>
      <c r="Z32" s="15"/>
      <c r="AA32" s="6"/>
    </row>
    <row r="33" spans="1:27" ht="15.75" customHeight="1" x14ac:dyDescent="0.2">
      <c r="A33" s="7"/>
      <c r="B33" s="7"/>
      <c r="C33" s="7"/>
      <c r="D33" s="7"/>
      <c r="E33" s="7"/>
      <c r="F33" s="9"/>
      <c r="G33" s="9"/>
      <c r="H33" s="18"/>
      <c r="I33" s="10"/>
      <c r="J33" s="11"/>
      <c r="K33" s="11"/>
      <c r="L33" s="12"/>
      <c r="M33" s="12"/>
      <c r="N33" s="12"/>
      <c r="O33" s="12"/>
      <c r="P33" s="13"/>
      <c r="Q33" s="13"/>
      <c r="R33" s="10"/>
      <c r="S33" s="14"/>
      <c r="T33" s="14"/>
      <c r="U33" s="15"/>
      <c r="V33" s="15"/>
      <c r="W33" s="15"/>
      <c r="X33" s="15"/>
      <c r="Y33" s="15"/>
      <c r="Z33" s="15"/>
      <c r="AA33" s="6"/>
    </row>
    <row r="34" spans="1:27" ht="15.75" customHeight="1" x14ac:dyDescent="0.2">
      <c r="A34" s="7"/>
      <c r="B34" s="7"/>
      <c r="C34" s="7"/>
      <c r="D34" s="7"/>
      <c r="E34" s="7"/>
      <c r="F34" s="9"/>
      <c r="G34" s="9"/>
      <c r="H34" s="18"/>
      <c r="I34" s="10"/>
      <c r="J34" s="11"/>
      <c r="K34" s="11"/>
      <c r="L34" s="12"/>
      <c r="M34" s="12"/>
      <c r="N34" s="12"/>
      <c r="O34" s="12"/>
      <c r="P34" s="13"/>
      <c r="Q34" s="13"/>
      <c r="R34" s="10"/>
      <c r="S34" s="14"/>
      <c r="T34" s="14"/>
      <c r="U34" s="15"/>
      <c r="V34" s="15"/>
      <c r="W34" s="15"/>
      <c r="X34" s="15"/>
      <c r="Y34" s="15"/>
      <c r="Z34" s="15"/>
      <c r="AA34" s="6"/>
    </row>
    <row r="35" spans="1:27" ht="15.75" customHeight="1" x14ac:dyDescent="0.2">
      <c r="A35" s="7"/>
      <c r="B35" s="7" t="s">
        <v>69</v>
      </c>
      <c r="C35" s="7"/>
      <c r="D35" s="7"/>
      <c r="E35" s="7"/>
      <c r="F35" s="9"/>
      <c r="G35" s="9"/>
      <c r="H35" s="18"/>
      <c r="I35" s="10"/>
      <c r="J35" s="11"/>
      <c r="K35" s="11"/>
      <c r="L35" s="12"/>
      <c r="M35" s="12"/>
      <c r="N35" s="12"/>
      <c r="O35" s="12"/>
      <c r="P35" s="13"/>
      <c r="Q35" s="13"/>
      <c r="R35" s="10"/>
      <c r="S35" s="14"/>
      <c r="T35" s="14"/>
      <c r="U35" s="15"/>
      <c r="V35" s="15"/>
      <c r="W35" s="15"/>
      <c r="X35" s="15"/>
      <c r="Y35" s="15"/>
      <c r="Z35" s="15"/>
      <c r="AA35" s="6"/>
    </row>
    <row r="36" spans="1:27" ht="15.75" customHeight="1" x14ac:dyDescent="0.2">
      <c r="A36" s="7"/>
      <c r="B36" s="7"/>
      <c r="C36" s="7"/>
      <c r="D36" s="7"/>
      <c r="E36" s="7"/>
      <c r="F36" s="9"/>
      <c r="G36" s="9"/>
      <c r="H36" s="18"/>
      <c r="I36" s="10"/>
      <c r="J36" s="11"/>
      <c r="K36" s="11"/>
      <c r="L36" s="12"/>
      <c r="M36" s="12"/>
      <c r="N36" s="12"/>
      <c r="O36" s="12"/>
      <c r="P36" s="13"/>
      <c r="Q36" s="13"/>
      <c r="R36" s="10"/>
      <c r="S36" s="14"/>
      <c r="T36" s="14"/>
      <c r="U36" s="15"/>
      <c r="V36" s="15"/>
      <c r="W36" s="15"/>
      <c r="X36" s="15"/>
      <c r="Y36" s="15"/>
      <c r="Z36" s="15"/>
      <c r="AA36" s="6"/>
    </row>
    <row r="37" spans="1:27" ht="15.75" customHeight="1" x14ac:dyDescent="0.2">
      <c r="A37" s="7"/>
      <c r="B37" s="7" t="s">
        <v>70</v>
      </c>
      <c r="C37" s="7" t="s">
        <v>71</v>
      </c>
      <c r="D37" s="7">
        <v>2012</v>
      </c>
      <c r="E37" s="7"/>
      <c r="F37" s="16"/>
      <c r="G37" s="9"/>
      <c r="H37" s="18" t="str">
        <f>IF(I37=R37,I37,IF(AND(I37="YES",R37="MAYBE"),"YES",IF(AND(I37="MAYBE",R37="YES"),"YES",IF(OR(AND(I37="NO",R37="YES"),AND(I37="YES",R37="NO")),"MAYBE","NO"))))</f>
        <v>NO</v>
      </c>
      <c r="I37" s="22" t="s">
        <v>22</v>
      </c>
      <c r="J37" s="11" t="b">
        <v>0</v>
      </c>
      <c r="K37" s="11" t="b">
        <v>0</v>
      </c>
      <c r="L37" s="12" t="b">
        <v>0</v>
      </c>
      <c r="M37" s="12" t="b">
        <v>0</v>
      </c>
      <c r="N37" s="12" t="b">
        <v>0</v>
      </c>
      <c r="O37" s="12" t="b">
        <v>0</v>
      </c>
      <c r="P37" s="13" t="b">
        <v>0</v>
      </c>
      <c r="Q37" s="13" t="b">
        <v>0</v>
      </c>
      <c r="R37" s="22" t="s">
        <v>22</v>
      </c>
      <c r="S37" s="14" t="b">
        <v>0</v>
      </c>
      <c r="T37" s="14" t="b">
        <v>0</v>
      </c>
      <c r="U37" s="15" t="b">
        <v>0</v>
      </c>
      <c r="V37" s="15" t="b">
        <v>0</v>
      </c>
      <c r="W37" s="15" t="b">
        <v>0</v>
      </c>
      <c r="X37" s="15" t="b">
        <v>0</v>
      </c>
      <c r="Y37" s="15" t="b">
        <v>0</v>
      </c>
      <c r="Z37" s="15" t="b">
        <v>0</v>
      </c>
      <c r="AA37" s="6"/>
    </row>
    <row r="38" spans="1:27" ht="15.75" customHeight="1" x14ac:dyDescent="0.2">
      <c r="A38" s="7"/>
      <c r="B38" s="7" t="s">
        <v>72</v>
      </c>
      <c r="C38" s="7" t="s">
        <v>73</v>
      </c>
      <c r="D38" s="7">
        <v>2013</v>
      </c>
      <c r="E38" s="7"/>
      <c r="F38" s="21" t="str">
        <f>HYPERLINK("https://doi.org/10.1177/1748006x13485663")</f>
        <v>https://doi.org/10.1177/1748006x13485663</v>
      </c>
      <c r="G38" s="9" t="s">
        <v>74</v>
      </c>
      <c r="H38" s="18" t="str">
        <f>IF(I38=R38,I38,IF(AND(I38="YES",R38="MAYBE"),"YES",IF(AND(I38="MAYBE",R38="YES"),"YES",IF(OR(AND(I38="NO",R38="YES"),AND(I38="YES",R38="NO")),"MAYBE","NO"))))</f>
        <v>NO</v>
      </c>
      <c r="I38" s="22" t="s">
        <v>22</v>
      </c>
      <c r="J38" s="11" t="b">
        <v>0</v>
      </c>
      <c r="K38" s="11" t="b">
        <v>0</v>
      </c>
      <c r="L38" s="12" t="b">
        <v>0</v>
      </c>
      <c r="M38" s="12" t="b">
        <v>0</v>
      </c>
      <c r="N38" s="12" t="b">
        <v>0</v>
      </c>
      <c r="O38" s="12" t="b">
        <v>0</v>
      </c>
      <c r="P38" s="13" t="b">
        <v>0</v>
      </c>
      <c r="Q38" s="13" t="b">
        <v>0</v>
      </c>
      <c r="R38" s="22" t="s">
        <v>22</v>
      </c>
      <c r="S38" s="14" t="b">
        <v>0</v>
      </c>
      <c r="T38" s="14" t="b">
        <v>0</v>
      </c>
      <c r="U38" s="15" t="b">
        <v>0</v>
      </c>
      <c r="V38" s="15" t="b">
        <v>0</v>
      </c>
      <c r="W38" s="15" t="b">
        <v>0</v>
      </c>
      <c r="X38" s="15" t="b">
        <v>0</v>
      </c>
      <c r="Y38" s="15" t="b">
        <v>0</v>
      </c>
      <c r="Z38" s="15" t="b">
        <v>0</v>
      </c>
      <c r="AA38" s="6"/>
    </row>
    <row r="39" spans="1:27" ht="15.75" customHeight="1" x14ac:dyDescent="0.2">
      <c r="A39" s="7"/>
      <c r="B39" s="7" t="s">
        <v>75</v>
      </c>
      <c r="C39" s="7" t="s">
        <v>76</v>
      </c>
      <c r="D39" s="7">
        <v>2020</v>
      </c>
      <c r="E39" s="7"/>
      <c r="F39" s="21" t="str">
        <f>HYPERLINK("https://doi.org/10.1016/j.ssci.2020.104808")</f>
        <v>https://doi.org/10.1016/j.ssci.2020.104808</v>
      </c>
      <c r="G39" s="9" t="s">
        <v>77</v>
      </c>
      <c r="H39" s="18" t="str">
        <f>IF(I39=R39,I39,IF(AND(I39="YES",R39="MAYBE"),"YES",IF(AND(I39="MAYBE",R39="YES"),"YES",IF(OR(AND(I39="NO",R39="YES"),AND(I39="YES",R39="NO")),"MAYBE","NO"))))</f>
        <v>NO</v>
      </c>
      <c r="I39" s="22" t="s">
        <v>22</v>
      </c>
      <c r="J39" s="11" t="b">
        <v>0</v>
      </c>
      <c r="K39" s="11" t="b">
        <v>0</v>
      </c>
      <c r="L39" s="12" t="b">
        <v>0</v>
      </c>
      <c r="M39" s="12" t="b">
        <v>0</v>
      </c>
      <c r="N39" s="12" t="b">
        <v>0</v>
      </c>
      <c r="O39" s="12" t="b">
        <v>0</v>
      </c>
      <c r="P39" s="13" t="b">
        <v>0</v>
      </c>
      <c r="Q39" s="13" t="b">
        <v>0</v>
      </c>
      <c r="R39" s="22" t="s">
        <v>22</v>
      </c>
      <c r="S39" s="14" t="b">
        <v>0</v>
      </c>
      <c r="T39" s="14" t="b">
        <v>0</v>
      </c>
      <c r="U39" s="15" t="b">
        <v>0</v>
      </c>
      <c r="V39" s="15" t="b">
        <v>0</v>
      </c>
      <c r="W39" s="15" t="b">
        <v>0</v>
      </c>
      <c r="X39" s="15" t="b">
        <v>0</v>
      </c>
      <c r="Y39" s="15" t="b">
        <v>0</v>
      </c>
      <c r="Z39" s="15" t="b">
        <v>0</v>
      </c>
      <c r="AA39" s="6"/>
    </row>
    <row r="40" spans="1:27" ht="15.75" customHeight="1" x14ac:dyDescent="0.2">
      <c r="A40" s="7"/>
      <c r="B40" s="7"/>
      <c r="C40" s="7"/>
      <c r="D40" s="7"/>
      <c r="E40" s="7"/>
      <c r="F40" s="9"/>
      <c r="G40" s="9"/>
      <c r="H40" s="18"/>
      <c r="I40" s="20"/>
      <c r="J40" s="11" t="b">
        <v>0</v>
      </c>
      <c r="K40" s="11" t="b">
        <v>0</v>
      </c>
      <c r="L40" s="12" t="b">
        <v>0</v>
      </c>
      <c r="M40" s="12" t="b">
        <v>0</v>
      </c>
      <c r="N40" s="12" t="b">
        <v>0</v>
      </c>
      <c r="O40" s="12" t="b">
        <v>0</v>
      </c>
      <c r="P40" s="13" t="b">
        <v>0</v>
      </c>
      <c r="Q40" s="13" t="b">
        <v>0</v>
      </c>
      <c r="R40" s="20"/>
      <c r="S40" s="14" t="b">
        <v>0</v>
      </c>
      <c r="T40" s="14" t="b">
        <v>0</v>
      </c>
      <c r="U40" s="15" t="b">
        <v>0</v>
      </c>
      <c r="V40" s="15" t="b">
        <v>0</v>
      </c>
      <c r="W40" s="15" t="b">
        <v>0</v>
      </c>
      <c r="X40" s="15" t="b">
        <v>0</v>
      </c>
      <c r="Y40" s="15" t="b">
        <v>0</v>
      </c>
      <c r="Z40" s="15" t="b">
        <v>0</v>
      </c>
      <c r="AA40" s="6"/>
    </row>
    <row r="41" spans="1:27" ht="15.75" customHeight="1" x14ac:dyDescent="0.2">
      <c r="A41" s="7"/>
      <c r="B41" s="7" t="s">
        <v>78</v>
      </c>
      <c r="C41" s="7"/>
      <c r="D41" s="7"/>
      <c r="E41" s="7"/>
      <c r="F41" s="9"/>
      <c r="G41" s="9"/>
      <c r="H41" s="18"/>
      <c r="I41" s="10"/>
      <c r="J41" s="11" t="b">
        <v>0</v>
      </c>
      <c r="K41" s="11" t="b">
        <v>0</v>
      </c>
      <c r="L41" s="12" t="b">
        <v>0</v>
      </c>
      <c r="M41" s="12" t="b">
        <v>0</v>
      </c>
      <c r="N41" s="12" t="b">
        <v>0</v>
      </c>
      <c r="O41" s="12" t="b">
        <v>0</v>
      </c>
      <c r="P41" s="13" t="b">
        <v>0</v>
      </c>
      <c r="Q41" s="13" t="b">
        <v>0</v>
      </c>
      <c r="R41" s="10"/>
      <c r="S41" s="14" t="b">
        <v>0</v>
      </c>
      <c r="T41" s="14" t="b">
        <v>0</v>
      </c>
      <c r="U41" s="15" t="b">
        <v>0</v>
      </c>
      <c r="V41" s="15" t="b">
        <v>0</v>
      </c>
      <c r="W41" s="15" t="b">
        <v>0</v>
      </c>
      <c r="X41" s="15" t="b">
        <v>0</v>
      </c>
      <c r="Y41" s="15" t="b">
        <v>0</v>
      </c>
      <c r="Z41" s="15" t="b">
        <v>0</v>
      </c>
      <c r="AA41" s="6"/>
    </row>
  </sheetData>
  <autoFilter ref="H1:H41"/>
  <conditionalFormatting sqref="H2:I41 R2:R41">
    <cfRule type="cellIs" dxfId="3" priority="1" operator="equal">
      <formula>"YES"</formula>
    </cfRule>
  </conditionalFormatting>
  <conditionalFormatting sqref="H2:I41 R2:R41">
    <cfRule type="cellIs" dxfId="2" priority="2" operator="equal">
      <formula>"MAYBE"</formula>
    </cfRule>
  </conditionalFormatting>
  <conditionalFormatting sqref="H2:I41 R2:R41">
    <cfRule type="cellIs" dxfId="1" priority="3" operator="equal">
      <formula>"NO"</formula>
    </cfRule>
  </conditionalFormatting>
  <conditionalFormatting sqref="I1:I41 R1:R41">
    <cfRule type="containsBlanks" dxfId="0" priority="5">
      <formula>LEN(TRIM(I1))=0</formula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2021-08-15T12:43:35Z</dcterms:modified>
</cp:coreProperties>
</file>