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970" windowHeight="14025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'publications-merged'!$H$1:$H$600</definedName>
  </definedNames>
  <calcPr calcId="152511"/>
</workbook>
</file>

<file path=xl/calcChain.xml><?xml version="1.0" encoding="utf-8"?>
<calcChain xmlns="http://schemas.openxmlformats.org/spreadsheetml/2006/main">
  <c r="F278" i="1" l="1"/>
  <c r="H264" i="1"/>
  <c r="I264" i="1" s="1"/>
  <c r="I263" i="1"/>
  <c r="H263" i="1"/>
  <c r="H262" i="1"/>
  <c r="I262" i="1" s="1"/>
  <c r="H261" i="1"/>
  <c r="I261" i="1" s="1"/>
  <c r="H260" i="1"/>
  <c r="I260" i="1" s="1"/>
  <c r="I259" i="1"/>
  <c r="H259" i="1"/>
  <c r="H258" i="1"/>
  <c r="I258" i="1" s="1"/>
  <c r="H257" i="1"/>
  <c r="I257" i="1" s="1"/>
  <c r="H256" i="1"/>
  <c r="I256" i="1" s="1"/>
  <c r="I255" i="1"/>
  <c r="H255" i="1"/>
  <c r="H254" i="1"/>
  <c r="I254" i="1" s="1"/>
  <c r="H253" i="1"/>
  <c r="I253" i="1" s="1"/>
  <c r="H252" i="1"/>
  <c r="I252" i="1" s="1"/>
  <c r="I251" i="1"/>
  <c r="H251" i="1"/>
  <c r="H250" i="1"/>
  <c r="I250" i="1" s="1"/>
  <c r="H249" i="1"/>
  <c r="I249" i="1" s="1"/>
  <c r="H248" i="1"/>
  <c r="I248" i="1" s="1"/>
  <c r="I247" i="1"/>
  <c r="H247" i="1"/>
  <c r="H246" i="1"/>
  <c r="I246" i="1" s="1"/>
  <c r="H245" i="1"/>
  <c r="I245" i="1" s="1"/>
  <c r="H244" i="1"/>
  <c r="I244" i="1" s="1"/>
  <c r="I243" i="1"/>
  <c r="H243" i="1"/>
  <c r="H242" i="1"/>
  <c r="I242" i="1" s="1"/>
  <c r="H241" i="1"/>
  <c r="I241" i="1" s="1"/>
  <c r="H240" i="1"/>
  <c r="I240" i="1" s="1"/>
  <c r="I239" i="1"/>
  <c r="H239" i="1"/>
  <c r="H238" i="1"/>
  <c r="I238" i="1" s="1"/>
  <c r="H237" i="1"/>
  <c r="I237" i="1" s="1"/>
  <c r="H236" i="1"/>
  <c r="I236" i="1" s="1"/>
  <c r="I235" i="1"/>
  <c r="H235" i="1"/>
  <c r="H234" i="1"/>
  <c r="I234" i="1" s="1"/>
  <c r="H233" i="1"/>
  <c r="I233" i="1" s="1"/>
  <c r="H232" i="1"/>
  <c r="I232" i="1" s="1"/>
  <c r="I231" i="1"/>
  <c r="H231" i="1"/>
  <c r="H230" i="1"/>
  <c r="I230" i="1" s="1"/>
  <c r="H229" i="1"/>
  <c r="I229" i="1" s="1"/>
  <c r="H228" i="1"/>
  <c r="I228" i="1" s="1"/>
  <c r="I227" i="1"/>
  <c r="H227" i="1"/>
  <c r="H226" i="1"/>
  <c r="I226" i="1" s="1"/>
  <c r="H225" i="1"/>
  <c r="I225" i="1" s="1"/>
  <c r="H224" i="1"/>
  <c r="I224" i="1" s="1"/>
  <c r="I223" i="1"/>
  <c r="H223" i="1"/>
  <c r="H222" i="1"/>
  <c r="I222" i="1" s="1"/>
  <c r="H221" i="1"/>
  <c r="I221" i="1" s="1"/>
  <c r="H220" i="1"/>
  <c r="I220" i="1" s="1"/>
  <c r="I219" i="1"/>
  <c r="H219" i="1"/>
  <c r="H218" i="1"/>
  <c r="I218" i="1" s="1"/>
  <c r="H217" i="1"/>
  <c r="I217" i="1" s="1"/>
  <c r="H216" i="1"/>
  <c r="I216" i="1" s="1"/>
  <c r="I215" i="1"/>
  <c r="H215" i="1"/>
  <c r="H214" i="1"/>
  <c r="I214" i="1" s="1"/>
  <c r="H213" i="1"/>
  <c r="I213" i="1" s="1"/>
  <c r="H212" i="1"/>
  <c r="I212" i="1" s="1"/>
  <c r="I211" i="1"/>
  <c r="H211" i="1"/>
  <c r="H210" i="1"/>
  <c r="I210" i="1" s="1"/>
  <c r="H209" i="1"/>
  <c r="I209" i="1" s="1"/>
  <c r="H208" i="1"/>
  <c r="I208" i="1" s="1"/>
  <c r="I207" i="1"/>
  <c r="H207" i="1"/>
  <c r="H206" i="1"/>
  <c r="I206" i="1" s="1"/>
  <c r="H205" i="1"/>
  <c r="I205" i="1" s="1"/>
  <c r="H204" i="1"/>
  <c r="I204" i="1" s="1"/>
  <c r="I203" i="1"/>
  <c r="H203" i="1"/>
  <c r="H202" i="1"/>
  <c r="I202" i="1" s="1"/>
  <c r="H201" i="1"/>
  <c r="I201" i="1" s="1"/>
  <c r="H200" i="1"/>
  <c r="I200" i="1" s="1"/>
  <c r="I199" i="1"/>
  <c r="H199" i="1"/>
  <c r="H198" i="1"/>
  <c r="I198" i="1" s="1"/>
  <c r="H197" i="1"/>
  <c r="I197" i="1" s="1"/>
  <c r="H196" i="1"/>
  <c r="I196" i="1" s="1"/>
  <c r="I195" i="1"/>
  <c r="H195" i="1"/>
  <c r="H194" i="1"/>
  <c r="I194" i="1" s="1"/>
  <c r="H193" i="1"/>
  <c r="I193" i="1" s="1"/>
  <c r="H192" i="1"/>
  <c r="I192" i="1" s="1"/>
  <c r="I191" i="1"/>
  <c r="H191" i="1"/>
  <c r="H190" i="1"/>
  <c r="I190" i="1" s="1"/>
  <c r="H189" i="1"/>
  <c r="I189" i="1" s="1"/>
  <c r="H188" i="1"/>
  <c r="I188" i="1" s="1"/>
  <c r="I187" i="1"/>
  <c r="H187" i="1"/>
  <c r="H186" i="1"/>
  <c r="I186" i="1" s="1"/>
  <c r="H185" i="1"/>
  <c r="I185" i="1" s="1"/>
  <c r="H184" i="1"/>
  <c r="I184" i="1" s="1"/>
  <c r="I183" i="1"/>
  <c r="H183" i="1"/>
  <c r="H182" i="1"/>
  <c r="I182" i="1" s="1"/>
  <c r="H181" i="1"/>
  <c r="I181" i="1" s="1"/>
  <c r="H180" i="1"/>
  <c r="I180" i="1" s="1"/>
  <c r="I179" i="1"/>
  <c r="H179" i="1"/>
  <c r="H178" i="1"/>
  <c r="I178" i="1" s="1"/>
  <c r="H177" i="1"/>
  <c r="I177" i="1" s="1"/>
  <c r="H176" i="1"/>
  <c r="I176" i="1" s="1"/>
  <c r="I175" i="1"/>
  <c r="H175" i="1"/>
  <c r="H174" i="1"/>
  <c r="I174" i="1" s="1"/>
  <c r="H173" i="1"/>
  <c r="I173" i="1" s="1"/>
  <c r="H172" i="1"/>
  <c r="I172" i="1" s="1"/>
  <c r="I171" i="1"/>
  <c r="H171" i="1"/>
  <c r="H170" i="1"/>
  <c r="I170" i="1" s="1"/>
  <c r="H169" i="1"/>
  <c r="I169" i="1" s="1"/>
  <c r="H168" i="1"/>
  <c r="I168" i="1" s="1"/>
  <c r="I167" i="1"/>
  <c r="H167" i="1"/>
  <c r="H166" i="1"/>
  <c r="I166" i="1" s="1"/>
  <c r="H165" i="1"/>
  <c r="I165" i="1" s="1"/>
  <c r="H164" i="1"/>
  <c r="I164" i="1" s="1"/>
  <c r="I163" i="1"/>
  <c r="H163" i="1"/>
  <c r="H162" i="1"/>
  <c r="I162" i="1" s="1"/>
  <c r="H161" i="1"/>
  <c r="I161" i="1" s="1"/>
  <c r="H160" i="1"/>
  <c r="I160" i="1" s="1"/>
  <c r="I159" i="1"/>
  <c r="H159" i="1"/>
  <c r="H158" i="1"/>
  <c r="I158" i="1" s="1"/>
  <c r="H157" i="1"/>
  <c r="I157" i="1" s="1"/>
  <c r="H156" i="1"/>
  <c r="I156" i="1" s="1"/>
  <c r="I155" i="1"/>
  <c r="H155" i="1"/>
  <c r="H154" i="1"/>
  <c r="I154" i="1" s="1"/>
  <c r="H153" i="1"/>
  <c r="I153" i="1" s="1"/>
  <c r="H152" i="1"/>
  <c r="I152" i="1" s="1"/>
  <c r="I151" i="1"/>
  <c r="H151" i="1"/>
  <c r="H150" i="1"/>
  <c r="I150" i="1" s="1"/>
  <c r="H149" i="1"/>
  <c r="I149" i="1" s="1"/>
  <c r="H148" i="1"/>
  <c r="I148" i="1" s="1"/>
  <c r="I147" i="1"/>
  <c r="H147" i="1"/>
  <c r="H146" i="1"/>
  <c r="I146" i="1" s="1"/>
  <c r="H145" i="1"/>
  <c r="I145" i="1" s="1"/>
  <c r="H144" i="1"/>
  <c r="I144" i="1" s="1"/>
  <c r="I143" i="1"/>
  <c r="H143" i="1"/>
  <c r="H142" i="1"/>
  <c r="I142" i="1" s="1"/>
  <c r="H141" i="1"/>
  <c r="I141" i="1" s="1"/>
  <c r="H140" i="1"/>
  <c r="I140" i="1" s="1"/>
  <c r="I139" i="1"/>
  <c r="H139" i="1"/>
  <c r="H138" i="1"/>
  <c r="I138" i="1" s="1"/>
  <c r="H137" i="1"/>
  <c r="I137" i="1" s="1"/>
  <c r="H136" i="1"/>
  <c r="I136" i="1" s="1"/>
  <c r="I135" i="1"/>
  <c r="H135" i="1"/>
  <c r="H134" i="1"/>
  <c r="I134" i="1" s="1"/>
  <c r="H133" i="1"/>
  <c r="I133" i="1" s="1"/>
  <c r="H132" i="1"/>
  <c r="I132" i="1" s="1"/>
  <c r="I131" i="1"/>
  <c r="H131" i="1"/>
  <c r="H130" i="1"/>
  <c r="I130" i="1" s="1"/>
  <c r="H129" i="1"/>
  <c r="I129" i="1" s="1"/>
  <c r="H128" i="1"/>
  <c r="I128" i="1" s="1"/>
  <c r="I127" i="1"/>
  <c r="H127" i="1"/>
  <c r="H126" i="1"/>
  <c r="I126" i="1" s="1"/>
  <c r="H125" i="1"/>
  <c r="I125" i="1" s="1"/>
  <c r="H124" i="1"/>
  <c r="I124" i="1" s="1"/>
  <c r="I123" i="1"/>
  <c r="H123" i="1"/>
  <c r="H122" i="1"/>
  <c r="I122" i="1" s="1"/>
  <c r="H121" i="1"/>
  <c r="I121" i="1" s="1"/>
  <c r="H120" i="1"/>
  <c r="I120" i="1" s="1"/>
  <c r="I119" i="1"/>
  <c r="H119" i="1"/>
  <c r="H118" i="1"/>
  <c r="I118" i="1" s="1"/>
  <c r="H117" i="1"/>
  <c r="I117" i="1" s="1"/>
  <c r="H116" i="1"/>
  <c r="I116" i="1" s="1"/>
  <c r="I115" i="1"/>
  <c r="H115" i="1"/>
  <c r="H114" i="1"/>
  <c r="I114" i="1" s="1"/>
  <c r="H113" i="1"/>
  <c r="I113" i="1" s="1"/>
  <c r="H112" i="1"/>
  <c r="I112" i="1" s="1"/>
  <c r="I111" i="1"/>
  <c r="H111" i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F65" i="1"/>
  <c r="H64" i="1"/>
  <c r="I64" i="1" s="1"/>
  <c r="F64" i="1"/>
  <c r="H63" i="1"/>
  <c r="I63" i="1" s="1"/>
  <c r="H62" i="1"/>
  <c r="I62" i="1" s="1"/>
  <c r="H61" i="1"/>
  <c r="I61" i="1" s="1"/>
  <c r="F61" i="1"/>
  <c r="H60" i="1"/>
  <c r="I60" i="1" s="1"/>
  <c r="F60" i="1"/>
  <c r="H59" i="1"/>
  <c r="I59" i="1" s="1"/>
  <c r="F59" i="1"/>
  <c r="H58" i="1"/>
  <c r="I58" i="1" s="1"/>
  <c r="F58" i="1"/>
  <c r="H57" i="1"/>
  <c r="I57" i="1" s="1"/>
  <c r="F57" i="1"/>
  <c r="I56" i="1"/>
  <c r="H56" i="1"/>
  <c r="H55" i="1"/>
  <c r="I55" i="1" s="1"/>
  <c r="F55" i="1"/>
  <c r="H54" i="1"/>
  <c r="I54" i="1" s="1"/>
  <c r="H53" i="1"/>
  <c r="I53" i="1" s="1"/>
  <c r="F53" i="1"/>
  <c r="H52" i="1"/>
  <c r="I52" i="1" s="1"/>
  <c r="H51" i="1"/>
  <c r="I51" i="1" s="1"/>
  <c r="F51" i="1"/>
  <c r="H50" i="1"/>
  <c r="I50" i="1" s="1"/>
  <c r="F50" i="1"/>
  <c r="H49" i="1"/>
  <c r="I49" i="1" s="1"/>
  <c r="H48" i="1"/>
  <c r="I48" i="1" s="1"/>
  <c r="I47" i="1"/>
  <c r="H47" i="1"/>
  <c r="I46" i="1"/>
  <c r="H46" i="1"/>
  <c r="H45" i="1"/>
  <c r="I45" i="1" s="1"/>
  <c r="F45" i="1"/>
  <c r="H44" i="1"/>
  <c r="I44" i="1" s="1"/>
  <c r="F44" i="1"/>
  <c r="I43" i="1"/>
  <c r="H43" i="1"/>
  <c r="F43" i="1"/>
  <c r="H42" i="1"/>
  <c r="I42" i="1" s="1"/>
  <c r="F42" i="1"/>
  <c r="I41" i="1"/>
  <c r="H41" i="1"/>
  <c r="I40" i="1"/>
  <c r="H40" i="1"/>
  <c r="F40" i="1"/>
  <c r="H39" i="1"/>
  <c r="I39" i="1" s="1"/>
  <c r="F39" i="1"/>
  <c r="I38" i="1"/>
  <c r="H38" i="1"/>
  <c r="I37" i="1"/>
  <c r="H37" i="1"/>
  <c r="F37" i="1"/>
  <c r="H36" i="1"/>
  <c r="I36" i="1" s="1"/>
  <c r="F36" i="1"/>
  <c r="I35" i="1"/>
  <c r="H35" i="1"/>
  <c r="F35" i="1"/>
  <c r="H34" i="1"/>
  <c r="I34" i="1" s="1"/>
  <c r="F34" i="1"/>
  <c r="H33" i="1"/>
  <c r="I33" i="1" s="1"/>
  <c r="I32" i="1"/>
  <c r="H32" i="1"/>
  <c r="I31" i="1"/>
  <c r="H31" i="1"/>
  <c r="H30" i="1"/>
  <c r="I30" i="1" s="1"/>
  <c r="F30" i="1"/>
  <c r="H29" i="1"/>
  <c r="I29" i="1" s="1"/>
  <c r="F29" i="1"/>
  <c r="I28" i="1"/>
  <c r="H28" i="1"/>
  <c r="F28" i="1"/>
  <c r="H27" i="1"/>
  <c r="I27" i="1" s="1"/>
  <c r="F27" i="1"/>
  <c r="I26" i="1"/>
  <c r="H26" i="1"/>
  <c r="I25" i="1"/>
  <c r="H25" i="1"/>
  <c r="H24" i="1"/>
  <c r="I24" i="1" s="1"/>
  <c r="F24" i="1"/>
  <c r="H23" i="1"/>
  <c r="I23" i="1" s="1"/>
  <c r="F23" i="1"/>
  <c r="I22" i="1"/>
  <c r="H22" i="1"/>
  <c r="H21" i="1"/>
  <c r="I21" i="1" s="1"/>
  <c r="H20" i="1"/>
  <c r="I20" i="1" s="1"/>
  <c r="F20" i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C13" i="1"/>
  <c r="H12" i="1"/>
</calcChain>
</file>

<file path=xl/sharedStrings.xml><?xml version="1.0" encoding="utf-8"?>
<sst xmlns="http://schemas.openxmlformats.org/spreadsheetml/2006/main" count="1716" uniqueCount="724">
  <si>
    <t>ID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</si>
  <si>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</si>
  <si>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</si>
  <si>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</si>
  <si>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</si>
  <si>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</si>
  <si>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</si>
  <si>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</si>
  <si>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</si>
  <si>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Comment (who)</t>
  </si>
  <si>
    <t>Reviewer 1</t>
  </si>
  <si>
    <t>Suggested inclusion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</si>
  <si>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</si>
  <si>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</si>
  <si>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</si>
  <si>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</si>
  <si>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</si>
  <si>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</si>
  <si>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</si>
  <si>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</si>
  <si>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Comment</t>
  </si>
  <si>
    <t>Reviewer 2</t>
  </si>
  <si>
    <t>Checklist:</t>
  </si>
  <si>
    <t>Data queried automatically from CrossRef &amp; Co</t>
  </si>
  <si>
    <t>done (AR)</t>
  </si>
  <si>
    <t>Remove remaining duplicates</t>
  </si>
  <si>
    <t>References validated manually via list of references of paper</t>
  </si>
  <si>
    <t>Citations validated manually via Google Scholar</t>
  </si>
  <si>
    <t>done (completely by script from Jakob) (AR)</t>
  </si>
  <si>
    <t>Apply selection criteria RW1</t>
  </si>
  <si>
    <t>Apply selection criteria RW2</t>
  </si>
  <si>
    <t>done (JP)</t>
  </si>
  <si>
    <t>Append referenced tools / links to Grey Sheet</t>
  </si>
  <si>
    <t>nothing to do (JP)</t>
  </si>
  <si>
    <t>Append included papers to master table</t>
  </si>
  <si>
    <t>Append new papers to csv-DB</t>
  </si>
  <si>
    <t>Multi-agent simulation as a tool for modeling societies: Application to social differentiation in ant colonies</t>
  </si>
  <si>
    <t>References TOTAL 49</t>
  </si>
  <si>
    <t>References NEW 49</t>
  </si>
  <si>
    <t>P. Maes</t>
  </si>
  <si>
    <t>A bottom-up mechanism for behavior selection in an artificial creature</t>
  </si>
  <si>
    <t>10.7551/mitpress/3115.003.0033</t>
  </si>
  <si>
    <t>AR</t>
  </si>
  <si>
    <t>NO</t>
  </si>
  <si>
    <t>JP</t>
  </si>
  <si>
    <t>P. Hogeweg, B. Hesper</t>
  </si>
  <si>
    <t>The Ontogeny of the Interaction Structure in Bumble Bee Colonies a MIRROR model</t>
  </si>
  <si>
    <t>Springer</t>
  </si>
  <si>
    <t>A. Drogoul &amp; C. Dubreuil</t>
  </si>
  <si>
    <t>Reactive Agents and Self-Organization</t>
  </si>
  <si>
    <t>Gul Agha</t>
  </si>
  <si>
    <t>ACTORS - a model of concurrent computation in distributed systems</t>
  </si>
  <si>
    <t>10.7551/mitpress/1086.001.0001</t>
  </si>
  <si>
    <t>B. Corbara, D. Fresneau, J.-P. Lachaud, Y. Leclerc, G. Goodall</t>
  </si>
  <si>
    <t>An automated photographic technique for behavioural investigations of social insects</t>
  </si>
  <si>
    <t>10.1016/0376-6357(86)90087-2</t>
  </si>
  <si>
    <t>P. E. Agre &amp; D. Chapman (1987) “Pengi</t>
  </si>
  <si>
    <t>Pengi: an implementation of a theory of activity</t>
  </si>
  <si>
    <t>I. Prigogine &amp; I. Stengers</t>
  </si>
  <si>
    <t>Order out of Chaos</t>
  </si>
  <si>
    <t>J.L. Deneubourg, S. Goss</t>
  </si>
  <si>
    <t>Collective patterns and decision-making</t>
  </si>
  <si>
    <t>10.1080/08927014.1989.9525500</t>
  </si>
  <si>
    <t>T. Tyrrell, J. Mayhew</t>
  </si>
  <si>
    <t>Computer simulation of an animal environment</t>
  </si>
  <si>
    <t>10.7551/mitpress/3115.003.0036</t>
  </si>
  <si>
    <t>J. Meyer, S. Wilson</t>
  </si>
  <si>
    <t>From Animals to Animats</t>
  </si>
  <si>
    <t>10.7551/mitpress/3115.001.0001</t>
  </si>
  <si>
    <t>L. Steels</t>
  </si>
  <si>
    <t>Cooperation between distributed agents through self-organisation</t>
  </si>
  <si>
    <t>10.1109/iros.1990.262534</t>
  </si>
  <si>
    <t>D. Connah</t>
  </si>
  <si>
    <t>Why we need a New Approach to the Design of Agents</t>
  </si>
  <si>
    <t>F. Varela</t>
  </si>
  <si>
    <t>L'auto-organisation de l'apparence au mécanisme”, in “Colloque de Cerisy sur l'auto-organisation</t>
  </si>
  <si>
    <t>E. Werner &amp; Y.Demazeau</t>
  </si>
  <si>
    <t>Decentralized AI 3</t>
  </si>
  <si>
    <t>Alexis Drogoul, Christophe Dubreuil</t>
  </si>
  <si>
    <t>Eco-problem-solving model (abstract)</t>
  </si>
  <si>
    <t>10.1145/152683.152700</t>
  </si>
  <si>
    <t>Rodney A. Brooks</t>
  </si>
  <si>
    <t>Elephants don't play chess</t>
  </si>
  <si>
    <t>10.1016/s0921-8890(05)80025-9</t>
  </si>
  <si>
    <t>Evolution as pattern processing: TODO as substrate for evolution</t>
  </si>
  <si>
    <t>10.7551/mitpress/3115.003.0066</t>
  </si>
  <si>
    <t>Peter Wavish</t>
  </si>
  <si>
    <t>Exploiting emergent behavior in multi-agent systems (abstract)</t>
  </si>
  <si>
    <t>10.1145/152683.152701</t>
  </si>
  <si>
    <t>F. Bousquet, C. Cambier, C. Mullon &amp; J. Quensiere</t>
  </si>
  <si>
    <t>Simulating Fishermen Society</t>
  </si>
  <si>
    <t>J.-P. Briot</t>
  </si>
  <si>
    <t>From objects to actors: study of a limited symbiosis in smalltalk-80</t>
  </si>
  <si>
    <t>10.1145/67386.67403</t>
  </si>
  <si>
    <t>D. Hofstadter</t>
  </si>
  <si>
    <t>Gödel, Escher, Bach: An Eternal Golden Braid</t>
  </si>
  <si>
    <t>10.2307/1574423</t>
  </si>
  <si>
    <t>H. Atlan</t>
  </si>
  <si>
    <t>L'organisation biologique et la théorie de l'information</t>
  </si>
  <si>
    <t>B. Corbara, J.-P. Lachaud, D. Fresneau</t>
  </si>
  <si>
    <t>Individual Variability, Social Structure and Division of Labour in the Ponerine Ant Ectatomma ruidum Roger (Hymenoptera, Formicidae)</t>
  </si>
  <si>
    <t>10.1111/j.1439-0310.1989.tb00490.x</t>
  </si>
  <si>
    <t>R. Beer</t>
  </si>
  <si>
    <t>Intelligence as Adaptive Behavior</t>
  </si>
  <si>
    <t>10.1016/1049-9660(91)90084-3</t>
  </si>
  <si>
    <t>R. Brooks</t>
  </si>
  <si>
    <t>Intelligence Without Reason</t>
  </si>
  <si>
    <t>10.4324/9781351001885-2</t>
  </si>
  <si>
    <t>Philip R. Cohen, Hector J. Levesque</t>
  </si>
  <si>
    <t>Intention is choice with commitment</t>
  </si>
  <si>
    <t>10.1016/0004-3702(90)90055-5</t>
  </si>
  <si>
    <t>J.B. Watson</t>
  </si>
  <si>
    <t>Behaviorism</t>
  </si>
  <si>
    <t>B. Corbara</t>
  </si>
  <si>
    <t>L’organisation sociale et sa genèse chez la fourmi Ectatomma Ruidum Roger (formicidae, ponerinae)</t>
  </si>
  <si>
    <t>C. Castelfranchi &amp; R. Conte</t>
  </si>
  <si>
    <t>Mind is not enough: Precognitive bases of social interaction</t>
  </si>
  <si>
    <t>R.J. Collins, D.R. Jefferson</t>
  </si>
  <si>
    <t>Representation for Artificial Organisms</t>
  </si>
  <si>
    <t>J. Deneubourg, S. Aron, S. Goss, J. Pasteels, Guido Duerinck</t>
  </si>
  <si>
    <t>Random behaviour, amplification processes and number of participants: how they contribute to the foraging properties of ants</t>
  </si>
  <si>
    <t>10.1016/0167-2789(86)90239-3</t>
  </si>
  <si>
    <t>U. Schnepf</t>
  </si>
  <si>
    <t>Robot ethology: a proposal for the research into intelligent autonomous systems</t>
  </si>
  <si>
    <t>10.7551/mitpress/3115.003.0063</t>
  </si>
  <si>
    <t>S. Hickman, M. Shiels</t>
  </si>
  <si>
    <t>Situated Action as a Basis for Cooperation”, in “Decentralized AI 2”, North-Holland, 1991.</t>
  </si>
  <si>
    <t>L. Lin</t>
  </si>
  <si>
    <t>Self-improving reactive agents: case studies of reinforcement learning frameworks</t>
  </si>
  <si>
    <t>10.7551/mitpress/3115.003.0041</t>
  </si>
  <si>
    <t>J. Deneubourg, S. Goss, J. Pasteels, D. Fresneau, J. Lachaud</t>
  </si>
  <si>
    <t>Self-organization mechanisms in ant societies. II: Learning in foraging and division of labor</t>
  </si>
  <si>
    <t>Pattie Maes</t>
  </si>
  <si>
    <t>Situated agents can have goals</t>
  </si>
  <si>
    <t>10.1016/s0921-8890(05)80028-4</t>
  </si>
  <si>
    <t>J. Lachaud, D. Fresneau</t>
  </si>
  <si>
    <t>Social regulation in ponerine ants</t>
  </si>
  <si>
    <t>Socioinformatic processes: MIRROR modelling methodology</t>
  </si>
  <si>
    <t>10.1016/s0022-5193(85)80230-7</t>
  </si>
  <si>
    <t>G. Theraulaz, S. Goss, J. Gervet, J. Deneubourg</t>
  </si>
  <si>
    <t>Task differentiation in Polistes wasp colonies: a model for self-organizing groups of robots</t>
  </si>
  <si>
    <t>10.7551/mitpress/3115.003.0047</t>
  </si>
  <si>
    <t>J. Deneubourg, S. Goss, N. Franks, A. B. Sendova-Franks, C. Detrain, L. Chrétien</t>
  </si>
  <si>
    <t>The dynamics of collective sorting robot-like ants and ant-like robots</t>
  </si>
  <si>
    <t>10.7551/mitpress/3115.003.0048</t>
  </si>
  <si>
    <t>J. Doran, M. Palmer, G. Gilbert, P. Mellars</t>
  </si>
  <si>
    <t>The EOS Project: modelling Upper Palaeolithic social change</t>
  </si>
  <si>
    <t>10.4324/9781351165129-9</t>
  </si>
  <si>
    <t>J. Doran, H. Carvajal, Y. Choo, Yueling Li</t>
  </si>
  <si>
    <t>The MCS multi-agent testbed: developments and experiments</t>
  </si>
  <si>
    <t>10.1007/978-1-4471-1831-2_13</t>
  </si>
  <si>
    <t>D. McFarland</t>
  </si>
  <si>
    <t>The Oxford companion to animal behavior</t>
  </si>
  <si>
    <t>A. Drogoul, J. Ferber, E. Jacopin</t>
  </si>
  <si>
    <t>Viewing Cognitive Modeling as Eco-Problem-Solving: the Pengi Experience</t>
  </si>
  <si>
    <t>A. Michalos, H. Simon</t>
  </si>
  <si>
    <t>The Sciences of the Artificial</t>
  </si>
  <si>
    <t>10.2307/3102825</t>
  </si>
  <si>
    <t>Towards a theory of emergent functionality</t>
  </si>
  <si>
    <t>10.7551/mitpress/3115.003.0061</t>
  </si>
  <si>
    <t>Ant Farm: Towards Simulated Evolution</t>
  </si>
  <si>
    <t>A. Drogoul, J. Ferber, B. Corbara, D. Fresneau</t>
  </si>
  <si>
    <t>Applying EthoModeling to Social Organization in Ants</t>
  </si>
  <si>
    <t>A. Drogoul, B. Corbara, D. Fresneau</t>
  </si>
  <si>
    <t>A Behavioral Simulation Model for the Study of Emergent Social Structures</t>
  </si>
  <si>
    <t>References already KNOWN 0:</t>
  </si>
  <si>
    <t>Cited by NEW (Scholar 191):</t>
  </si>
  <si>
    <t>SP Marsh</t>
  </si>
  <si>
    <t>Formalising trust as a computational concept</t>
  </si>
  <si>
    <t>http://dspace.stir.ac.uk/handle/1893/2010</t>
  </si>
  <si>
    <t>RA Kelly, AJ Jakeman, O Barreteau, ME Borsuk… </t>
  </si>
  <si>
    <t>Selecting among five common modelling approaches for integrated environmental assessment and management</t>
  </si>
  <si>
    <t>https://www.sciencedirect.com/science/article/pii/S1364815213001151</t>
  </si>
  <si>
    <t>Gilbert, J Doran</t>
  </si>
  <si>
    <t>Simulating societies: the computer simulation of social phenomena</t>
  </si>
  <si>
    <t>https://books.google.de/books?hl=de&amp;lr=&amp;id=cT33DwAAQBAJ&amp;oi=fnd&amp;pg=PP1&amp;ots=WpPQuzfWJY&amp;sig=KfbCWxE9_EWSZgNBl5dbU6NBLA8</t>
  </si>
  <si>
    <t>A Drogoul, J Ferber </t>
  </si>
  <si>
    <t>From tom thumb to the dockers: Some experiments with foraging robots</t>
  </si>
  <si>
    <t>http://citeseerx.ist.psu.edu/viewdoc/download?doi=10.1.1.56.6647&amp;rep=rep1&amp;type=pdf</t>
  </si>
  <si>
    <t>I Schulz-Schaeffer</t>
  </si>
  <si>
    <t>Akteure, Aktanten und Agenten: konstruktive und rekonstruktive Bemühungen um die Handlungsfähigkeit von Technik</t>
  </si>
  <si>
    <t>https://www.ssoar.info/ssoar/handle/document/12216</t>
  </si>
  <si>
    <t>D Meignan, O Simonin, A Koukam </t>
  </si>
  <si>
    <t>Simulation and evaluation of urban bus-networks using a multiagent approach</t>
  </si>
  <si>
    <t>https://www.sciencedirect.com/science/article/pii/S1569190X07000263</t>
  </si>
  <si>
    <t>D Weyns, T Holvoet </t>
  </si>
  <si>
    <t>A formal model for situated multi-agent systems</t>
  </si>
  <si>
    <t>https://content.iospress.com/articles/fundamenta-informaticae/fi63-2-3-03</t>
  </si>
  <si>
    <t>E Amouroux, TQ Chu, A Boucher, A Drogoul </t>
  </si>
  <si>
    <t>GAMA: an environment for implementing and running spatially explicit multi-agent simulations</t>
  </si>
  <si>
    <t>https://link.springer.com/chapter/10.1007/978-3-642-01639-4_32</t>
  </si>
  <si>
    <t>A Drogoul </t>
  </si>
  <si>
    <t>When ants play chess (or can strategies emerge from tactical behaviours?)</t>
  </si>
  <si>
    <t>https://link.springer.com/chapter/10.1007/BFb0027053</t>
  </si>
  <si>
    <t>J Ferber, A Drogoul </t>
  </si>
  <si>
    <t>Using reactive multi-agent systems in simulation and problem solving</t>
  </si>
  <si>
    <t>https://books.google.de/books?hl=de&amp;lr=&amp;id=uBn6At5xzOoC&amp;oi=fnd&amp;pg=PA53&amp;ots=dJTVihDMNS&amp;sig=c4BHexfHSDaaud5o2AZPnJ81-uw</t>
  </si>
  <si>
    <t>C Tessier, L Chaudron, HJ Müller</t>
  </si>
  <si>
    <t>Conflicting agents: conflict management in multi-agent systems</t>
  </si>
  <si>
    <t>https://books.google.de/books?hl=de&amp;lr=&amp;id=YODlBwAAQBAJ&amp;oi=fnd&amp;pg=PP11&amp;ots=46_UEdvfXt&amp;sig=vV7g2V3Nspv_RL8jq6tztgC0Wq4</t>
  </si>
  <si>
    <t>T Malsch </t>
  </si>
  <si>
    <t>Naming the unnamable: Socionics or the sociological turn of/to distributed artificial intelligence</t>
  </si>
  <si>
    <t>https://link.springer.com/article/10.1023/A:1011446410198</t>
  </si>
  <si>
    <t>F Michel, J Ferber, A Drogoul </t>
  </si>
  <si>
    <t>Multi-agent systems and simulation: a survey from the agents community's perspective</t>
  </si>
  <si>
    <t>https://books.google.de/books?hl=de&amp;lr=&amp;id=tH1_DwAAQBAJ&amp;oi=fnd&amp;pg=PT23&amp;ots=kWKJIHzIak&amp;sig=QcL8Sl-tmnP6L9p72iE1wHZCyiw</t>
  </si>
  <si>
    <t>C Urban </t>
  </si>
  <si>
    <t>PECS: A reference model for the simulation of multi-agent systems</t>
  </si>
  <si>
    <t>https://link.springer.com/chapter/10.1007/978-3-642-51744-0_6</t>
  </si>
  <si>
    <t>N Gaud, S Galland, F Gechter, V Hilaire… </t>
  </si>
  <si>
    <t>Holonic multilevel simulation of complex systems: Application to real-time pedestrians simulation in virtual urban environment</t>
  </si>
  <si>
    <t>https://www.sciencedirect.com/science/article/pii/S1569190X08001780</t>
  </si>
  <si>
    <t>JL Wybo, KM Kowalski </t>
  </si>
  <si>
    <t>Command centers and emergency management support</t>
  </si>
  <si>
    <t>https://www.sciencedirect.com/science/article/pii/S0925753598000411</t>
  </si>
  <si>
    <t>R Courdier, F Guerrin… </t>
  </si>
  <si>
    <t>Agent-based simulation of complex systems: application to collective management of animal wastes</t>
  </si>
  <si>
    <t>http://jasss.soc.surrey.ac.uk/5/3/4.html</t>
  </si>
  <si>
    <t>F Klügl</t>
  </si>
  <si>
    <t>Aktivitätsbasierte Verhaltensmodellierung und ihre Unterstützung bei Multiagentensimulationen</t>
  </si>
  <si>
    <t>https://opus.bibliothek.uni-wuerzburg.de/frontdoor/index/index/docId/239</t>
  </si>
  <si>
    <t>E Platon, M Mamei, N Sabouret, S Honiden… </t>
  </si>
  <si>
    <t>Mechanisms for environments in multi-agent systems: Survey and opportunities</t>
  </si>
  <si>
    <t>https://link.springer.com/article/10.1007/s10458-006-9000-7</t>
  </si>
  <si>
    <t>F Klügl, F Puppe </t>
  </si>
  <si>
    <t>The multi-agent simulation environment sesam</t>
  </si>
  <si>
    <t>https://www.academia.edu/download/28527055/10.1.1.10.6656.pdf</t>
  </si>
  <si>
    <t>AM Uhrmacher, P Tyschler… </t>
  </si>
  <si>
    <t>Concepts of object-and agent-oriented simulation</t>
  </si>
  <si>
    <t>https://www.researchgate.net/profile/Adelinde_Uhrmacher/publication/228589216_Concepts_of_object-and_agent-oriented_simulation/links/5623d01308ae93a5c92cb0ed.pdf</t>
  </si>
  <si>
    <t>F Michel, J Ferber, O Gutknecht </t>
  </si>
  <si>
    <t>Generic simulation tools based on MAS organization</t>
  </si>
  <si>
    <t>https://hal.umontpellier.fr/hal-02404510</t>
  </si>
  <si>
    <t>S Balbi, C Giupponi </t>
  </si>
  <si>
    <t>Reviewing agent-based modelling of socio-ecosystems: a methodology for the analysis of climate change adaptation and sustainability</t>
  </si>
  <si>
    <t>https://papers.ssrn.com/sol3/papers.cfm?abstract_id=1457625</t>
  </si>
  <si>
    <t>Agent-based modelling of socio-ecosystems: a methodology for the analysis of adaptation to climate change</t>
  </si>
  <si>
    <t>https://www.igi-global.com/article/agent-based-modelling-socio-ecosystems/47414</t>
  </si>
  <si>
    <t>KA Redmill, U Ozguner </t>
  </si>
  <si>
    <t>Vatsim: a vehicle and traffic simulator</t>
  </si>
  <si>
    <t>https://ieeexplore.ieee.org/abstract/document/821139/</t>
  </si>
  <si>
    <t>S Picault, A Collinot </t>
  </si>
  <si>
    <t>Designing social cognition models for multi-agent systems through simulating primate societies</t>
  </si>
  <si>
    <t>https://ieeexplore.ieee.org/abstract/document/699055/</t>
  </si>
  <si>
    <t>F Vardânega, C Maziero </t>
  </si>
  <si>
    <t>A generic rollback manager for optimistic HLA simulations</t>
  </si>
  <si>
    <t>https://ieeexplore.ieee.org/abstract/document/874066/</t>
  </si>
  <si>
    <t>MM Huntbach, GA Ringwood</t>
  </si>
  <si>
    <t>Agent-oriented programming: from Prolog to guarded definite clauses</t>
  </si>
  <si>
    <t>https://books.google.de/books?hl=de&amp;lr=&amp;id=qSYyhUdMPSMC&amp;oi=fnd&amp;pg=PR3&amp;ots=q_qc-_R5yp&amp;sig=bc0igOG6KxPk8KxjH5OU0_cPEBI</t>
  </si>
  <si>
    <t>JM Durán</t>
  </si>
  <si>
    <t>Computer simulations in science and engineering: Concepts-Practices-Perspectives</t>
  </si>
  <si>
    <t>https://books.google.de/books?hl=de&amp;lr=&amp;id=33ZvDwAAQBAJ&amp;oi=fnd&amp;pg=PR7&amp;ots=JkyXxUxaPJ&amp;sig=zuyv_hrhFpl3Oi-3h-v1T8VTBZs</t>
  </si>
  <si>
    <t>M Dragone, BR Duffy… </t>
  </si>
  <si>
    <t>Social interaction between robots, avatars &amp; humans</t>
  </si>
  <si>
    <t>https://ieeexplore.ieee.org/abstract/document/1513751/</t>
  </si>
  <si>
    <t>F Kaplan </t>
  </si>
  <si>
    <t>A new approach to class formation in multi-agent simulations of language evolution</t>
  </si>
  <si>
    <t>https://ieeexplore.ieee.org/abstract/document/699045/</t>
  </si>
  <si>
    <t>X Gong, R Xiao </t>
  </si>
  <si>
    <t>Research on multi-agent simulation of epidemic news spread characteristics</t>
  </si>
  <si>
    <t>http://jasss.soc.surrey.ac.uk/10/3/1.html</t>
  </si>
  <si>
    <t>D David, R Courdier </t>
  </si>
  <si>
    <t>See emergence as a metaknowledge-a way to reify emergent phenomena in multiagent simulations?</t>
  </si>
  <si>
    <t>https://www.scitepress.org/Papers/2009/18033/</t>
  </si>
  <si>
    <t>P Návrat </t>
  </si>
  <si>
    <t>Bee hive metaphor for web search</t>
  </si>
  <si>
    <t>https://citeseerx.ist.psu.edu/viewdoc/download?doi=10.1.1.87.3074&amp;rep=rep1&amp;type=pdf</t>
  </si>
  <si>
    <t>M Le Bars</t>
  </si>
  <si>
    <t>Un Simulateur Multi-Agent pour l'Aide à la Décision d'un Collectif: Application à la Gestion d'une ressource Limitée Agro-environnementale</t>
  </si>
  <si>
    <t>https://tel.archives-ouvertes.fr/tel-00011210/</t>
  </si>
  <si>
    <t>L'émergence d'un lexique dans une population d'agents autonomes</t>
  </si>
  <si>
    <t>ftp://ftp.lyx.org/lip6/reports/2000/lip6.2000.022.pdf</t>
  </si>
  <si>
    <t>V Furtado, A Melo, ALV Coelho, R Menezes… </t>
  </si>
  <si>
    <t>A bio-inspired crime simulation model</t>
  </si>
  <si>
    <t>https://www.sciencedirect.com/science/article/pii/S0167923609002024</t>
  </si>
  <si>
    <t>BR Duffy, M Dragone, GMP O'Hare </t>
  </si>
  <si>
    <t>Social robot architecture: A framework for explicit social interaction</t>
  </si>
  <si>
    <t>https://www.researchgate.net/profile/Gregory_OHare/publication/228341516_Social_robot_architecture_A_framework_for_explicit_social_interaction/links/0912f50992bf7562b3000000/Social-robot-architecture-A-framework-for-explicit-social-interaction.pdf</t>
  </si>
  <si>
    <t>RS Kaabi</t>
  </si>
  <si>
    <t>Une approche méthodologique pour la modélisation intentionnelle des services et leur opérationnalisation</t>
  </si>
  <si>
    <t>https://tel.archives-ouvertes.fr/tel-00289280/</t>
  </si>
  <si>
    <t>R Vincent, B Horling, V Lesser </t>
  </si>
  <si>
    <t>Experiences in simulating multi-agent systems using TAEMS</t>
  </si>
  <si>
    <t>https://ieeexplore.ieee.org/abstract/document/858522/</t>
  </si>
  <si>
    <t>Y Haradji, G Poizat, F Sempé </t>
  </si>
  <si>
    <t>Human activity and social simulation</t>
  </si>
  <si>
    <t>https://books.google.de/books?hl=de&amp;lr=&amp;id=l1BJ6XTBfo8C&amp;oi=fnd&amp;pg=PA416&amp;ots=97b_UwFN0e&amp;sig=q-3vvSCe6GvbuYZxUpVS3E77UG8</t>
  </si>
  <si>
    <t>R Steiner, G Leask, RZ Mili </t>
  </si>
  <si>
    <t>An architecture for MAS simulation environments</t>
  </si>
  <si>
    <t>https://link.springer.com/chapter/10.1007/11678809_4</t>
  </si>
  <si>
    <t>S Bandini, S Manzoni, C Simone </t>
  </si>
  <si>
    <t>Enhancing cellular spaces by multilayered multi agent situated systems</t>
  </si>
  <si>
    <t>https://link.springer.com/chapter/10.1007/3-540-45830-1_15</t>
  </si>
  <si>
    <t>P Marcenac </t>
  </si>
  <si>
    <t>Modeling multiagent systems as self-organized critical systems</t>
  </si>
  <si>
    <t>https://ieeexplore.ieee.org/abstract/document/648300/</t>
  </si>
  <si>
    <t>RM Hamou, A Amine, M Rahmani </t>
  </si>
  <si>
    <t>A new biomimetic approach based on social spiders for clustering of text</t>
  </si>
  <si>
    <t>https://link.springer.com/chapter/10.1007/978-3-642-30460-6_2</t>
  </si>
  <si>
    <t>J Kolodziej, F Xhafa </t>
  </si>
  <si>
    <t>Supporting situated computing with intelligent multi-agent systems</t>
  </si>
  <si>
    <t>https://www.inderscienceonline.com/doi/abs/10.1504/IJSSC.2011.039105</t>
  </si>
  <si>
    <t>S Aknine, J Briot, J Malenfant </t>
  </si>
  <si>
    <t>A predictive method for providing fault tolerance in multi-agent systems</t>
  </si>
  <si>
    <t>https://ieeexplore.ieee.org/abstract/document/4052925/</t>
  </si>
  <si>
    <t>A Uhrmacher, W Swartout </t>
  </si>
  <si>
    <t>Agent-oriented simulation</t>
  </si>
  <si>
    <t>https://link.springer.com/chapter/10.1007/978-1-4419-9218-5_10</t>
  </si>
  <si>
    <t>P Heleno, MP dos Santos </t>
  </si>
  <si>
    <t>Artificial animals in virtual ecosystems</t>
  </si>
  <si>
    <t>https://www.sciencedirect.com/science/article/pii/S0169755298001743</t>
  </si>
  <si>
    <t>NM Avouris </t>
  </si>
  <si>
    <t>User interface design for DAI applications: an overview</t>
  </si>
  <si>
    <t>https://books.google.de/books?hl=de&amp;lr=&amp;id=uBn6At5xzOoC&amp;oi=fnd&amp;pg=PA141&amp;ots=dJTVihDSTN&amp;sig=MgXg4VPKVMHI2tldO0WwgdLMq0s</t>
  </si>
  <si>
    <t>T Malsch, I Schulz-Schaeffer </t>
  </si>
  <si>
    <t>Generalized media of interaction and inter-agent coordination</t>
  </si>
  <si>
    <t>https://www.aaai.org/Papers/Symposia/Fall/1997/FS-97-02/FS97-02-019.pdf</t>
  </si>
  <si>
    <t>PO Siebers, F Klügl </t>
  </si>
  <si>
    <t>What software engineering has to offer to agent-based social simulation</t>
  </si>
  <si>
    <t>https://link.springer.com/chapter/10.1007/978-3-319-66948-9_6</t>
  </si>
  <si>
    <t>Model for situated multi-agent systems with regional synchronization.</t>
  </si>
  <si>
    <t>https://citeseerx.ist.psu.edu/viewdoc/download?doi=10.1.1.84.2694&amp;rep=rep1&amp;type=pdf</t>
  </si>
  <si>
    <t>LP Demers, B Vorn </t>
  </si>
  <si>
    <t>Real artificial life as an immersive media</t>
  </si>
  <si>
    <t>https://eprints.qut.edu.au/128668/</t>
  </si>
  <si>
    <t>T Seidel, J Hartwig, RL Sanders, D Helbing </t>
  </si>
  <si>
    <t>An agent-based approach to self-organized production</t>
  </si>
  <si>
    <t>https://link.springer.com/chapter/10.1007/978-3-540-74089-6_7</t>
  </si>
  <si>
    <t>TQ Chu, A Boucher, A Drogoul, DA Vo… </t>
  </si>
  <si>
    <t>Interactive learning of expert criteria for rescue simulations</t>
  </si>
  <si>
    <t>https://link.springer.com/chapter/10.1007/978-3-540-89674-6_16</t>
  </si>
  <si>
    <t>RM Hamou, A Amine, AC Lokbani </t>
  </si>
  <si>
    <t>The Social Spiders in the Clustering of Texts: Towards an Aspect of Visual Classification</t>
  </si>
  <si>
    <t>https://www.igi-global.com/article/the-social-spiders-in-the-clustering-of-texts/81210</t>
  </si>
  <si>
    <t>Multiagent approach for simulation and evaluation of urban bus networks</t>
  </si>
  <si>
    <t>https://www.academia.edu/download/46395157/Simulation_and_Evaluation_of_Urban_Bus_N20160611-2033-1e45gx7.pdf</t>
  </si>
  <si>
    <t>N Conruyt, D Sébastien, R Courdier, D David… </t>
  </si>
  <si>
    <t>Designing an information system for the preservation of the insular tropical environment of Reunion Island</t>
  </si>
  <si>
    <t>https://link.springer.com/chapter/10.1007/978-3-7643-8900-0_4</t>
  </si>
  <si>
    <t>P Marcenac, S Calderoni </t>
  </si>
  <si>
    <t>Self-organisation in agent-based simulation</t>
  </si>
  <si>
    <t>https://citeseerx.ist.psu.edu/viewdoc/download?doi=10.1.1.46.4158&amp;rep=rep1&amp;type=pdf</t>
  </si>
  <si>
    <t>AJP Leal</t>
  </si>
  <si>
    <t>Modelação do sistema rodoviário: perspectiva do conflito emergente</t>
  </si>
  <si>
    <t>https://repositorio.iscte-iul.pt/bitstream/10071/4505/2/MCC_Ap%C3%AAndices_Disserta%C3%A7%C3%A3o.pdf</t>
  </si>
  <si>
    <t>T Malsch</t>
  </si>
  <si>
    <t>https://www.ssoar.info/ssoar/bitstream/handle/document/40867/ssoar-2000-malsch-Naming_the_unnamable_socionics_or.pdf?sequence=1</t>
  </si>
  <si>
    <t>R Peinl</t>
  </si>
  <si>
    <t>Multiagentensimulation der Wissensweitergabe in Organisationen am Beispiel von Individualsoftwareherstellern</t>
  </si>
  <si>
    <t>https://opendata.uni-halle.de/handle/1981185920/9143</t>
  </si>
  <si>
    <t>R Ventura, P Aparicio, C Marques, P Lima… </t>
  </si>
  <si>
    <t>ISocRob—Intelligent Society of Robots</t>
  </si>
  <si>
    <t>https://link.springer.com/chapter/10.1007/3-540-45327-X_89</t>
  </si>
  <si>
    <t>S Krivov, A Dahiya, J Ashraf </t>
  </si>
  <si>
    <t>From equations to patterns: Logic-based approach to general systems theory</t>
  </si>
  <si>
    <t>https://www.tandfonline.com/doi/abs/10.1080/03081070290017903</t>
  </si>
  <si>
    <t>E Ch'Ng </t>
  </si>
  <si>
    <t>Model resolution in complex systems simulation: Agent preferences, behavior, dynamics and n-tiered networks</t>
  </si>
  <si>
    <t>https://journals.sagepub.com/doi/abs/10.1177/0037549712470582</t>
  </si>
  <si>
    <t>V Furtado, A Melo, ALV Coelho… </t>
  </si>
  <si>
    <t>Simulating crime against properties using swarm intelligence and social networks</t>
  </si>
  <si>
    <t>https://www.igi-global.com/chapter/artificial-crime-analysis-systems/5269</t>
  </si>
  <si>
    <t>F Andriamasinoro, JM Angel </t>
  </si>
  <si>
    <t>Modeling the ultra-pure quartz exploitation in northeastern Madagascar: impact of the activity on the socio-economical situation of the population</t>
  </si>
  <si>
    <t>https://www.sciencedirect.com/science/article/pii/S1053535705001629</t>
  </si>
  <si>
    <t>P Werlang, MQ Fagundes, DF Adamatti… </t>
  </si>
  <si>
    <t>Multi-Agent-Based Simulation of Mycobacterium Tuberculosis Growth</t>
  </si>
  <si>
    <t>https://link.springer.com/chapter/10.1007/978-3-642-54783-6_9</t>
  </si>
  <si>
    <t>C Le Page</t>
  </si>
  <si>
    <t>Simulation multi-agent interactive: engager des populations locales dans la modélisation des socio-écosystèmes pour stimuler l'apprentissage social</t>
  </si>
  <si>
    <t>https://agritrop.cirad.fr/583938</t>
  </si>
  <si>
    <t>S Bonneaud</t>
  </si>
  <si>
    <t>Des agents-modèles pour la modélisation et la simulation de systèmes complexes: application à l'écosystémique des pêches</t>
  </si>
  <si>
    <t>https://tel.archives-ouvertes.fr/tel-00376168/</t>
  </si>
  <si>
    <t>Vergesellschaftung und Vergemeinschaftung Künstlicher Agenten: Sozialvorstellungen in der Multiagenten-Foschung</t>
  </si>
  <si>
    <t>https://www.ssoar.info/ssoar/handle/document/40860</t>
  </si>
  <si>
    <t>S Bonneaud, P Redou, P Chevaillier </t>
  </si>
  <si>
    <t>Pattern oriented agent-based multi-modeling of exploited ecosystems</t>
  </si>
  <si>
    <t>https://www.eurosim.info/fileadmin/user_upload_eurosim/EUROSIM_OA/Congress/2007/Contributions/Contribution442.pdf</t>
  </si>
  <si>
    <t>AD Rocha, P Barroca, G Dal Maso… </t>
  </si>
  <si>
    <t>Environment to simulate distributed agent based manufacturing systems</t>
  </si>
  <si>
    <t>https://link.springer.com/chapter/10.1007/978-3-319-51100-9_36</t>
  </si>
  <si>
    <t>AD Pace, M Campo, A Soria </t>
  </si>
  <si>
    <t>Architecting the Design of Multi-agent Organizations with Proto-frameworks</t>
  </si>
  <si>
    <t>https://link.springer.com/chapter/10.1007/978-3-540-24625-1_5</t>
  </si>
  <si>
    <t>RMM Ventura… </t>
  </si>
  <si>
    <t>Problem solving without search</t>
  </si>
  <si>
    <t>https://staging-welcome.isr.tecnico.ulisboa.pt/wp-content/uploads/2015/05/670_ruba-emcsr98.pdf</t>
  </si>
  <si>
    <t>S Bouarfa, HAP Blom, R Curran </t>
  </si>
  <si>
    <t>Airport Performance Modeling using an agent-based Approach</t>
  </si>
  <si>
    <t>https://www.researchgate.net/profile/Soufiane_Bouarfa/publication/255685727_Airport_performance_modeling_using_an_agent_based_approach/links/5b1fc253458515270fc55c00/Airport-performance-modeling-using-an-agent-based-approach.pdf</t>
  </si>
  <si>
    <t>KL Brousmiche, JD Kant, N Sabouret… </t>
  </si>
  <si>
    <t>Modelling the impact of beliefs and communication on attitude dynamics: a cognitive agent-based approach</t>
  </si>
  <si>
    <t>https://hal.archives-ouvertes.fr/hal-01835411/</t>
  </si>
  <si>
    <t>H Hamann, T Schmickl, K Crailsheim </t>
  </si>
  <si>
    <t>Self-organized pattern formation in a swarm system as a transient phenomenon of non-linear dynamics</t>
  </si>
  <si>
    <t>https://www.tandfonline.com/doi/abs/10.1080/13873954.2011.601418</t>
  </si>
  <si>
    <t>A Sayouti, H Medromi, F Moutaouakil </t>
  </si>
  <si>
    <t>Autonomous and intelligent Mobile Systems based on Multi-agent Systems</t>
  </si>
  <si>
    <t>https://citeseerx.ist.psu.edu/viewdoc/download?doi=10.1.1.1082.7067&amp;rep=rep1&amp;type=pdf</t>
  </si>
  <si>
    <t>T ShaoPeng, Z Jun </t>
  </si>
  <si>
    <t>A research on multi agent modeling language</t>
  </si>
  <si>
    <t>https://www.sciencedirect.com/science/article/pii/S1877705811018443</t>
  </si>
  <si>
    <t>N Naciri, M Tkiouat </t>
  </si>
  <si>
    <t>Multi-agent systems: theory and applications survey</t>
  </si>
  <si>
    <t>https://www.inderscienceonline.com/doi/abs/10.1504/IJISTA.2015.074078</t>
  </si>
  <si>
    <t>GC Loghin</t>
  </si>
  <si>
    <t>Observer un Environnement Numérique de Travail pour réguler les activités qui s'y déroulent</t>
  </si>
  <si>
    <t>https://www.theses.fr/2008CHAMS579</t>
  </si>
  <si>
    <t>高木英至 </t>
  </si>
  <si>
    <t>社会科学におけるシミュレーション研究の現状&lt; 解説</t>
  </si>
  <si>
    <t>https://sucra.repo.nii.ac.jp/?action=repository_action_common_download&amp;item_id=12071&amp;item_no=1&amp;attribute_id=24&amp;file_no=1</t>
  </si>
  <si>
    <t>UG Ketenci</t>
  </si>
  <si>
    <t>Modélisation agent de la perception visuelle humaine limitée appliquée à la simulation du comportement des conducteurs en carrefour</t>
  </si>
  <si>
    <t>https://tel.archives-ouvertes.fr/tel-00879042/</t>
  </si>
  <si>
    <t>O Simonin, J Ferber, V Decugis </t>
  </si>
  <si>
    <t>Performances analysis in collective systems</t>
  </si>
  <si>
    <t>https://ieeexplore.ieee.org/abstract/document/699290/</t>
  </si>
  <si>
    <t>From field data to attitude formation</t>
  </si>
  <si>
    <t>https://link.springer.com/chapter/10.1007/978-3-319-47253-9_1</t>
  </si>
  <si>
    <t>AMC Pereira</t>
  </si>
  <si>
    <t>Intelligent simulation of coastal ecosystems</t>
  </si>
  <si>
    <t>https://repositorio-aberto.up.pt/bitstream/10216/59503/1/000143675.pdf</t>
  </si>
  <si>
    <t>ДА Поспелов </t>
  </si>
  <si>
    <t>От моделей коллективного поведения к многоагентным системам</t>
  </si>
  <si>
    <t>https://cyberleninka.ru/article/n/15550221</t>
  </si>
  <si>
    <t>Y Kubera</t>
  </si>
  <si>
    <t>Simulations orientées-interaction des systèmes complexes</t>
  </si>
  <si>
    <t>https://lilloa.univ-lille.fr/bitstream/handle/20.500.12210/26359/https:/tel.archives-ouvertes.fr/tel-00839390/document?sequence=1</t>
  </si>
  <si>
    <t>Y Haradji¹, G Poizat, F Sempé </t>
  </si>
  <si>
    <t>L'activité humaine et la conception d'une plateforme de simulation sociale</t>
  </si>
  <si>
    <t>https://www.researchgate.net/profile/Sebastien_Bruere/publication/261991873_Maitriser_les_effets_du_lean_sur_la_sante_Agir_sur_le_travail_d'organisation_pour_prevenir_les_risques/links/00b49538f62bbb482d000000.pdf#page=41</t>
  </si>
  <si>
    <t>JK Alt</t>
  </si>
  <si>
    <t>Learning from Noisy and Delayed Rewards: The Value of Reinforcement Learning to Defense Modeling and Simulation</t>
  </si>
  <si>
    <t>https://apps.dtic.mil/sti/citations/ADA567384</t>
  </si>
  <si>
    <t>I Schulz-Schaeffer </t>
  </si>
  <si>
    <t>Enrolling software agents in human organisations</t>
  </si>
  <si>
    <t>https://link.springer.com/chapter/10.1007/978-94-017-1177-7_9</t>
  </si>
  <si>
    <t>https://citeseerx.ist.psu.edu/viewdoc/download?doi=10.1.1.3.5385&amp;rep=rep1&amp;type=pdf</t>
  </si>
  <si>
    <t>S Tripodi, P Ballet, V Rodin </t>
  </si>
  <si>
    <t>GPU implementation and performance analysis of reactive agents having division and mobility capacities</t>
  </si>
  <si>
    <t>https://content.iospress.com/articles/multiagent-and-grid-systems/mgs00196</t>
  </si>
  <si>
    <t>G Cabri, L Leonardi, M Puviani, UM e Reggio…</t>
  </si>
  <si>
    <t>Methodologies and infrastructures for agent society simulation: Mapping passi and RoleX</t>
  </si>
  <si>
    <t>https://www.academia.edu/download/41675538/Methodologies_and_infrastructures_for_ag20160128-23573-1p63kng.pdf</t>
  </si>
  <si>
    <t>Enrolling software agents in human organizations: the exploration of hybrid organizations within the socionics research program</t>
  </si>
  <si>
    <t>https://www.ssoar.info/ssoar/handle/document/1045</t>
  </si>
  <si>
    <t>N Brax</t>
  </si>
  <si>
    <t>Self-adaptive multi-agent systems for aided decision-making: an application to maritime surveillance</t>
  </si>
  <si>
    <t>https://core.ac.uk/download/pdf/20266987.pdf</t>
  </si>
  <si>
    <t>DF Adamatti, JS Sichman, H Coelho </t>
  </si>
  <si>
    <t>Utilizaç ao de RPG e MABS no Desenvolvimento de Sistemas de Apoioa Decisao em Grupos</t>
  </si>
  <si>
    <t>http://www.cin.ufpe.br/~if788/072/Utilizacao%20de%20RPG%20e%20Mabs%20em%20sistemas%20de%20Apoio%20a%20Decisao.pdf</t>
  </si>
  <si>
    <t>C Frank </t>
  </si>
  <si>
    <t>Strategien in Post-Merger-Integrationen. Eine experimentelle Turniersimulation</t>
  </si>
  <si>
    <t>https://ideas.repec.org/b/rai/rhbook/9783866184466.html</t>
  </si>
  <si>
    <t>L Coquelle </t>
  </si>
  <si>
    <t>Simulation de comportements individuels instinctifs d'animaux dans leur environnement</t>
  </si>
  <si>
    <t>https://www.enib.fr/~tisseau/pdf/phd/lcPhD.pdf</t>
  </si>
  <si>
    <t>R Lamarche-Perrin</t>
  </si>
  <si>
    <t>Analyse macroscopique des grands systèmes: émergence épistémique et agrégation spatio-temporelle</t>
  </si>
  <si>
    <t>https://tel.archives-ouvertes.fr/tel-00933186/</t>
  </si>
  <si>
    <t>R Courdier, P Marcenac… </t>
  </si>
  <si>
    <t>Zooming on a multiagent simulation system: from the conceptual architecture to the interaction protocol</t>
  </si>
  <si>
    <t>https://ieeexplore.ieee.org/abstract/document/699238/</t>
  </si>
  <si>
    <t>Computer simulations in science and engineering</t>
  </si>
  <si>
    <t>https://link.springer.com/content/pdf/10.1007/978-3-319-90882-3.pdf</t>
  </si>
  <si>
    <t>S Landau, S Picault </t>
  </si>
  <si>
    <t>Developing agents populations with ethogenetics</t>
  </si>
  <si>
    <t>https://link.springer.com/chapter/10.1007/978-3-540-45173-0_4</t>
  </si>
  <si>
    <t>CV Goldman</t>
  </si>
  <si>
    <t>Multiagent Learning Systems</t>
  </si>
  <si>
    <t>ftp://ftp.mosix.org/users/clag/phd/clag.ps.gz</t>
  </si>
  <si>
    <t>R Ventura, P Aparício, P Lima… </t>
  </si>
  <si>
    <t>SocRob-a society of cooperative mobile robots</t>
  </si>
  <si>
    <t>https://ieeexplore.ieee.org/abstract/document/726516/</t>
  </si>
  <si>
    <t>Z Kobti, AW Snowdon, S Rahaman… </t>
  </si>
  <si>
    <t>Modeling the effects of social influence on driver behavior in applying child vehicle safety restraint</t>
  </si>
  <si>
    <t>https://ieeexplore.ieee.org/abstract/document/4273820/</t>
  </si>
  <si>
    <t>F Mokom</t>
  </si>
  <si>
    <t>Modeling the evolution of artifact capabilities in multi-agent based simulations</t>
  </si>
  <si>
    <t>https://scholar.uwindsor.ca/cgi/viewcontent.cgi?article=6700&amp;context=etd</t>
  </si>
  <si>
    <t>JAD Pace, FU Triilnik, MR Campo… </t>
  </si>
  <si>
    <t>Accomplishing adaptability in simulation frameworks: the Bubble approach</t>
  </si>
  <si>
    <t>https://ieeexplore.ieee.org/abstract/document/960650/</t>
  </si>
  <si>
    <t>C Carabelea</t>
  </si>
  <si>
    <t>Raisonner sur l'autonomie d'un agent au sein de systèmes multi-agents ouverts: une approche basée sur les relations de pouvoir</t>
  </si>
  <si>
    <t>https://tel.archives-ouvertes.fr/tel-00786141/</t>
  </si>
  <si>
    <t>JG Quijano</t>
  </si>
  <si>
    <t>Modèles d'auto-organisation pour l'émergence de formes urbaines à partir de comportements individuels à Bogota</t>
  </si>
  <si>
    <t>https://tel.archives-ouvertes.fr/tel-00270015/</t>
  </si>
  <si>
    <t>F Zhuang, Q He, Z Shi </t>
  </si>
  <si>
    <t>Multi-Agent based automatic evaluation system for classification algorithms</t>
  </si>
  <si>
    <t>https://ieeexplore.ieee.org/abstract/document/4608008/</t>
  </si>
  <si>
    <t>DF Adamatti¹, JS Sichman¹, H Coelho</t>
  </si>
  <si>
    <t>Using RPG and MABS to develop Group Decision Support Systems</t>
  </si>
  <si>
    <t>http://www2.pcs.usp.br/~jaime/papers/AdamattiSichmanCoelho07-Scientia.pdf</t>
  </si>
  <si>
    <t>W Ali</t>
  </si>
  <si>
    <t>Developping 2D and 3D Multiagent Geosimulation, a Method and Its Application: The Case of Shopping Behavior Geosimulation in Square One Mall (Toronto).</t>
  </si>
  <si>
    <t>https://www.collectionscanada.gc.ca/obj/s4/f2/dsk3/QQLA/TC-QQLA-23343.pdf?pagewanted=all</t>
  </si>
  <si>
    <t>A Sayouti, H Medromi </t>
  </si>
  <si>
    <t>Multi-Agents Systems for Remote Control on Internet</t>
  </si>
  <si>
    <t>https://research.ijais.org/volume3/number6/ijais12-450526.pdf</t>
  </si>
  <si>
    <t>S Sawada, H Hattori, M Odagaki, K Nakajima… </t>
  </si>
  <si>
    <t>Participatory simulation platform using network games</t>
  </si>
  <si>
    <t>https://link.springer.com/chapter/10.1007/978-3-540-89674-6_41</t>
  </si>
  <si>
    <t>SN Willmott</t>
  </si>
  <si>
    <t>Coordination structures for the intelligent control of dynamic distributed systems</t>
  </si>
  <si>
    <t>https://infoscience.epfl.ch/record/32954</t>
  </si>
  <si>
    <t>GM Leask</t>
  </si>
  <si>
    <t>Two dimensional environment for the DIVAS multi-agent system</t>
  </si>
  <si>
    <t>https://search.proquest.com/openview/cc9d7e79bd85c0688a7bb901a8a0a9fe/1?pq-origsite=gscholar&amp;cbl=18750&amp;diss=y</t>
  </si>
  <si>
    <t>R Courdier, F Guerrin, F Andriamasinoro… </t>
  </si>
  <si>
    <t>Simulation agent appliquée à la gestion collective d'effluents d'élevage</t>
  </si>
  <si>
    <t>http://pigtrop.cirad.fr/content/download/2452/12758/file/2_1_biomas.pdf</t>
  </si>
  <si>
    <t>S Picault</t>
  </si>
  <si>
    <t>Modèles de comportements sociaux pour les collectivités d'agents et de robots</t>
  </si>
  <si>
    <t>https://tel.archives-ouvertes.fr/tel-00851693/</t>
  </si>
  <si>
    <t>R Courdier</t>
  </si>
  <si>
    <t>Simulation Multi-Agents: Architecture, Ingénierie et Expérimentations</t>
  </si>
  <si>
    <t>https://hal.univ-reunion.fr/tel-01474194</t>
  </si>
  <si>
    <t>PS Werlang</t>
  </si>
  <si>
    <t>Simulação da curva de crescimento do mycobacterium tuberculosis utilizando sistemas multiagentes</t>
  </si>
  <si>
    <t>http://repositorio.furg.br/handle/1/6656</t>
  </si>
  <si>
    <t>E Ramat, P Preux, L Seuront, Y Lagadeuc</t>
  </si>
  <si>
    <t>Multi-agent modeling of the physical/biological coupling| A case study in marine biology</t>
  </si>
  <si>
    <t>https://www.researchgate.net/profile/Laurent_Seuront/publication/2557728_Multi-Agent_Modeling_of_the_PhysicalBiological_Coupling_-_A_case_study_in_marine_biology/links/0912f50a8c106cb747000000.pdf</t>
  </si>
  <si>
    <t>Mechanisms for Environments in Multi-Agent Systems</t>
  </si>
  <si>
    <t>https://www.researchgate.net/profile/Nicolas_Sabouret/publication/220660579_Mechanisms_of_the_Environment_for_Mutli-Agent_Systems_Survey_and_Opportunities/links/02e7e51c1fde7c5501000000/Mechanisms-of-the-Environment-for-Mutli-Agent-Systems-Survey-and-Opportunities.pdf</t>
  </si>
  <si>
    <t>RK Winder</t>
  </si>
  <si>
    <t>The influence of collective working memory strategies on agent teams</t>
  </si>
  <si>
    <t>https://drum.lib.umd.edu/handle/1903/7292</t>
  </si>
  <si>
    <t>AD Pace, F Trilnik, M Campo, A Clausse</t>
  </si>
  <si>
    <t>Object-Oriented Simulation of Fluids using Software Agents</t>
  </si>
  <si>
    <t>https://citeseerx.ist.psu.edu/viewdoc/download?doi=10.1.1.11.5790&amp;rep=rep1&amp;type=pdf</t>
  </si>
  <si>
    <t>MGF Soares</t>
  </si>
  <si>
    <t>Simulating Drivers' Decision-making Under Information Dissemination</t>
  </si>
  <si>
    <t>https://repositorio-aberto.up.pt/handle/10216/66943</t>
  </si>
  <si>
    <t>SMH Moosavi, A Ismail, CW Yuen </t>
  </si>
  <si>
    <t>Using simulation model as a tool for analyzing bus service reliability and implementing improvement strategies</t>
  </si>
  <si>
    <t>https://journals.plos.org/plosone/article?id=10.1371/journal.pone.0232799</t>
  </si>
  <si>
    <t>A Kebede</t>
  </si>
  <si>
    <t>The food-water-land-ecosystems nexus in Europe: an integrated assessment</t>
  </si>
  <si>
    <t>https://eprints.soton.ac.uk/397355/</t>
  </si>
  <si>
    <t>DF Adamatti </t>
  </si>
  <si>
    <t>An Overview of the MABS and RPG Techniques in Natural Resources Management</t>
  </si>
  <si>
    <t>https://ieeexplore.ieee.org/abstract/document/4769661/</t>
  </si>
  <si>
    <t>DS Noël Conruyt, R Courdier, D David… </t>
  </si>
  <si>
    <t>Designing an Information System for the Preservation of Insular Tropical Environment in Reunion Island</t>
  </si>
  <si>
    <t>https://books.google.de/books?hl=de&amp;lr=&amp;id=lU8U3C3jLgIC&amp;oi=fnd&amp;pg=PA61&amp;ots=gtWq76kLmO&amp;sig=KqGnD5JSMF7KND6J0-Itq_TyyhM</t>
  </si>
  <si>
    <t>LF Toscano </t>
  </si>
  <si>
    <t>Desenvolvimento de Modelos de Cooperaçao para uma Sociedade de Agentes</t>
  </si>
  <si>
    <t>http://socrob-archive.isr.ist.utl.pt/tdps-tfcs/TFC-Toscano.pdf</t>
  </si>
  <si>
    <t>De la simulation multi-agents à la simulation multi-niveaux. Pour une réification des interactions.</t>
  </si>
  <si>
    <t>https://tel.archives-ouvertes.fr/tel-00968661/document</t>
  </si>
  <si>
    <t>PG Barroca</t>
  </si>
  <si>
    <t>Ambiente de simulação para sistemas de manufatura baseados em agentes</t>
  </si>
  <si>
    <t>https://run.unl.pt/handle/10362/20592</t>
  </si>
  <si>
    <t>N Ferrand </t>
  </si>
  <si>
    <t>Systèmes d'Information pour la Gestion de l'Environnement: apport potentiel et enjeux de nouvelles technologies/Management Support Systems for …</t>
  </si>
  <si>
    <t>https://www.persee.fr/doc/rga_0035-1121_1997_num_85_2_3912</t>
  </si>
  <si>
    <t>KL Brousmiche, JD Kant… </t>
  </si>
  <si>
    <t>Modélisation de l'impact des croyances et de la communication sur la formation et la dynamique des attitudes: une approche multi-agents</t>
  </si>
  <si>
    <t>https://hal.archives-ouvertes.fr/hal-01852249/document</t>
  </si>
  <si>
    <t>S Picault </t>
  </si>
  <si>
    <t>De la simulation multi-agents à la simulation multi-niveaux</t>
  </si>
  <si>
    <t>http://www.lifl.fr/~spicault/HDR-picault.pdf</t>
  </si>
  <si>
    <t>Vergesellschaftung und Vergemeinschaftung künstlicher Agenten: Sozialvorstellungen in der Multiagenten-Forschung; Ergebnisse aus dem DFG-Projekt:" …</t>
  </si>
  <si>
    <t>https://www.ssoar.info/ssoar/handle/document/12219</t>
  </si>
  <si>
    <t>F ed eric Kaplan</t>
  </si>
  <si>
    <t>https://citeseerx.ist.psu.edu/viewdoc/download?doi=10.1.1.40.3031&amp;rep=rep1&amp;type=pdf</t>
  </si>
  <si>
    <t>P Aparício, R Ventura, P Lima, C Pinto-Ferreira </t>
  </si>
  <si>
    <t>ISocRob—Team Description</t>
  </si>
  <si>
    <t>https://link.springer.com/chapter/10.1007/3-540-48422-1_42</t>
  </si>
  <si>
    <t>MS Satu, MA Yousuf </t>
  </si>
  <si>
    <t>Simulation of Artificial Life Modeling with Modified Biogenesis Model in Virtual Ecosystem</t>
  </si>
  <si>
    <t>https://www.academia.edu/download/55897959/Journal_of_Computer_Science_IJCSIS_March_2017_Part_II.pdf#page=78</t>
  </si>
  <si>
    <t>V Sánchez-Anguix, JA García-Pardo… </t>
  </si>
  <si>
    <t>Towards Soccer Simulation as a Testbed for Adaptive Systems and Agreement Technologies</t>
  </si>
  <si>
    <t>https://link.springer.com/chapter/10.1007/978-3-642-12433-4_3</t>
  </si>
  <si>
    <t>NGSGF Gechtera, VHA Koukama</t>
  </si>
  <si>
    <t>Holonic Multilevel Simulation of Complex Systems</t>
  </si>
  <si>
    <t>https://citeseerx.ist.psu.edu/viewdoc/download?doi=10.1.1.140.4272&amp;rep=rep1&amp;type=pdf</t>
  </si>
  <si>
    <t>D David, R Courdier</t>
  </si>
  <si>
    <t>SEE EMERGENCE AS A METAKNOWLEDGE</t>
  </si>
  <si>
    <t>https://www.researchgate.net/profile/Remy_Courdier/publication/221539952_See_Emergence_as_a_Metaknowledge_-_A_Way_to_Reify_Emergent_Phenomena_in_Multiagent_Simulations/links/09e4150867dede1a03000000.pdf</t>
  </si>
  <si>
    <t>T Alves, J Rivière, C Alaux, Y Le Conte… </t>
  </si>
  <si>
    <t>An Interruptible Task Allocation Model</t>
  </si>
  <si>
    <t>https://link.springer.com/chapter/10.1007/978-3-030-49778-1_1</t>
  </si>
  <si>
    <t>DF Adamatti</t>
  </si>
  <si>
    <t>Multi-Agent-Based Simulation as Interdisciplinary Tool</t>
  </si>
  <si>
    <t>https://www.academia.edu/download/38702377/IJCS_2015_0205008.pdf</t>
  </si>
  <si>
    <t>AC Kurtan, P Yolum </t>
  </si>
  <si>
    <t>Assisting humans in privacy management: an agent-based approach</t>
  </si>
  <si>
    <t>https://link.springer.com/article/10.1007/s10458-020-09488-1</t>
  </si>
  <si>
    <t>AM Uhrmacher</t>
  </si>
  <si>
    <t>Artificial Intelligence Laboratory University of Ulm, D-89069 Ulm lin@ informatik. uni-ulm. de</t>
  </si>
  <si>
    <t>https://www.researchgate.net/profile/Adelinde_Uhrmacher/publication/238103159_Variable_Structure_Modeling_-_Discrete_Events_in_Simulation/links/5623d01208aed8dd1948c1b9/Variable-Structure-Modeling-Discrete-Events-in-Simulation.pdf</t>
  </si>
  <si>
    <t>P CHEVAILLIER</t>
  </si>
  <si>
    <t>NICOLAS BRAX</t>
  </si>
  <si>
    <t>https://www.irit.fr/publis/SMAC/DOCUMENTS/RAPPORTS/TheseNicolasBrax.pdf</t>
  </si>
  <si>
    <t>P Janovsky</t>
  </si>
  <si>
    <t>Large-scale coalition formation: application in power distribution systems</t>
  </si>
  <si>
    <t>http://krex.k-state.edu/dspace/handle/2097/35328</t>
  </si>
  <si>
    <t>I SCHULZ-SCHAEFFER </t>
  </si>
  <si>
    <t>The Exploration of Hybrid Organisations within the Socionics Research Program</t>
  </si>
  <si>
    <t>https://books.google.de/books?hl=de&amp;lr=&amp;id=P02X59i79IkC&amp;oi=fnd&amp;pg=PA149&amp;ots=JlMFf1mPhK&amp;sig=DqlH7cLhUiwJovzwRkTg4h3EJLc</t>
  </si>
  <si>
    <t>R Gruetzner </t>
  </si>
  <si>
    <t>Individual-oriented modelling and simulation for the analysis of complex environmental systems</t>
  </si>
  <si>
    <t>https://link.springer.com/chapter/10.1007/978-1-5041-2869-8_41</t>
  </si>
  <si>
    <t>F Scherjon</t>
  </si>
  <si>
    <t>Virtual Neanderthals: a study in agent-based modelling Late Pleistocene hominins in western Europe</t>
  </si>
  <si>
    <t>https://openaccess.leidenuniv.nl/bitstream/handle/1887/73639/01.pdf?sequence=4</t>
  </si>
  <si>
    <t>R Jayaraman</t>
  </si>
  <si>
    <t>Modeling the Evolution of Agent Capabilities and Specialization</t>
  </si>
  <si>
    <t>https://scholar.uwindsor.ca/cgi/viewcontent.cgi?article=9378&amp;context=etd</t>
  </si>
  <si>
    <t>S Manzoni, G Vizzari </t>
  </si>
  <si>
    <t>Modelling, Simulating and Visualizing Complex Dynamics with SCA platform</t>
  </si>
  <si>
    <t>https://www.academia.edu/download/41645933/An_Unifying_View_of_Probabilistic_Relati20160127-17475-rx0mnz.pdf#page=48</t>
  </si>
  <si>
    <t>Estimation of Parameters of Mycobacterium tuberculosis Growth: A Multi-Agent-Based Simulation Approach</t>
  </si>
  <si>
    <t>https://link.springer.com/chapter/10.1007/978-3-319-12027-0_48</t>
  </si>
  <si>
    <t>F Furaiji, M Łatuszyńska </t>
  </si>
  <si>
    <t>Experimental Study of Consumer Behavior Using Agent-Based Simulation</t>
  </si>
  <si>
    <t>https://link.springer.com/chapter/10.1007/978-3-319-99187-0_13</t>
  </si>
  <si>
    <t>SJ Lee</t>
  </si>
  <si>
    <t>Agent-Based Household Energy Consumption Model for the City of Regina</t>
  </si>
  <si>
    <t>http://ourspace.uregina.ca/handle/10294/3565</t>
  </si>
  <si>
    <t>A Lopez-Mobilia, P Perez, C Drennon, L Elder</t>
  </si>
  <si>
    <t>Developing Agents to Model Social Situations and Foreclosure Patterns in a Multi-Agent System</t>
  </si>
  <si>
    <t>http://citeseerx.ist.psu.edu/viewdoc/download?doi=10.1.1.158.7243&amp;rep=rep1&amp;type=pdf</t>
  </si>
  <si>
    <t>H Medromi, A Sayouti </t>
  </si>
  <si>
    <t>Autonomous and Intelligent Mobile Systems based on Multi-Agent Systems</t>
  </si>
  <si>
    <t>https://www.intechopen.com/books/multi-agent-systems-modeling-control-programming-simulations-and-applications/autonomous-and-intelligent-mobile-systems-based-on-multi-agent-systems</t>
  </si>
  <si>
    <t>Y Chen</t>
  </si>
  <si>
    <t>Agent-based recreation experiences simulation in a 3D virtual environment</t>
  </si>
  <si>
    <t>https://minerva-access.unimelb.edu.au/handle/11343/38008</t>
  </si>
  <si>
    <t>V DECUGIS, J FERBER</t>
  </si>
  <si>
    <t>Using Agents and Multi-Agent Systems for Integration in Robotics</t>
  </si>
  <si>
    <t>https://www.researchgate.net/profile/Jacques_Ferber/publication/228969084_Using_Agents_and_Multi-Agent_Systems_for_Integration_in_Robotics/links/004635151e05232ea2000000/Using-Agents-and-Multi-Agent-Systems-for-Integration-in-Robotics.pdf</t>
  </si>
  <si>
    <t>P VI</t>
  </si>
  <si>
    <t>Replication heuristics for agents fault tolerance: a plan-based approach</t>
  </si>
  <si>
    <t>http://citeseerx.ist.psu.edu/viewdoc/download?doi=10.1.1.330.2422&amp;rep=rep1&amp;type=pdf</t>
  </si>
  <si>
    <t>JA Díaz Pace, F Trilnik, M Campo </t>
  </si>
  <si>
    <t>Accomplishing adaptability in simulation frameworks: the bubble approach</t>
  </si>
  <si>
    <t>http://sedici.unlp.edu.ar/handle/10915/23394</t>
  </si>
  <si>
    <t>J Haber, BOK Intelligentie, R Valenti</t>
  </si>
  <si>
    <t>Modeling Distributed Cybernetic Management for Resource Based Economies</t>
  </si>
  <si>
    <t>https://staff.fnwi.uva.nl/b.bredeweg/pdf/BSc/20142015/Haber.pdf</t>
  </si>
  <si>
    <t>S Picault, S Landau </t>
  </si>
  <si>
    <t>Ethogenetics: an Evolutionary Approach to Agents Organization</t>
  </si>
  <si>
    <t>https://www.researchgate.net/profile/Samuel_Landau/publication/2379078_Ethogenetics_an_Evolutionary_Approach_to_Agents_Organization/links/55f4891108ae63926cf26ec7.pdf</t>
  </si>
  <si>
    <t>ÂMH Veiga</t>
  </si>
  <si>
    <t>A multiagent based shop floor transportation system simulator</t>
  </si>
  <si>
    <t>https://run.unl.pt/handle/10362/10415</t>
  </si>
  <si>
    <t>E Schumacker Soares</t>
  </si>
  <si>
    <t>Detecting Anomalous Collective Behaviours in Simulated Multi-Agent Environments</t>
  </si>
  <si>
    <t>https://era.library.ualberta.ca/items/b4f43b1f-3486-4601-8bb4-8780d842b88a</t>
  </si>
  <si>
    <t>D Guo</t>
  </si>
  <si>
    <t>Large-Scale Simulations for Complex Adaptive Systems with Application to Biological Domains</t>
  </si>
  <si>
    <t>https://vtechworks.lib.vt.edu/handle/10919/26403</t>
  </si>
  <si>
    <t>FO de Sousa, AO de Paiva, LA Santana… </t>
  </si>
  <si>
    <t>2.5. Artigo V: Predicting the occurrence of sepsis by in silico simulation</t>
  </si>
  <si>
    <t>https://www.locus.ufv.br/bitstream/123456789/2681/1/texto%20completo.pdf#page=67</t>
  </si>
  <si>
    <t>SFG Louro, E da Costa Oliveira, LP Reis…</t>
  </si>
  <si>
    <t>MAICC–Sistema Multi-Agente para Controlo de Câmaras Inteligentes</t>
  </si>
  <si>
    <t>https://www.academia.edu/download/30813308/Tese_Camaras.pdf</t>
  </si>
  <si>
    <t>T Vallée</t>
  </si>
  <si>
    <t>De la manipulation dans les systèmes multi-agents: une étude sur les jeux hédoniques et les systèmes de réputation</t>
  </si>
  <si>
    <t>https://hal.archives-ouvertes.fr/tel-01258934/</t>
  </si>
  <si>
    <t>S Allongue</t>
  </si>
  <si>
    <t>Methodes de modelisation pour l'interoperabilite des mondes virtuels, fondees sur les ontologies et des mecanismes d'apprentissage</t>
  </si>
  <si>
    <t>https://www.theses.fr/1998PA066382</t>
  </si>
  <si>
    <t>MÉ FLEURY</t>
  </si>
  <si>
    <t>Analyse macroscopique des grands systèmes</t>
  </si>
  <si>
    <t>http://polaris.imag.fr/jean-marc.vincent/index.html/PhD/Lamarche-Perrin.pdf</t>
  </si>
  <si>
    <t>F Palaci</t>
  </si>
  <si>
    <t>Contribution ergonomique à l'analyse prospective d'innovations technico-organisationnelles dans les systèmes complexes</t>
  </si>
  <si>
    <t>https://www.theses.fr/2014TROY0032</t>
  </si>
  <si>
    <t>R Courdier, F Guerrin, F Hary, JMP Andriamasinoro</t>
  </si>
  <si>
    <t>Simulation agent de la gestion collective d'effluents d'élevages</t>
  </si>
  <si>
    <t>http://lim.univ-reunion.fr/staff/courdier/old/pdfs/nat_ATP2002_GC02b.pdf</t>
  </si>
  <si>
    <t>DEM LE DIPLOME</t>
  </si>
  <si>
    <t>MODELE MULTI-AGENTS POUR L'AIDE A LA DECISION DE GROUPE</t>
  </si>
  <si>
    <t>https://theses.univ-oran1.dz/document/TH3939.pdf</t>
  </si>
  <si>
    <t>M Łatuszyńska, M Borawski </t>
  </si>
  <si>
    <t>Zastosowanie obiektów abstrakcyjnych w wieloagentowej symulacji komputerowej</t>
  </si>
  <si>
    <t>http://bazekon.icm.edu.pl/bazekon/element/bwmeta1.element.ekon-element-000171307581</t>
  </si>
  <si>
    <t>J Erceau, P Benhamou </t>
  </si>
  <si>
    <t>Antagonism and Identity</t>
  </si>
  <si>
    <t>https://www.tandfonline.com/doi/abs/10.1080/02604027.1994.9972497</t>
  </si>
  <si>
    <t>L Faucher</t>
  </si>
  <si>
    <t>PRÉSENTATION DU PROJET DE RECHERCHE</t>
  </si>
  <si>
    <t>https://dic.uqam.ca/upload/files/DIC9411/ziedprojet.pdf</t>
  </si>
  <si>
    <t>S Picault, V Sicard </t>
  </si>
  <si>
    <t>Les meilleurs agents sont ceux qu'on ne simule pas: vers des architectures de simulation multi-paradigmes?</t>
  </si>
  <si>
    <t>https://hal.inrae.fr/hal-02899918</t>
  </si>
  <si>
    <t>R Miroud, O Kazar</t>
  </si>
  <si>
    <t>Une Approche de simulation participative à base d'agents pour la négociation dans le e-commerce</t>
  </si>
  <si>
    <t>http://bib.univ-oeb.dz:8080/jspui/handle/123456789/572</t>
  </si>
  <si>
    <t>МП Иванов</t>
  </si>
  <si>
    <t>Съвременно приложение на многоагентните симулационни модели в изследванията и в практиката</t>
  </si>
  <si>
    <t>http://eprints.nbu.bg/3389/</t>
  </si>
  <si>
    <t>KL Brousmiche, JD Kant, N Sabouret, F Prenot-Guinard </t>
  </si>
  <si>
    <t>Simulation multi-agent de dynamiques d'attitudes basée sur des données réelles.</t>
  </si>
  <si>
    <t>https://perso.limsi.fr/sabouret/ps/jfsma2016-kei.pdf</t>
  </si>
  <si>
    <t>RL Cagnin</t>
  </si>
  <si>
    <t>Uma abordagem de multiagentes brownianos para a modelagem e simulação da dinâmica das populações no contágio da esquistossomose</t>
  </si>
  <si>
    <t>https://repositorio.unesp.br/bitstream/handle/11449/118453/cagnin_rl_tcc_rcla.pdf?sequence=1</t>
  </si>
  <si>
    <t>S MOUJAHED</t>
  </si>
  <si>
    <t>THÈSE EN CO-TUTELLE</t>
  </si>
  <si>
    <t>http://www.lalea.fr/papers/Moujahed2007PhD.pdf</t>
  </si>
  <si>
    <t>F Harrouet, F Bourdon, P Even, L Marcé, P Reignier</t>
  </si>
  <si>
    <t>l'Université de Bretagne Occidentale</t>
  </si>
  <si>
    <t>http://jeree.enib.fr/~tisseau/pdf/phd/fhPhD.pdf</t>
  </si>
  <si>
    <t>A POPESCU-BELIS</t>
  </si>
  <si>
    <t>UFR SCIENTIFIQUE D 'ORSAY</t>
  </si>
  <si>
    <t>http://andreipb.free.fr/textes/apb-these-1999.pdf</t>
  </si>
  <si>
    <t>SPA Collinot</t>
  </si>
  <si>
    <t>La socialité: étude, enjeux et applications dans les Systèmes Multi-Agents</t>
  </si>
  <si>
    <t>http://sebastien.picault.free.fr/papiers/jfiadsma98.ps.gz</t>
  </si>
  <si>
    <t>E Grislin-Le Strugeon</t>
  </si>
  <si>
    <t>Auto-adaptation dans les Systèmes Multi-Agents: de l'entité autonome au système organisé</t>
  </si>
  <si>
    <t>https://hal.archives-ouvertes.fr/tel-01988599/document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</si>
</sst>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u/>
      <sz val="10"/>
      <color rgb="FF1155CC"/>
      <name val="Arial"/>
    </font>
    <font>
      <sz val="10"/>
      <color rgb="FF000000"/>
      <name val="Roboto"/>
    </font>
    <font>
      <u/>
      <sz val="10"/>
      <color rgb="FF1155CC"/>
      <name val="Arial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7" borderId="0" xfId="0" applyFont="1" applyFill="1" applyAlignment="1"/>
    <xf numFmtId="0" fontId="7" fillId="8" borderId="0" xfId="0" applyFont="1" applyFill="1"/>
    <xf numFmtId="0" fontId="7" fillId="9" borderId="0" xfId="0" applyFont="1" applyFill="1"/>
    <xf numFmtId="0" fontId="7" fillId="9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0" borderId="0" xfId="0" applyFont="1" applyAlignment="1"/>
    <xf numFmtId="0" fontId="5" fillId="10" borderId="0" xfId="0" applyFont="1" applyFill="1" applyAlignment="1"/>
    <xf numFmtId="0" fontId="5" fillId="1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4" fillId="4" borderId="0" xfId="0" applyFont="1" applyFill="1" applyAlignment="1"/>
    <xf numFmtId="0" fontId="5" fillId="0" borderId="0" xfId="0" applyFont="1" applyAlignment="1"/>
    <xf numFmtId="0" fontId="9" fillId="0" borderId="0" xfId="0" applyFont="1" applyAlignment="1"/>
    <xf numFmtId="0" fontId="4" fillId="11" borderId="0" xfId="0" applyFont="1" applyFill="1" applyAlignment="1"/>
    <xf numFmtId="0" fontId="10" fillId="0" borderId="0" xfId="0" applyFont="1" applyAlignment="1"/>
    <xf numFmtId="0" fontId="4" fillId="7" borderId="0" xfId="0" applyFont="1" applyFill="1" applyAlignment="1"/>
    <xf numFmtId="0" fontId="5" fillId="9" borderId="0" xfId="0" applyFont="1" applyFill="1" applyAlignment="1"/>
    <xf numFmtId="0" fontId="11" fillId="0" borderId="0" xfId="0" applyFont="1" applyAlignment="1"/>
    <xf numFmtId="0" fontId="4" fillId="4" borderId="0" xfId="0" applyFont="1" applyFill="1" applyAlignment="1"/>
    <xf numFmtId="0" fontId="4" fillId="11" borderId="0" xfId="0" applyFont="1" applyFill="1" applyAlignment="1"/>
    <xf numFmtId="0" fontId="7" fillId="9" borderId="0" xfId="0" applyFont="1" applyFill="1" applyAlignment="1"/>
    <xf numFmtId="0" fontId="12" fillId="0" borderId="0" xfId="0" applyFont="1" applyAlignment="1"/>
    <xf numFmtId="0" fontId="5" fillId="0" borderId="0" xfId="0" applyFont="1" applyAlignment="1"/>
    <xf numFmtId="0" fontId="13" fillId="6" borderId="0" xfId="0" applyFont="1" applyFill="1" applyAlignment="1"/>
    <xf numFmtId="0" fontId="1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271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chapter/10.1007/978-3-540-89674-6_41" TargetMode="External"/><Relationship Id="rId21" Type="http://schemas.openxmlformats.org/officeDocument/2006/relationships/hyperlink" Target="https://www.researchgate.net/profile/Adelinde_Uhrmacher/publication/228589216_Concepts_of_object-and_agent-oriented_simulation/links/5623d01308ae93a5c92cb0ed.pdf" TargetMode="External"/><Relationship Id="rId42" Type="http://schemas.openxmlformats.org/officeDocument/2006/relationships/hyperlink" Target="https://link.springer.com/chapter/10.1007/11678809_4" TargetMode="External"/><Relationship Id="rId63" Type="http://schemas.openxmlformats.org/officeDocument/2006/relationships/hyperlink" Target="https://opendata.uni-halle.de/handle/1981185920/9143" TargetMode="External"/><Relationship Id="rId84" Type="http://schemas.openxmlformats.org/officeDocument/2006/relationships/hyperlink" Target="https://sucra.repo.nii.ac.jp/?action=repository_action_common_download&amp;item_id=12071&amp;item_no=1&amp;attribute_id=24&amp;file_no=1" TargetMode="External"/><Relationship Id="rId138" Type="http://schemas.openxmlformats.org/officeDocument/2006/relationships/hyperlink" Target="http://www.lifl.fr/~spicault/HDR-picault.pdf" TargetMode="External"/><Relationship Id="rId159" Type="http://schemas.openxmlformats.org/officeDocument/2006/relationships/hyperlink" Target="http://ourspace.uregina.ca/handle/10294/3565" TargetMode="External"/><Relationship Id="rId170" Type="http://schemas.openxmlformats.org/officeDocument/2006/relationships/hyperlink" Target="https://vtechworks.lib.vt.edu/handle/10919/26403" TargetMode="External"/><Relationship Id="rId191" Type="http://schemas.openxmlformats.org/officeDocument/2006/relationships/hyperlink" Target="https://hal.archives-ouvertes.fr/tel-01988599/document" TargetMode="External"/><Relationship Id="rId107" Type="http://schemas.openxmlformats.org/officeDocument/2006/relationships/hyperlink" Target="https://ieeexplore.ieee.org/abstract/document/726516/" TargetMode="External"/><Relationship Id="rId11" Type="http://schemas.openxmlformats.org/officeDocument/2006/relationships/hyperlink" Target="https://books.google.de/books?hl=de&amp;lr=&amp;id=YODlBwAAQBAJ&amp;oi=fnd&amp;pg=PP11&amp;ots=46_UEdvfXt&amp;sig=vV7g2V3Nspv_RL8jq6tztgC0Wq4" TargetMode="External"/><Relationship Id="rId32" Type="http://schemas.openxmlformats.org/officeDocument/2006/relationships/hyperlink" Target="http://jasss.soc.surrey.ac.uk/10/3/1.html" TargetMode="External"/><Relationship Id="rId53" Type="http://schemas.openxmlformats.org/officeDocument/2006/relationships/hyperlink" Target="https://citeseerx.ist.psu.edu/viewdoc/download?doi=10.1.1.84.2694&amp;rep=rep1&amp;type=pdf" TargetMode="External"/><Relationship Id="rId74" Type="http://schemas.openxmlformats.org/officeDocument/2006/relationships/hyperlink" Target="https://link.springer.com/chapter/10.1007/978-3-319-51100-9_36" TargetMode="External"/><Relationship Id="rId128" Type="http://schemas.openxmlformats.org/officeDocument/2006/relationships/hyperlink" Target="https://repositorio-aberto.up.pt/handle/10216/66943" TargetMode="External"/><Relationship Id="rId149" Type="http://schemas.openxmlformats.org/officeDocument/2006/relationships/hyperlink" Target="https://www.researchgate.net/profile/Adelinde_Uhrmacher/publication/238103159_Variable_Structure_Modeling_-_Discrete_Events_in_Simulation/links/5623d01208aed8dd1948c1b9/Variable-Structure-Modeling-Discrete-Events-in-Simulation.pdf" TargetMode="External"/><Relationship Id="rId5" Type="http://schemas.openxmlformats.org/officeDocument/2006/relationships/hyperlink" Target="https://www.ssoar.info/ssoar/handle/document/12216" TargetMode="External"/><Relationship Id="rId95" Type="http://schemas.openxmlformats.org/officeDocument/2006/relationships/hyperlink" Target="https://content.iospress.com/articles/multiagent-and-grid-systems/mgs00196" TargetMode="External"/><Relationship Id="rId160" Type="http://schemas.openxmlformats.org/officeDocument/2006/relationships/hyperlink" Target="http://citeseerx.ist.psu.edu/viewdoc/download?doi=10.1.1.158.7243&amp;rep=rep1&amp;type=pdf" TargetMode="External"/><Relationship Id="rId181" Type="http://schemas.openxmlformats.org/officeDocument/2006/relationships/hyperlink" Target="https://dic.uqam.ca/upload/files/DIC9411/ziedprojet.pdf" TargetMode="External"/><Relationship Id="rId22" Type="http://schemas.openxmlformats.org/officeDocument/2006/relationships/hyperlink" Target="https://hal.umontpellier.fr/hal-02404510" TargetMode="External"/><Relationship Id="rId43" Type="http://schemas.openxmlformats.org/officeDocument/2006/relationships/hyperlink" Target="https://link.springer.com/chapter/10.1007/3-540-45830-1_15" TargetMode="External"/><Relationship Id="rId64" Type="http://schemas.openxmlformats.org/officeDocument/2006/relationships/hyperlink" Target="https://link.springer.com/chapter/10.1007/3-540-45327-X_89" TargetMode="External"/><Relationship Id="rId118" Type="http://schemas.openxmlformats.org/officeDocument/2006/relationships/hyperlink" Target="https://infoscience.epfl.ch/record/32954" TargetMode="External"/><Relationship Id="rId139" Type="http://schemas.openxmlformats.org/officeDocument/2006/relationships/hyperlink" Target="https://www.ssoar.info/ssoar/handle/document/12219" TargetMode="External"/><Relationship Id="rId85" Type="http://schemas.openxmlformats.org/officeDocument/2006/relationships/hyperlink" Target="https://tel.archives-ouvertes.fr/tel-00879042/" TargetMode="External"/><Relationship Id="rId150" Type="http://schemas.openxmlformats.org/officeDocument/2006/relationships/hyperlink" Target="https://www.irit.fr/publis/SMAC/DOCUMENTS/RAPPORTS/TheseNicolasBrax.pdf" TargetMode="External"/><Relationship Id="rId171" Type="http://schemas.openxmlformats.org/officeDocument/2006/relationships/hyperlink" Target="https://www.locus.ufv.br/bitstream/123456789/2681/1/texto%20completo.pdf" TargetMode="External"/><Relationship Id="rId192" Type="http://schemas.openxmlformats.org/officeDocument/2006/relationships/table" Target="../tables/table1.xml"/><Relationship Id="rId12" Type="http://schemas.openxmlformats.org/officeDocument/2006/relationships/hyperlink" Target="https://link.springer.com/article/10.1023/A:1011446410198" TargetMode="External"/><Relationship Id="rId33" Type="http://schemas.openxmlformats.org/officeDocument/2006/relationships/hyperlink" Target="https://www.scitepress.org/Papers/2009/18033/" TargetMode="External"/><Relationship Id="rId108" Type="http://schemas.openxmlformats.org/officeDocument/2006/relationships/hyperlink" Target="https://ieeexplore.ieee.org/abstract/document/4273820/" TargetMode="External"/><Relationship Id="rId129" Type="http://schemas.openxmlformats.org/officeDocument/2006/relationships/hyperlink" Target="https://journals.plos.org/plosone/article?id=10.1371/journal.pone.0232799" TargetMode="External"/><Relationship Id="rId54" Type="http://schemas.openxmlformats.org/officeDocument/2006/relationships/hyperlink" Target="https://eprints.qut.edu.au/128668/" TargetMode="External"/><Relationship Id="rId75" Type="http://schemas.openxmlformats.org/officeDocument/2006/relationships/hyperlink" Target="https://link.springer.com/chapter/10.1007/978-3-540-24625-1_5" TargetMode="External"/><Relationship Id="rId96" Type="http://schemas.openxmlformats.org/officeDocument/2006/relationships/hyperlink" Target="https://www.academia.edu/download/41675538/Methodologies_and_infrastructures_for_ag20160128-23573-1p63kng.pdf" TargetMode="External"/><Relationship Id="rId140" Type="http://schemas.openxmlformats.org/officeDocument/2006/relationships/hyperlink" Target="https://citeseerx.ist.psu.edu/viewdoc/download?doi=10.1.1.40.3031&amp;rep=rep1&amp;type=pdf" TargetMode="External"/><Relationship Id="rId161" Type="http://schemas.openxmlformats.org/officeDocument/2006/relationships/hyperlink" Target="https://www.intechopen.com/books/multi-agent-systems-modeling-control-programming-simulations-and-applications/autonomous-and-intelligent-mobile-systems-based-on-multi-agent-systems" TargetMode="External"/><Relationship Id="rId182" Type="http://schemas.openxmlformats.org/officeDocument/2006/relationships/hyperlink" Target="https://hal.inrae.fr/hal-02899918" TargetMode="External"/><Relationship Id="rId6" Type="http://schemas.openxmlformats.org/officeDocument/2006/relationships/hyperlink" Target="https://www.sciencedirect.com/science/article/pii/S1569190X07000263" TargetMode="External"/><Relationship Id="rId23" Type="http://schemas.openxmlformats.org/officeDocument/2006/relationships/hyperlink" Target="https://papers.ssrn.com/sol3/papers.cfm?abstract_id=1457625" TargetMode="External"/><Relationship Id="rId119" Type="http://schemas.openxmlformats.org/officeDocument/2006/relationships/hyperlink" Target="https://search.proquest.com/openview/cc9d7e79bd85c0688a7bb901a8a0a9fe/1?pq-origsite=gscholar&amp;cbl=18750&amp;diss=y" TargetMode="External"/><Relationship Id="rId44" Type="http://schemas.openxmlformats.org/officeDocument/2006/relationships/hyperlink" Target="https://ieeexplore.ieee.org/abstract/document/648300/" TargetMode="External"/><Relationship Id="rId65" Type="http://schemas.openxmlformats.org/officeDocument/2006/relationships/hyperlink" Target="https://www.tandfonline.com/doi/abs/10.1080/03081070290017903" TargetMode="External"/><Relationship Id="rId86" Type="http://schemas.openxmlformats.org/officeDocument/2006/relationships/hyperlink" Target="https://ieeexplore.ieee.org/abstract/document/699290/" TargetMode="External"/><Relationship Id="rId130" Type="http://schemas.openxmlformats.org/officeDocument/2006/relationships/hyperlink" Target="https://eprints.soton.ac.uk/397355/" TargetMode="External"/><Relationship Id="rId151" Type="http://schemas.openxmlformats.org/officeDocument/2006/relationships/hyperlink" Target="http://krex.k-state.edu/dspace/handle/2097/35328" TargetMode="External"/><Relationship Id="rId172" Type="http://schemas.openxmlformats.org/officeDocument/2006/relationships/hyperlink" Target="https://www.academia.edu/download/30813308/Tese_Camaras.pdf" TargetMode="External"/><Relationship Id="rId13" Type="http://schemas.openxmlformats.org/officeDocument/2006/relationships/hyperlink" Target="https://books.google.de/books?hl=de&amp;lr=&amp;id=tH1_DwAAQBAJ&amp;oi=fnd&amp;pg=PT23&amp;ots=kWKJIHzIak&amp;sig=QcL8Sl-tmnP6L9p72iE1wHZCyiw" TargetMode="External"/><Relationship Id="rId18" Type="http://schemas.openxmlformats.org/officeDocument/2006/relationships/hyperlink" Target="https://opus.bibliothek.uni-wuerzburg.de/frontdoor/index/index/docId/239" TargetMode="External"/><Relationship Id="rId39" Type="http://schemas.openxmlformats.org/officeDocument/2006/relationships/hyperlink" Target="https://tel.archives-ouvertes.fr/tel-00289280/" TargetMode="External"/><Relationship Id="rId109" Type="http://schemas.openxmlformats.org/officeDocument/2006/relationships/hyperlink" Target="https://scholar.uwindsor.ca/cgi/viewcontent.cgi?article=6700&amp;context=etd" TargetMode="External"/><Relationship Id="rId34" Type="http://schemas.openxmlformats.org/officeDocument/2006/relationships/hyperlink" Target="https://citeseerx.ist.psu.edu/viewdoc/download?doi=10.1.1.87.3074&amp;rep=rep1&amp;type=pdf" TargetMode="External"/><Relationship Id="rId50" Type="http://schemas.openxmlformats.org/officeDocument/2006/relationships/hyperlink" Target="https://books.google.de/books?hl=de&amp;lr=&amp;id=uBn6At5xzOoC&amp;oi=fnd&amp;pg=PA141&amp;ots=dJTVihDSTN&amp;sig=MgXg4VPKVMHI2tldO0WwgdLMq0s" TargetMode="External"/><Relationship Id="rId55" Type="http://schemas.openxmlformats.org/officeDocument/2006/relationships/hyperlink" Target="https://link.springer.com/chapter/10.1007/978-3-540-74089-6_7" TargetMode="External"/><Relationship Id="rId76" Type="http://schemas.openxmlformats.org/officeDocument/2006/relationships/hyperlink" Target="https://staging-welcome.isr.tecnico.ulisboa.pt/wp-content/uploads/2015/05/670_ruba-emcsr98.pdf" TargetMode="External"/><Relationship Id="rId97" Type="http://schemas.openxmlformats.org/officeDocument/2006/relationships/hyperlink" Target="https://www.ssoar.info/ssoar/handle/document/1045" TargetMode="External"/><Relationship Id="rId104" Type="http://schemas.openxmlformats.org/officeDocument/2006/relationships/hyperlink" Target="https://link.springer.com/content/pdf/10.1007/978-3-319-90882-3.pdf" TargetMode="External"/><Relationship Id="rId120" Type="http://schemas.openxmlformats.org/officeDocument/2006/relationships/hyperlink" Target="http://pigtrop.cirad.fr/content/download/2452/12758/file/2_1_biomas.pdf" TargetMode="External"/><Relationship Id="rId125" Type="http://schemas.openxmlformats.org/officeDocument/2006/relationships/hyperlink" Target="https://www.researchgate.net/profile/Nicolas_Sabouret/publication/220660579_Mechanisms_of_the_Environment_for_Mutli-Agent_Systems_Survey_and_Opportunities/links/02e7e51c1fde7c5501000000/Mechanisms-of-the-Environment-for-Mutli-Agent-Systems-Survey-and-Opportunities.pdf" TargetMode="External"/><Relationship Id="rId141" Type="http://schemas.openxmlformats.org/officeDocument/2006/relationships/hyperlink" Target="https://link.springer.com/chapter/10.1007/3-540-48422-1_42" TargetMode="External"/><Relationship Id="rId146" Type="http://schemas.openxmlformats.org/officeDocument/2006/relationships/hyperlink" Target="https://link.springer.com/chapter/10.1007/978-3-030-49778-1_1" TargetMode="External"/><Relationship Id="rId167" Type="http://schemas.openxmlformats.org/officeDocument/2006/relationships/hyperlink" Target="https://www.researchgate.net/profile/Samuel_Landau/publication/2379078_Ethogenetics_an_Evolutionary_Approach_to_Agents_Organization/links/55f4891108ae63926cf26ec7.pdf" TargetMode="External"/><Relationship Id="rId188" Type="http://schemas.openxmlformats.org/officeDocument/2006/relationships/hyperlink" Target="http://jeree.enib.fr/~tisseau/pdf/phd/fhPhD.pdf" TargetMode="External"/><Relationship Id="rId7" Type="http://schemas.openxmlformats.org/officeDocument/2006/relationships/hyperlink" Target="https://content.iospress.com/articles/fundamenta-informaticae/fi63-2-3-03" TargetMode="External"/><Relationship Id="rId71" Type="http://schemas.openxmlformats.org/officeDocument/2006/relationships/hyperlink" Target="https://tel.archives-ouvertes.fr/tel-00376168/" TargetMode="External"/><Relationship Id="rId92" Type="http://schemas.openxmlformats.org/officeDocument/2006/relationships/hyperlink" Target="https://apps.dtic.mil/sti/citations/ADA567384" TargetMode="External"/><Relationship Id="rId162" Type="http://schemas.openxmlformats.org/officeDocument/2006/relationships/hyperlink" Target="https://minerva-access.unimelb.edu.au/handle/11343/38008" TargetMode="External"/><Relationship Id="rId183" Type="http://schemas.openxmlformats.org/officeDocument/2006/relationships/hyperlink" Target="http://bib.univ-oeb.dz:8080/jspui/handle/123456789/572" TargetMode="External"/><Relationship Id="rId2" Type="http://schemas.openxmlformats.org/officeDocument/2006/relationships/hyperlink" Target="https://www.sciencedirect.com/science/article/pii/S1364815213001151" TargetMode="External"/><Relationship Id="rId29" Type="http://schemas.openxmlformats.org/officeDocument/2006/relationships/hyperlink" Target="https://books.google.de/books?hl=de&amp;lr=&amp;id=33ZvDwAAQBAJ&amp;oi=fnd&amp;pg=PR7&amp;ots=JkyXxUxaPJ&amp;sig=zuyv_hrhFpl3Oi-3h-v1T8VTBZs" TargetMode="External"/><Relationship Id="rId24" Type="http://schemas.openxmlformats.org/officeDocument/2006/relationships/hyperlink" Target="https://www.igi-global.com/article/agent-based-modelling-socio-ecosystems/47414" TargetMode="External"/><Relationship Id="rId40" Type="http://schemas.openxmlformats.org/officeDocument/2006/relationships/hyperlink" Target="https://ieeexplore.ieee.org/abstract/document/858522/" TargetMode="External"/><Relationship Id="rId45" Type="http://schemas.openxmlformats.org/officeDocument/2006/relationships/hyperlink" Target="https://link.springer.com/chapter/10.1007/978-3-642-30460-6_2" TargetMode="External"/><Relationship Id="rId66" Type="http://schemas.openxmlformats.org/officeDocument/2006/relationships/hyperlink" Target="https://journals.sagepub.com/doi/abs/10.1177/0037549712470582" TargetMode="External"/><Relationship Id="rId87" Type="http://schemas.openxmlformats.org/officeDocument/2006/relationships/hyperlink" Target="https://link.springer.com/chapter/10.1007/978-3-319-47253-9_1" TargetMode="External"/><Relationship Id="rId110" Type="http://schemas.openxmlformats.org/officeDocument/2006/relationships/hyperlink" Target="https://ieeexplore.ieee.org/abstract/document/960650/" TargetMode="External"/><Relationship Id="rId115" Type="http://schemas.openxmlformats.org/officeDocument/2006/relationships/hyperlink" Target="https://www.collectionscanada.gc.ca/obj/s4/f2/dsk3/QQLA/TC-QQLA-23343.pdf?pagewanted=all" TargetMode="External"/><Relationship Id="rId131" Type="http://schemas.openxmlformats.org/officeDocument/2006/relationships/hyperlink" Target="https://ieeexplore.ieee.org/abstract/document/4769661/" TargetMode="External"/><Relationship Id="rId136" Type="http://schemas.openxmlformats.org/officeDocument/2006/relationships/hyperlink" Target="https://www.persee.fr/doc/rga_0035-1121_1997_num_85_2_3912" TargetMode="External"/><Relationship Id="rId157" Type="http://schemas.openxmlformats.org/officeDocument/2006/relationships/hyperlink" Target="https://link.springer.com/chapter/10.1007/978-3-319-12027-0_48" TargetMode="External"/><Relationship Id="rId178" Type="http://schemas.openxmlformats.org/officeDocument/2006/relationships/hyperlink" Target="https://theses.univ-oran1.dz/document/TH3939.pdf" TargetMode="External"/><Relationship Id="rId61" Type="http://schemas.openxmlformats.org/officeDocument/2006/relationships/hyperlink" Target="https://repositorio.iscte-iul.pt/bitstream/10071/4505/2/MCC_Ap%C3%AAndices_Disserta%C3%A7%C3%A3o.pdf" TargetMode="External"/><Relationship Id="rId82" Type="http://schemas.openxmlformats.org/officeDocument/2006/relationships/hyperlink" Target="https://www.inderscienceonline.com/doi/abs/10.1504/IJISTA.2015.074078" TargetMode="External"/><Relationship Id="rId152" Type="http://schemas.openxmlformats.org/officeDocument/2006/relationships/hyperlink" Target="https://books.google.de/books?hl=de&amp;lr=&amp;id=P02X59i79IkC&amp;oi=fnd&amp;pg=PA149&amp;ots=JlMFf1mPhK&amp;sig=DqlH7cLhUiwJovzwRkTg4h3EJLc" TargetMode="External"/><Relationship Id="rId173" Type="http://schemas.openxmlformats.org/officeDocument/2006/relationships/hyperlink" Target="https://hal.archives-ouvertes.fr/tel-01258934/" TargetMode="External"/><Relationship Id="rId19" Type="http://schemas.openxmlformats.org/officeDocument/2006/relationships/hyperlink" Target="https://link.springer.com/article/10.1007/s10458-006-9000-7" TargetMode="External"/><Relationship Id="rId14" Type="http://schemas.openxmlformats.org/officeDocument/2006/relationships/hyperlink" Target="https://link.springer.com/chapter/10.1007/978-3-642-51744-0_6" TargetMode="External"/><Relationship Id="rId30" Type="http://schemas.openxmlformats.org/officeDocument/2006/relationships/hyperlink" Target="https://ieeexplore.ieee.org/abstract/document/1513751/" TargetMode="External"/><Relationship Id="rId35" Type="http://schemas.openxmlformats.org/officeDocument/2006/relationships/hyperlink" Target="https://tel.archives-ouvertes.fr/tel-00011210/" TargetMode="External"/><Relationship Id="rId56" Type="http://schemas.openxmlformats.org/officeDocument/2006/relationships/hyperlink" Target="https://link.springer.com/chapter/10.1007/978-3-540-89674-6_16" TargetMode="External"/><Relationship Id="rId77" Type="http://schemas.openxmlformats.org/officeDocument/2006/relationships/hyperlink" Target="https://www.researchgate.net/profile/Soufiane_Bouarfa/publication/255685727_Airport_performance_modeling_using_an_agent_based_approach/links/5b1fc253458515270fc55c00/Airport-performance-modeling-using-an-agent-based-approach.pdf" TargetMode="External"/><Relationship Id="rId100" Type="http://schemas.openxmlformats.org/officeDocument/2006/relationships/hyperlink" Target="https://ideas.repec.org/b/rai/rhbook/9783866184466.html" TargetMode="External"/><Relationship Id="rId105" Type="http://schemas.openxmlformats.org/officeDocument/2006/relationships/hyperlink" Target="https://link.springer.com/chapter/10.1007/978-3-540-45173-0_4" TargetMode="External"/><Relationship Id="rId126" Type="http://schemas.openxmlformats.org/officeDocument/2006/relationships/hyperlink" Target="https://drum.lib.umd.edu/handle/1903/7292" TargetMode="External"/><Relationship Id="rId147" Type="http://schemas.openxmlformats.org/officeDocument/2006/relationships/hyperlink" Target="https://www.academia.edu/download/38702377/IJCS_2015_0205008.pdf" TargetMode="External"/><Relationship Id="rId168" Type="http://schemas.openxmlformats.org/officeDocument/2006/relationships/hyperlink" Target="https://run.unl.pt/handle/10362/10415" TargetMode="External"/><Relationship Id="rId8" Type="http://schemas.openxmlformats.org/officeDocument/2006/relationships/hyperlink" Target="https://link.springer.com/chapter/10.1007/978-3-642-01639-4_32" TargetMode="External"/><Relationship Id="rId51" Type="http://schemas.openxmlformats.org/officeDocument/2006/relationships/hyperlink" Target="https://www.aaai.org/Papers/Symposia/Fall/1997/FS-97-02/FS97-02-019.pdf" TargetMode="External"/><Relationship Id="rId72" Type="http://schemas.openxmlformats.org/officeDocument/2006/relationships/hyperlink" Target="https://www.ssoar.info/ssoar/handle/document/40860" TargetMode="External"/><Relationship Id="rId93" Type="http://schemas.openxmlformats.org/officeDocument/2006/relationships/hyperlink" Target="https://link.springer.com/chapter/10.1007/978-94-017-1177-7_9" TargetMode="External"/><Relationship Id="rId98" Type="http://schemas.openxmlformats.org/officeDocument/2006/relationships/hyperlink" Target="https://core.ac.uk/download/pdf/20266987.pdf" TargetMode="External"/><Relationship Id="rId121" Type="http://schemas.openxmlformats.org/officeDocument/2006/relationships/hyperlink" Target="https://tel.archives-ouvertes.fr/tel-00851693/" TargetMode="External"/><Relationship Id="rId142" Type="http://schemas.openxmlformats.org/officeDocument/2006/relationships/hyperlink" Target="https://www.academia.edu/download/55897959/Journal_of_Computer_Science_IJCSIS_March_2017_Part_II.pdf" TargetMode="External"/><Relationship Id="rId163" Type="http://schemas.openxmlformats.org/officeDocument/2006/relationships/hyperlink" Target="https://www.researchgate.net/profile/Jacques_Ferber/publication/228969084_Using_Agents_and_Multi-Agent_Systems_for_Integration_in_Robotics/links/004635151e05232ea2000000/Using-Agents-and-Multi-Agent-Systems-for-Integration-in-Robotics.pdf" TargetMode="External"/><Relationship Id="rId184" Type="http://schemas.openxmlformats.org/officeDocument/2006/relationships/hyperlink" Target="http://eprints.nbu.bg/3389/" TargetMode="External"/><Relationship Id="rId189" Type="http://schemas.openxmlformats.org/officeDocument/2006/relationships/hyperlink" Target="http://andreipb.free.fr/textes/apb-these-1999.pdf" TargetMode="External"/><Relationship Id="rId3" Type="http://schemas.openxmlformats.org/officeDocument/2006/relationships/hyperlink" Target="https://books.google.de/books?hl=de&amp;lr=&amp;id=cT33DwAAQBAJ&amp;oi=fnd&amp;pg=PP1&amp;ots=WpPQuzfWJY&amp;sig=KfbCWxE9_EWSZgNBl5dbU6NBLA8" TargetMode="External"/><Relationship Id="rId25" Type="http://schemas.openxmlformats.org/officeDocument/2006/relationships/hyperlink" Target="https://ieeexplore.ieee.org/abstract/document/821139/" TargetMode="External"/><Relationship Id="rId46" Type="http://schemas.openxmlformats.org/officeDocument/2006/relationships/hyperlink" Target="https://www.inderscienceonline.com/doi/abs/10.1504/IJSSC.2011.039105" TargetMode="External"/><Relationship Id="rId67" Type="http://schemas.openxmlformats.org/officeDocument/2006/relationships/hyperlink" Target="https://www.igi-global.com/chapter/artificial-crime-analysis-systems/5269" TargetMode="External"/><Relationship Id="rId116" Type="http://schemas.openxmlformats.org/officeDocument/2006/relationships/hyperlink" Target="https://research.ijais.org/volume3/number6/ijais12-450526.pdf" TargetMode="External"/><Relationship Id="rId137" Type="http://schemas.openxmlformats.org/officeDocument/2006/relationships/hyperlink" Target="https://hal.archives-ouvertes.fr/hal-01852249/document" TargetMode="External"/><Relationship Id="rId158" Type="http://schemas.openxmlformats.org/officeDocument/2006/relationships/hyperlink" Target="https://link.springer.com/chapter/10.1007/978-3-319-99187-0_13" TargetMode="External"/><Relationship Id="rId20" Type="http://schemas.openxmlformats.org/officeDocument/2006/relationships/hyperlink" Target="https://www.academia.edu/download/28527055/10.1.1.10.6656.pdf" TargetMode="External"/><Relationship Id="rId41" Type="http://schemas.openxmlformats.org/officeDocument/2006/relationships/hyperlink" Target="https://books.google.de/books?hl=de&amp;lr=&amp;id=l1BJ6XTBfo8C&amp;oi=fnd&amp;pg=PA416&amp;ots=97b_UwFN0e&amp;sig=q-3vvSCe6GvbuYZxUpVS3E77UG8" TargetMode="External"/><Relationship Id="rId62" Type="http://schemas.openxmlformats.org/officeDocument/2006/relationships/hyperlink" Target="https://www.ssoar.info/ssoar/bitstream/handle/document/40867/ssoar-2000-malsch-Naming_the_unnamable_socionics_or.pdf?sequence=1" TargetMode="External"/><Relationship Id="rId83" Type="http://schemas.openxmlformats.org/officeDocument/2006/relationships/hyperlink" Target="https://www.theses.fr/2008CHAMS579" TargetMode="External"/><Relationship Id="rId88" Type="http://schemas.openxmlformats.org/officeDocument/2006/relationships/hyperlink" Target="https://repositorio-aberto.up.pt/bitstream/10216/59503/1/000143675.pdf" TargetMode="External"/><Relationship Id="rId111" Type="http://schemas.openxmlformats.org/officeDocument/2006/relationships/hyperlink" Target="https://tel.archives-ouvertes.fr/tel-00786141/" TargetMode="External"/><Relationship Id="rId132" Type="http://schemas.openxmlformats.org/officeDocument/2006/relationships/hyperlink" Target="https://books.google.de/books?hl=de&amp;lr=&amp;id=lU8U3C3jLgIC&amp;oi=fnd&amp;pg=PA61&amp;ots=gtWq76kLmO&amp;sig=KqGnD5JSMF7KND6J0-Itq_TyyhM" TargetMode="External"/><Relationship Id="rId153" Type="http://schemas.openxmlformats.org/officeDocument/2006/relationships/hyperlink" Target="https://link.springer.com/chapter/10.1007/978-1-5041-2869-8_41" TargetMode="External"/><Relationship Id="rId174" Type="http://schemas.openxmlformats.org/officeDocument/2006/relationships/hyperlink" Target="https://www.theses.fr/1998PA066382" TargetMode="External"/><Relationship Id="rId179" Type="http://schemas.openxmlformats.org/officeDocument/2006/relationships/hyperlink" Target="http://bazekon.icm.edu.pl/bazekon/element/bwmeta1.element.ekon-element-000171307581" TargetMode="External"/><Relationship Id="rId190" Type="http://schemas.openxmlformats.org/officeDocument/2006/relationships/hyperlink" Target="http://sebastien.picault.free.fr/papiers/jfiadsma98.ps.gz" TargetMode="External"/><Relationship Id="rId15" Type="http://schemas.openxmlformats.org/officeDocument/2006/relationships/hyperlink" Target="https://www.sciencedirect.com/science/article/pii/S1569190X08001780" TargetMode="External"/><Relationship Id="rId36" Type="http://schemas.openxmlformats.org/officeDocument/2006/relationships/hyperlink" Target="ftp://ftp.lyx.org/lip6/reports/2000/lip6.2000.022.pdf" TargetMode="External"/><Relationship Id="rId57" Type="http://schemas.openxmlformats.org/officeDocument/2006/relationships/hyperlink" Target="https://www.igi-global.com/article/the-social-spiders-in-the-clustering-of-texts/81210" TargetMode="External"/><Relationship Id="rId106" Type="http://schemas.openxmlformats.org/officeDocument/2006/relationships/hyperlink" Target="ftp://ftp.mosix.org/users/clag/phd/clag.ps.gz" TargetMode="External"/><Relationship Id="rId127" Type="http://schemas.openxmlformats.org/officeDocument/2006/relationships/hyperlink" Target="https://citeseerx.ist.psu.edu/viewdoc/download?doi=10.1.1.11.5790&amp;rep=rep1&amp;type=pdf" TargetMode="External"/><Relationship Id="rId10" Type="http://schemas.openxmlformats.org/officeDocument/2006/relationships/hyperlink" Target="https://books.google.de/books?hl=de&amp;lr=&amp;id=uBn6At5xzOoC&amp;oi=fnd&amp;pg=PA53&amp;ots=dJTVihDMNS&amp;sig=c4BHexfHSDaaud5o2AZPnJ81-uw" TargetMode="External"/><Relationship Id="rId31" Type="http://schemas.openxmlformats.org/officeDocument/2006/relationships/hyperlink" Target="https://ieeexplore.ieee.org/abstract/document/699045/" TargetMode="External"/><Relationship Id="rId52" Type="http://schemas.openxmlformats.org/officeDocument/2006/relationships/hyperlink" Target="https://link.springer.com/chapter/10.1007/978-3-319-66948-9_6" TargetMode="External"/><Relationship Id="rId73" Type="http://schemas.openxmlformats.org/officeDocument/2006/relationships/hyperlink" Target="https://www.eurosim.info/fileadmin/user_upload_eurosim/EUROSIM_OA/Congress/2007/Contributions/Contribution442.pdf" TargetMode="External"/><Relationship Id="rId78" Type="http://schemas.openxmlformats.org/officeDocument/2006/relationships/hyperlink" Target="https://hal.archives-ouvertes.fr/hal-01835411/" TargetMode="External"/><Relationship Id="rId94" Type="http://schemas.openxmlformats.org/officeDocument/2006/relationships/hyperlink" Target="https://citeseerx.ist.psu.edu/viewdoc/download?doi=10.1.1.3.5385&amp;rep=rep1&amp;type=pdf" TargetMode="External"/><Relationship Id="rId99" Type="http://schemas.openxmlformats.org/officeDocument/2006/relationships/hyperlink" Target="http://www.cin.ufpe.br/~if788/072/Utilizacao%20de%20RPG%20e%20Mabs%20em%20sistemas%20de%20Apoio%20a%20Decisao.pdf" TargetMode="External"/><Relationship Id="rId101" Type="http://schemas.openxmlformats.org/officeDocument/2006/relationships/hyperlink" Target="https://www.enib.fr/~tisseau/pdf/phd/lcPhD.pdf" TargetMode="External"/><Relationship Id="rId122" Type="http://schemas.openxmlformats.org/officeDocument/2006/relationships/hyperlink" Target="https://hal.univ-reunion.fr/tel-01474194" TargetMode="External"/><Relationship Id="rId143" Type="http://schemas.openxmlformats.org/officeDocument/2006/relationships/hyperlink" Target="https://link.springer.com/chapter/10.1007/978-3-642-12433-4_3" TargetMode="External"/><Relationship Id="rId148" Type="http://schemas.openxmlformats.org/officeDocument/2006/relationships/hyperlink" Target="https://link.springer.com/article/10.1007/s10458-020-09488-1" TargetMode="External"/><Relationship Id="rId164" Type="http://schemas.openxmlformats.org/officeDocument/2006/relationships/hyperlink" Target="http://citeseerx.ist.psu.edu/viewdoc/download?doi=10.1.1.330.2422&amp;rep=rep1&amp;type=pdf" TargetMode="External"/><Relationship Id="rId169" Type="http://schemas.openxmlformats.org/officeDocument/2006/relationships/hyperlink" Target="https://era.library.ualberta.ca/items/b4f43b1f-3486-4601-8bb4-8780d842b88a" TargetMode="External"/><Relationship Id="rId185" Type="http://schemas.openxmlformats.org/officeDocument/2006/relationships/hyperlink" Target="https://perso.limsi.fr/sabouret/ps/jfsma2016-kei.pdf" TargetMode="External"/><Relationship Id="rId4" Type="http://schemas.openxmlformats.org/officeDocument/2006/relationships/hyperlink" Target="http://citeseerx.ist.psu.edu/viewdoc/download?doi=10.1.1.56.6647&amp;rep=rep1&amp;type=pdf" TargetMode="External"/><Relationship Id="rId9" Type="http://schemas.openxmlformats.org/officeDocument/2006/relationships/hyperlink" Target="https://link.springer.com/chapter/10.1007/BFb0027053" TargetMode="External"/><Relationship Id="rId180" Type="http://schemas.openxmlformats.org/officeDocument/2006/relationships/hyperlink" Target="https://www.tandfonline.com/doi/abs/10.1080/02604027.1994.9972497" TargetMode="External"/><Relationship Id="rId26" Type="http://schemas.openxmlformats.org/officeDocument/2006/relationships/hyperlink" Target="https://ieeexplore.ieee.org/abstract/document/699055/" TargetMode="External"/><Relationship Id="rId47" Type="http://schemas.openxmlformats.org/officeDocument/2006/relationships/hyperlink" Target="https://ieeexplore.ieee.org/abstract/document/4052925/" TargetMode="External"/><Relationship Id="rId68" Type="http://schemas.openxmlformats.org/officeDocument/2006/relationships/hyperlink" Target="https://www.sciencedirect.com/science/article/pii/S1053535705001629" TargetMode="External"/><Relationship Id="rId89" Type="http://schemas.openxmlformats.org/officeDocument/2006/relationships/hyperlink" Target="https://cyberleninka.ru/article/n/15550221" TargetMode="External"/><Relationship Id="rId112" Type="http://schemas.openxmlformats.org/officeDocument/2006/relationships/hyperlink" Target="https://tel.archives-ouvertes.fr/tel-00270015/" TargetMode="External"/><Relationship Id="rId133" Type="http://schemas.openxmlformats.org/officeDocument/2006/relationships/hyperlink" Target="http://socrob-archive.isr.ist.utl.pt/tdps-tfcs/TFC-Toscano.pdf" TargetMode="External"/><Relationship Id="rId154" Type="http://schemas.openxmlformats.org/officeDocument/2006/relationships/hyperlink" Target="https://openaccess.leidenuniv.nl/bitstream/handle/1887/73639/01.pdf?sequence=4" TargetMode="External"/><Relationship Id="rId175" Type="http://schemas.openxmlformats.org/officeDocument/2006/relationships/hyperlink" Target="http://polaris.imag.fr/jean-marc.vincent/index.html/PhD/Lamarche-Perrin.pdf" TargetMode="External"/><Relationship Id="rId16" Type="http://schemas.openxmlformats.org/officeDocument/2006/relationships/hyperlink" Target="https://www.sciencedirect.com/science/article/pii/S0925753598000411" TargetMode="External"/><Relationship Id="rId37" Type="http://schemas.openxmlformats.org/officeDocument/2006/relationships/hyperlink" Target="https://www.sciencedirect.com/science/article/pii/S0167923609002024" TargetMode="External"/><Relationship Id="rId58" Type="http://schemas.openxmlformats.org/officeDocument/2006/relationships/hyperlink" Target="https://www.academia.edu/download/46395157/Simulation_and_Evaluation_of_Urban_Bus_N20160611-2033-1e45gx7.pdf" TargetMode="External"/><Relationship Id="rId79" Type="http://schemas.openxmlformats.org/officeDocument/2006/relationships/hyperlink" Target="https://www.tandfonline.com/doi/abs/10.1080/13873954.2011.601418" TargetMode="External"/><Relationship Id="rId102" Type="http://schemas.openxmlformats.org/officeDocument/2006/relationships/hyperlink" Target="https://tel.archives-ouvertes.fr/tel-00933186/" TargetMode="External"/><Relationship Id="rId123" Type="http://schemas.openxmlformats.org/officeDocument/2006/relationships/hyperlink" Target="http://repositorio.furg.br/handle/1/6656" TargetMode="External"/><Relationship Id="rId144" Type="http://schemas.openxmlformats.org/officeDocument/2006/relationships/hyperlink" Target="https://citeseerx.ist.psu.edu/viewdoc/download?doi=10.1.1.140.4272&amp;rep=rep1&amp;type=pdf" TargetMode="External"/><Relationship Id="rId90" Type="http://schemas.openxmlformats.org/officeDocument/2006/relationships/hyperlink" Target="https://lilloa.univ-lille.fr/bitstream/handle/20.500.12210/26359/https:/tel.archives-ouvertes.fr/tel-00839390/document?sequence=1" TargetMode="External"/><Relationship Id="rId165" Type="http://schemas.openxmlformats.org/officeDocument/2006/relationships/hyperlink" Target="http://sedici.unlp.edu.ar/handle/10915/23394" TargetMode="External"/><Relationship Id="rId186" Type="http://schemas.openxmlformats.org/officeDocument/2006/relationships/hyperlink" Target="https://repositorio.unesp.br/bitstream/handle/11449/118453/cagnin_rl_tcc_rcla.pdf?sequence=1" TargetMode="External"/><Relationship Id="rId27" Type="http://schemas.openxmlformats.org/officeDocument/2006/relationships/hyperlink" Target="https://ieeexplore.ieee.org/abstract/document/874066/" TargetMode="External"/><Relationship Id="rId48" Type="http://schemas.openxmlformats.org/officeDocument/2006/relationships/hyperlink" Target="https://link.springer.com/chapter/10.1007/978-1-4419-9218-5_10" TargetMode="External"/><Relationship Id="rId69" Type="http://schemas.openxmlformats.org/officeDocument/2006/relationships/hyperlink" Target="https://link.springer.com/chapter/10.1007/978-3-642-54783-6_9" TargetMode="External"/><Relationship Id="rId113" Type="http://schemas.openxmlformats.org/officeDocument/2006/relationships/hyperlink" Target="https://ieeexplore.ieee.org/abstract/document/4608008/" TargetMode="External"/><Relationship Id="rId134" Type="http://schemas.openxmlformats.org/officeDocument/2006/relationships/hyperlink" Target="https://tel.archives-ouvertes.fr/tel-00968661/document" TargetMode="External"/><Relationship Id="rId80" Type="http://schemas.openxmlformats.org/officeDocument/2006/relationships/hyperlink" Target="https://citeseerx.ist.psu.edu/viewdoc/download?doi=10.1.1.1082.7067&amp;rep=rep1&amp;type=pdf" TargetMode="External"/><Relationship Id="rId155" Type="http://schemas.openxmlformats.org/officeDocument/2006/relationships/hyperlink" Target="https://scholar.uwindsor.ca/cgi/viewcontent.cgi?article=9378&amp;context=etd" TargetMode="External"/><Relationship Id="rId176" Type="http://schemas.openxmlformats.org/officeDocument/2006/relationships/hyperlink" Target="https://www.theses.fr/2014TROY0032" TargetMode="External"/><Relationship Id="rId17" Type="http://schemas.openxmlformats.org/officeDocument/2006/relationships/hyperlink" Target="http://jasss.soc.surrey.ac.uk/5/3/4.html" TargetMode="External"/><Relationship Id="rId38" Type="http://schemas.openxmlformats.org/officeDocument/2006/relationships/hyperlink" Target="https://www.researchgate.net/profile/Gregory_OHare/publication/228341516_Social_robot_architecture_A_framework_for_explicit_social_interaction/links/0912f50992bf7562b3000000/Social-robot-architecture-A-framework-for-explicit-social-interaction.pdf" TargetMode="External"/><Relationship Id="rId59" Type="http://schemas.openxmlformats.org/officeDocument/2006/relationships/hyperlink" Target="https://link.springer.com/chapter/10.1007/978-3-7643-8900-0_4" TargetMode="External"/><Relationship Id="rId103" Type="http://schemas.openxmlformats.org/officeDocument/2006/relationships/hyperlink" Target="https://ieeexplore.ieee.org/abstract/document/699238/" TargetMode="External"/><Relationship Id="rId124" Type="http://schemas.openxmlformats.org/officeDocument/2006/relationships/hyperlink" Target="https://www.researchgate.net/profile/Laurent_Seuront/publication/2557728_Multi-Agent_Modeling_of_the_PhysicalBiological_Coupling_-_A_case_study_in_marine_biology/links/0912f50a8c106cb747000000.pdf" TargetMode="External"/><Relationship Id="rId70" Type="http://schemas.openxmlformats.org/officeDocument/2006/relationships/hyperlink" Target="https://agritrop.cirad.fr/583938" TargetMode="External"/><Relationship Id="rId91" Type="http://schemas.openxmlformats.org/officeDocument/2006/relationships/hyperlink" Target="https://www.researchgate.net/profile/Sebastien_Bruere/publication/261991873_Maitriser_les_effets_du_lean_sur_la_sante_Agir_sur_le_travail_d'organisation_pour_prevenir_les_risques/links/00b49538f62bbb482d000000.pdf" TargetMode="External"/><Relationship Id="rId145" Type="http://schemas.openxmlformats.org/officeDocument/2006/relationships/hyperlink" Target="https://www.researchgate.net/profile/Remy_Courdier/publication/221539952_See_Emergence_as_a_Metaknowledge_-_A_Way_to_Reify_Emergent_Phenomena_in_Multiagent_Simulations/links/09e4150867dede1a03000000.pdf" TargetMode="External"/><Relationship Id="rId166" Type="http://schemas.openxmlformats.org/officeDocument/2006/relationships/hyperlink" Target="https://staff.fnwi.uva.nl/b.bredeweg/pdf/BSc/20142015/Haber.pdf" TargetMode="External"/><Relationship Id="rId187" Type="http://schemas.openxmlformats.org/officeDocument/2006/relationships/hyperlink" Target="http://www.lalea.fr/papers/Moujahed2007PhD.pdf" TargetMode="External"/><Relationship Id="rId1" Type="http://schemas.openxmlformats.org/officeDocument/2006/relationships/hyperlink" Target="http://dspace.stir.ac.uk/handle/1893/2010" TargetMode="External"/><Relationship Id="rId28" Type="http://schemas.openxmlformats.org/officeDocument/2006/relationships/hyperlink" Target="https://books.google.de/books?hl=de&amp;lr=&amp;id=qSYyhUdMPSMC&amp;oi=fnd&amp;pg=PR3&amp;ots=q_qc-_R5yp&amp;sig=bc0igOG6KxPk8KxjH5OU0_cPEBI" TargetMode="External"/><Relationship Id="rId49" Type="http://schemas.openxmlformats.org/officeDocument/2006/relationships/hyperlink" Target="https://www.sciencedirect.com/science/article/pii/S0169755298001743" TargetMode="External"/><Relationship Id="rId114" Type="http://schemas.openxmlformats.org/officeDocument/2006/relationships/hyperlink" Target="http://www2.pcs.usp.br/~jaime/papers/AdamattiSichmanCoelho07-Scientia.pdf" TargetMode="External"/><Relationship Id="rId60" Type="http://schemas.openxmlformats.org/officeDocument/2006/relationships/hyperlink" Target="https://citeseerx.ist.psu.edu/viewdoc/download?doi=10.1.1.46.4158&amp;rep=rep1&amp;type=pdf" TargetMode="External"/><Relationship Id="rId81" Type="http://schemas.openxmlformats.org/officeDocument/2006/relationships/hyperlink" Target="https://www.sciencedirect.com/science/article/pii/S1877705811018443" TargetMode="External"/><Relationship Id="rId135" Type="http://schemas.openxmlformats.org/officeDocument/2006/relationships/hyperlink" Target="https://run.unl.pt/handle/10362/20592" TargetMode="External"/><Relationship Id="rId156" Type="http://schemas.openxmlformats.org/officeDocument/2006/relationships/hyperlink" Target="https://www.academia.edu/download/41645933/An_Unifying_View_of_Probabilistic_Relati20160127-17475-rx0mnz.pdf" TargetMode="External"/><Relationship Id="rId177" Type="http://schemas.openxmlformats.org/officeDocument/2006/relationships/hyperlink" Target="http://lim.univ-reunion.fr/staff/courdier/old/pdfs/nat_ATP2002_GC02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60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78.2851562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22.7109375" customWidth="1"/>
    <col min="10" max="11" width="11.140625" customWidth="1"/>
    <col min="12" max="12" width="19.7109375" customWidth="1"/>
    <col min="13" max="20" width="10.28515625" customWidth="1"/>
    <col min="21" max="21" width="29.28515625" customWidth="1"/>
    <col min="22" max="22" width="11.140625" customWidth="1"/>
    <col min="23" max="23" width="19.7109375" customWidth="1"/>
    <col min="24" max="31" width="10.28515625" customWidth="1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9"/>
    </row>
    <row r="2" spans="1:33" ht="15.75" customHeight="1">
      <c r="A2" s="10"/>
      <c r="B2" s="11" t="s">
        <v>22</v>
      </c>
      <c r="C2" s="12"/>
      <c r="D2" s="10"/>
      <c r="E2" s="10"/>
      <c r="F2" s="13"/>
      <c r="G2" s="14"/>
      <c r="H2" s="14"/>
      <c r="I2" s="9"/>
      <c r="J2" s="15"/>
      <c r="K2" s="15"/>
      <c r="L2" s="16"/>
      <c r="M2" s="17" t="b">
        <v>0</v>
      </c>
      <c r="N2" s="17" t="b">
        <v>0</v>
      </c>
      <c r="O2" s="18" t="b">
        <v>0</v>
      </c>
      <c r="P2" s="18" t="b">
        <v>0</v>
      </c>
      <c r="Q2" s="18" t="b">
        <v>0</v>
      </c>
      <c r="R2" s="18" t="b">
        <v>0</v>
      </c>
      <c r="S2" s="19" t="b">
        <v>0</v>
      </c>
      <c r="T2" s="19" t="b">
        <v>0</v>
      </c>
      <c r="U2" s="15"/>
      <c r="V2" s="14"/>
      <c r="W2" s="16"/>
      <c r="X2" s="20" t="b">
        <v>0</v>
      </c>
      <c r="Y2" s="20" t="b">
        <v>0</v>
      </c>
      <c r="Z2" s="21" t="b">
        <v>0</v>
      </c>
      <c r="AA2" s="21" t="b">
        <v>0</v>
      </c>
      <c r="AB2" s="21" t="b">
        <v>0</v>
      </c>
      <c r="AC2" s="21" t="b">
        <v>0</v>
      </c>
      <c r="AD2" s="21" t="b">
        <v>0</v>
      </c>
      <c r="AE2" s="21" t="b">
        <v>0</v>
      </c>
      <c r="AF2" s="22"/>
      <c r="AG2" s="9"/>
    </row>
    <row r="3" spans="1:33" ht="15.75" customHeight="1">
      <c r="A3" s="10"/>
      <c r="B3" s="23" t="s">
        <v>23</v>
      </c>
      <c r="C3" s="24" t="s">
        <v>24</v>
      </c>
      <c r="D3" s="10"/>
      <c r="E3" s="10"/>
      <c r="F3" s="25"/>
      <c r="G3" s="14"/>
      <c r="H3" s="14"/>
      <c r="I3" s="9"/>
      <c r="J3" s="15"/>
      <c r="K3" s="15"/>
      <c r="L3" s="16"/>
      <c r="M3" s="17" t="b">
        <v>0</v>
      </c>
      <c r="N3" s="17" t="b">
        <v>0</v>
      </c>
      <c r="O3" s="18" t="b">
        <v>0</v>
      </c>
      <c r="P3" s="18" t="b">
        <v>0</v>
      </c>
      <c r="Q3" s="18" t="b">
        <v>0</v>
      </c>
      <c r="R3" s="18" t="b">
        <v>0</v>
      </c>
      <c r="S3" s="19" t="b">
        <v>0</v>
      </c>
      <c r="T3" s="19" t="b">
        <v>0</v>
      </c>
      <c r="U3" s="15"/>
      <c r="V3" s="14"/>
      <c r="W3" s="16"/>
      <c r="X3" s="20" t="b">
        <v>0</v>
      </c>
      <c r="Y3" s="20" t="b">
        <v>0</v>
      </c>
      <c r="Z3" s="21" t="b">
        <v>0</v>
      </c>
      <c r="AA3" s="21" t="b">
        <v>0</v>
      </c>
      <c r="AB3" s="21" t="b">
        <v>0</v>
      </c>
      <c r="AC3" s="21" t="b">
        <v>0</v>
      </c>
      <c r="AD3" s="21" t="b">
        <v>0</v>
      </c>
      <c r="AE3" s="21" t="b">
        <v>0</v>
      </c>
      <c r="AF3" s="26"/>
      <c r="AG3" s="9"/>
    </row>
    <row r="4" spans="1:33" ht="15.75" customHeight="1">
      <c r="A4" s="10"/>
      <c r="B4" s="27" t="s">
        <v>25</v>
      </c>
      <c r="C4" s="28" t="s">
        <v>24</v>
      </c>
      <c r="D4" s="10"/>
      <c r="E4" s="10"/>
      <c r="F4" s="14"/>
      <c r="G4" s="14"/>
      <c r="H4" s="14"/>
      <c r="I4" s="14"/>
      <c r="J4" s="29"/>
      <c r="K4" s="15"/>
      <c r="L4" s="30"/>
      <c r="M4" s="17" t="b">
        <v>0</v>
      </c>
      <c r="N4" s="17" t="b">
        <v>0</v>
      </c>
      <c r="O4" s="18" t="b">
        <v>0</v>
      </c>
      <c r="P4" s="18" t="b">
        <v>0</v>
      </c>
      <c r="Q4" s="18" t="b">
        <v>0</v>
      </c>
      <c r="R4" s="18" t="b">
        <v>0</v>
      </c>
      <c r="S4" s="19" t="b">
        <v>0</v>
      </c>
      <c r="T4" s="19" t="b">
        <v>0</v>
      </c>
      <c r="U4" s="15"/>
      <c r="V4" s="14"/>
      <c r="W4" s="30"/>
      <c r="X4" s="20" t="b">
        <v>0</v>
      </c>
      <c r="Y4" s="20" t="b">
        <v>0</v>
      </c>
      <c r="Z4" s="21" t="b">
        <v>0</v>
      </c>
      <c r="AA4" s="21" t="b">
        <v>0</v>
      </c>
      <c r="AB4" s="21" t="b">
        <v>0</v>
      </c>
      <c r="AC4" s="21" t="b">
        <v>0</v>
      </c>
      <c r="AD4" s="21" t="b">
        <v>0</v>
      </c>
      <c r="AE4" s="21" t="b">
        <v>0</v>
      </c>
      <c r="AF4" s="26"/>
      <c r="AG4" s="9"/>
    </row>
    <row r="5" spans="1:33" ht="15.75" customHeight="1">
      <c r="A5" s="10"/>
      <c r="B5" s="23" t="s">
        <v>26</v>
      </c>
      <c r="C5" s="24" t="s">
        <v>24</v>
      </c>
      <c r="D5" s="10"/>
      <c r="E5" s="10"/>
      <c r="F5" s="14"/>
      <c r="G5" s="14"/>
      <c r="H5" s="14"/>
      <c r="I5" s="9"/>
      <c r="J5" s="15"/>
      <c r="K5" s="15"/>
      <c r="L5" s="16"/>
      <c r="M5" s="17" t="b">
        <v>0</v>
      </c>
      <c r="N5" s="17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9" t="b">
        <v>0</v>
      </c>
      <c r="T5" s="19" t="b">
        <v>0</v>
      </c>
      <c r="U5" s="15"/>
      <c r="V5" s="14"/>
      <c r="W5" s="30"/>
      <c r="X5" s="20" t="b">
        <v>0</v>
      </c>
      <c r="Y5" s="20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  <c r="AE5" s="21" t="b">
        <v>0</v>
      </c>
      <c r="AF5" s="22"/>
      <c r="AG5" s="9"/>
    </row>
    <row r="6" spans="1:33" ht="15.75" customHeight="1">
      <c r="A6" s="10"/>
      <c r="B6" s="27" t="s">
        <v>27</v>
      </c>
      <c r="C6" s="28" t="s">
        <v>28</v>
      </c>
      <c r="D6" s="10"/>
      <c r="E6" s="10"/>
      <c r="F6" s="14"/>
      <c r="G6" s="14"/>
      <c r="H6" s="14"/>
      <c r="I6" s="9"/>
      <c r="J6" s="15"/>
      <c r="K6" s="15"/>
      <c r="L6" s="16"/>
      <c r="M6" s="17" t="b">
        <v>0</v>
      </c>
      <c r="N6" s="17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9" t="b">
        <v>0</v>
      </c>
      <c r="T6" s="19" t="b">
        <v>0</v>
      </c>
      <c r="U6" s="15"/>
      <c r="V6" s="14"/>
      <c r="W6" s="16"/>
      <c r="X6" s="20" t="b">
        <v>0</v>
      </c>
      <c r="Y6" s="20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  <c r="AE6" s="21" t="b">
        <v>0</v>
      </c>
      <c r="AF6" s="22"/>
      <c r="AG6" s="9"/>
    </row>
    <row r="7" spans="1:33" ht="15.75" customHeight="1">
      <c r="A7" s="10"/>
      <c r="B7" s="24" t="s">
        <v>29</v>
      </c>
      <c r="C7" s="24" t="s">
        <v>24</v>
      </c>
      <c r="D7" s="10"/>
      <c r="E7" s="10"/>
      <c r="F7" s="14"/>
      <c r="G7" s="14"/>
      <c r="H7" s="14"/>
      <c r="I7" s="9"/>
      <c r="J7" s="15"/>
      <c r="K7" s="15"/>
      <c r="L7" s="16"/>
      <c r="M7" s="17" t="b">
        <v>0</v>
      </c>
      <c r="N7" s="17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9" t="b">
        <v>0</v>
      </c>
      <c r="T7" s="19" t="b">
        <v>0</v>
      </c>
      <c r="U7" s="15"/>
      <c r="V7" s="14"/>
      <c r="W7" s="16"/>
      <c r="X7" s="20" t="b">
        <v>0</v>
      </c>
      <c r="Y7" s="20" t="b">
        <v>0</v>
      </c>
      <c r="Z7" s="21" t="b">
        <v>0</v>
      </c>
      <c r="AA7" s="21" t="b">
        <v>0</v>
      </c>
      <c r="AB7" s="21" t="b">
        <v>0</v>
      </c>
      <c r="AC7" s="21" t="b">
        <v>0</v>
      </c>
      <c r="AD7" s="21" t="b">
        <v>0</v>
      </c>
      <c r="AE7" s="21" t="b">
        <v>0</v>
      </c>
      <c r="AF7" s="22"/>
      <c r="AG7" s="9"/>
    </row>
    <row r="8" spans="1:33" ht="15.75" customHeight="1">
      <c r="A8" s="10"/>
      <c r="B8" s="24" t="s">
        <v>30</v>
      </c>
      <c r="C8" s="24" t="s">
        <v>31</v>
      </c>
      <c r="D8" s="10"/>
      <c r="E8" s="10"/>
      <c r="F8" s="14"/>
      <c r="G8" s="14"/>
      <c r="I8" s="9"/>
      <c r="J8" s="15"/>
      <c r="K8" s="15"/>
      <c r="L8" s="16"/>
      <c r="M8" s="17" t="b">
        <v>0</v>
      </c>
      <c r="N8" s="17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9" t="b">
        <v>0</v>
      </c>
      <c r="T8" s="19" t="b">
        <v>0</v>
      </c>
      <c r="U8" s="15"/>
      <c r="V8" s="14"/>
      <c r="W8" s="16"/>
      <c r="X8" s="20" t="b">
        <v>0</v>
      </c>
      <c r="Y8" s="20" t="b">
        <v>0</v>
      </c>
      <c r="Z8" s="21" t="b">
        <v>0</v>
      </c>
      <c r="AA8" s="21" t="b">
        <v>0</v>
      </c>
      <c r="AB8" s="21" t="b">
        <v>0</v>
      </c>
      <c r="AC8" s="21" t="b">
        <v>0</v>
      </c>
      <c r="AD8" s="21" t="b">
        <v>0</v>
      </c>
      <c r="AE8" s="21" t="b">
        <v>0</v>
      </c>
      <c r="AF8" s="22"/>
      <c r="AG8" s="9"/>
    </row>
    <row r="9" spans="1:33" ht="15.75" customHeight="1">
      <c r="A9" s="10"/>
      <c r="B9" s="28" t="s">
        <v>32</v>
      </c>
      <c r="C9" s="28" t="s">
        <v>33</v>
      </c>
      <c r="D9" s="10"/>
      <c r="E9" s="10"/>
      <c r="F9" s="14"/>
      <c r="G9" s="14"/>
      <c r="H9" s="14"/>
      <c r="I9" s="9"/>
      <c r="J9" s="15"/>
      <c r="K9" s="15"/>
      <c r="L9" s="16"/>
      <c r="M9" s="17" t="b">
        <v>0</v>
      </c>
      <c r="N9" s="17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9" t="b">
        <v>0</v>
      </c>
      <c r="T9" s="19" t="b">
        <v>0</v>
      </c>
      <c r="U9" s="15"/>
      <c r="V9" s="14"/>
      <c r="W9" s="16"/>
      <c r="X9" s="20" t="b">
        <v>0</v>
      </c>
      <c r="Y9" s="20" t="b">
        <v>0</v>
      </c>
      <c r="Z9" s="21" t="b">
        <v>0</v>
      </c>
      <c r="AA9" s="21" t="b">
        <v>0</v>
      </c>
      <c r="AB9" s="21" t="b">
        <v>0</v>
      </c>
      <c r="AC9" s="21" t="b">
        <v>0</v>
      </c>
      <c r="AD9" s="21" t="b">
        <v>0</v>
      </c>
      <c r="AE9" s="21" t="b">
        <v>0</v>
      </c>
      <c r="AF9" s="22"/>
      <c r="AG9" s="9"/>
    </row>
    <row r="10" spans="1:33" ht="15.75" customHeight="1">
      <c r="A10" s="10"/>
      <c r="B10" s="27" t="s">
        <v>34</v>
      </c>
      <c r="C10" s="28" t="s">
        <v>33</v>
      </c>
      <c r="D10" s="10"/>
      <c r="E10" s="10"/>
      <c r="F10" s="14"/>
      <c r="G10" s="14"/>
      <c r="H10" s="14"/>
      <c r="I10" s="9"/>
      <c r="J10" s="15"/>
      <c r="K10" s="15"/>
      <c r="L10" s="16"/>
      <c r="M10" s="17" t="b">
        <v>0</v>
      </c>
      <c r="N10" s="17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9" t="b">
        <v>0</v>
      </c>
      <c r="T10" s="19" t="b">
        <v>0</v>
      </c>
      <c r="U10" s="15"/>
      <c r="V10" s="14"/>
      <c r="W10" s="16"/>
      <c r="X10" s="20" t="b">
        <v>0</v>
      </c>
      <c r="Y10" s="20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b">
        <v>0</v>
      </c>
      <c r="AE10" s="21" t="b">
        <v>0</v>
      </c>
      <c r="AF10" s="22"/>
      <c r="AG10" s="9"/>
    </row>
    <row r="11" spans="1:33" ht="15.75" customHeight="1">
      <c r="A11" s="10"/>
      <c r="B11" s="10" t="s">
        <v>35</v>
      </c>
      <c r="C11" s="10" t="s">
        <v>24</v>
      </c>
      <c r="D11" s="10"/>
      <c r="E11" s="10"/>
      <c r="F11" s="14"/>
      <c r="G11" s="14"/>
      <c r="H11" s="14"/>
      <c r="I11" s="9"/>
      <c r="J11" s="15"/>
      <c r="K11" s="15"/>
      <c r="L11" s="16"/>
      <c r="M11" s="17" t="b">
        <v>0</v>
      </c>
      <c r="N11" s="17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9" t="b">
        <v>0</v>
      </c>
      <c r="T11" s="19" t="b">
        <v>0</v>
      </c>
      <c r="U11" s="15"/>
      <c r="V11" s="14"/>
      <c r="W11" s="16"/>
      <c r="X11" s="20" t="b">
        <v>0</v>
      </c>
      <c r="Y11" s="20" t="b">
        <v>0</v>
      </c>
      <c r="Z11" s="21" t="b">
        <v>0</v>
      </c>
      <c r="AA11" s="21" t="b">
        <v>0</v>
      </c>
      <c r="AB11" s="21" t="b">
        <v>0</v>
      </c>
      <c r="AC11" s="21" t="b">
        <v>0</v>
      </c>
      <c r="AD11" s="21" t="b">
        <v>0</v>
      </c>
      <c r="AE11" s="21" t="b">
        <v>0</v>
      </c>
      <c r="AF11" s="22"/>
      <c r="AG11" s="9"/>
    </row>
    <row r="12" spans="1:33" ht="15.75" customHeight="1">
      <c r="A12" s="10"/>
      <c r="B12" s="10"/>
      <c r="C12" s="10"/>
      <c r="D12" s="10"/>
      <c r="E12" s="10"/>
      <c r="F12" s="14"/>
      <c r="G12" s="14"/>
      <c r="H12" s="31">
        <f t="shared" ref="H12:H264" si="0">IF(L12=W12,L12,IF(AND(L12="YES",W12="MAYBE"),"YES",IF(AND(L12="MAYBE",W12="YES"),"YES",IF(OR(AND(L12="NO",W12="YES"),AND(L12="YES",W12="NO")),"MAYBE","NO"))))</f>
        <v>0</v>
      </c>
      <c r="I12" s="9"/>
      <c r="J12" s="15"/>
      <c r="K12" s="15"/>
      <c r="L12" s="16"/>
      <c r="M12" s="17" t="b">
        <v>0</v>
      </c>
      <c r="N12" s="17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9" t="b">
        <v>0</v>
      </c>
      <c r="T12" s="19" t="b">
        <v>0</v>
      </c>
      <c r="U12" s="15"/>
      <c r="V12" s="14"/>
      <c r="W12" s="30"/>
      <c r="X12" s="20" t="b">
        <v>0</v>
      </c>
      <c r="Y12" s="20" t="b">
        <v>0</v>
      </c>
      <c r="Z12" s="21" t="b">
        <v>0</v>
      </c>
      <c r="AA12" s="21" t="b">
        <v>0</v>
      </c>
      <c r="AB12" s="21" t="b">
        <v>0</v>
      </c>
      <c r="AC12" s="21" t="b">
        <v>0</v>
      </c>
      <c r="AD12" s="21" t="b">
        <v>0</v>
      </c>
      <c r="AE12" s="21" t="b">
        <v>0</v>
      </c>
      <c r="AF12" s="26"/>
      <c r="AG12" s="9"/>
    </row>
    <row r="13" spans="1:33" ht="15.75" customHeight="1">
      <c r="A13" s="10"/>
      <c r="B13" s="10" t="s">
        <v>36</v>
      </c>
      <c r="C13" s="32" t="str">
        <f>HYPERLINK("https://doi.org/10.1007/3-540-58266-5_1")</f>
        <v>https://doi.org/10.1007/3-540-58266-5_1</v>
      </c>
      <c r="D13" s="10"/>
      <c r="E13" s="10"/>
      <c r="F13" s="25"/>
      <c r="G13" s="14"/>
      <c r="H13" s="31">
        <f t="shared" si="0"/>
        <v>0</v>
      </c>
      <c r="I13" s="9" t="str">
        <f t="shared" ref="I13:I264" si="1">IF(OR(H13="NO", H13="YES"),H13,"")</f>
        <v/>
      </c>
      <c r="J13" s="15"/>
      <c r="K13" s="15"/>
      <c r="L13" s="33"/>
      <c r="M13" s="17" t="b">
        <v>0</v>
      </c>
      <c r="N13" s="17" t="b">
        <v>0</v>
      </c>
      <c r="O13" s="18" t="b">
        <v>0</v>
      </c>
      <c r="P13" s="18" t="b">
        <v>0</v>
      </c>
      <c r="Q13" s="18" t="b">
        <v>0</v>
      </c>
      <c r="R13" s="18" t="b">
        <v>0</v>
      </c>
      <c r="S13" s="19" t="b">
        <v>0</v>
      </c>
      <c r="T13" s="19" t="b">
        <v>0</v>
      </c>
      <c r="U13" s="15"/>
      <c r="V13" s="14"/>
      <c r="W13" s="30"/>
      <c r="X13" s="20" t="b">
        <v>0</v>
      </c>
      <c r="Y13" s="20" t="b">
        <v>0</v>
      </c>
      <c r="Z13" s="21" t="b">
        <v>0</v>
      </c>
      <c r="AA13" s="21" t="b">
        <v>0</v>
      </c>
      <c r="AB13" s="21" t="b">
        <v>0</v>
      </c>
      <c r="AC13" s="21" t="b">
        <v>0</v>
      </c>
      <c r="AD13" s="21" t="b">
        <v>0</v>
      </c>
      <c r="AE13" s="21" t="b">
        <v>0</v>
      </c>
      <c r="AF13" s="26"/>
      <c r="AG13" s="9"/>
    </row>
    <row r="14" spans="1:33" ht="15.75" customHeight="1">
      <c r="A14" s="10"/>
      <c r="B14" s="10"/>
      <c r="C14" s="10"/>
      <c r="D14" s="10"/>
      <c r="E14" s="10"/>
      <c r="F14" s="14"/>
      <c r="G14" s="14"/>
      <c r="H14" s="31">
        <f t="shared" si="0"/>
        <v>0</v>
      </c>
      <c r="I14" s="9" t="str">
        <f t="shared" si="1"/>
        <v/>
      </c>
      <c r="J14" s="15"/>
      <c r="K14" s="15"/>
      <c r="L14" s="16"/>
      <c r="M14" s="17" t="b">
        <v>0</v>
      </c>
      <c r="N14" s="17" t="b">
        <v>0</v>
      </c>
      <c r="O14" s="18" t="b">
        <v>0</v>
      </c>
      <c r="P14" s="18" t="b">
        <v>0</v>
      </c>
      <c r="Q14" s="18" t="b">
        <v>0</v>
      </c>
      <c r="R14" s="18" t="b">
        <v>0</v>
      </c>
      <c r="S14" s="19" t="b">
        <v>0</v>
      </c>
      <c r="T14" s="19" t="b">
        <v>0</v>
      </c>
      <c r="U14" s="15"/>
      <c r="V14" s="14"/>
      <c r="W14" s="16"/>
      <c r="X14" s="20" t="b">
        <v>0</v>
      </c>
      <c r="Y14" s="20" t="b">
        <v>0</v>
      </c>
      <c r="Z14" s="21" t="b">
        <v>0</v>
      </c>
      <c r="AA14" s="21" t="b">
        <v>0</v>
      </c>
      <c r="AB14" s="21" t="b">
        <v>0</v>
      </c>
      <c r="AC14" s="21" t="b">
        <v>0</v>
      </c>
      <c r="AD14" s="21" t="b">
        <v>0</v>
      </c>
      <c r="AE14" s="21" t="b">
        <v>0</v>
      </c>
      <c r="AF14" s="22"/>
      <c r="AG14" s="9"/>
    </row>
    <row r="15" spans="1:33" ht="15.75" customHeight="1">
      <c r="A15" s="10"/>
      <c r="B15" s="10" t="s">
        <v>37</v>
      </c>
      <c r="C15" s="10"/>
      <c r="D15" s="10"/>
      <c r="E15" s="10"/>
      <c r="F15" s="14"/>
      <c r="G15" s="14"/>
      <c r="H15" s="31">
        <f t="shared" si="0"/>
        <v>0</v>
      </c>
      <c r="I15" s="9" t="str">
        <f t="shared" si="1"/>
        <v/>
      </c>
      <c r="J15" s="15"/>
      <c r="K15" s="15"/>
      <c r="L15" s="16"/>
      <c r="M15" s="17" t="b">
        <v>0</v>
      </c>
      <c r="N15" s="17" t="b">
        <v>0</v>
      </c>
      <c r="O15" s="18" t="b">
        <v>0</v>
      </c>
      <c r="P15" s="18" t="b">
        <v>0</v>
      </c>
      <c r="Q15" s="18" t="b">
        <v>0</v>
      </c>
      <c r="R15" s="18" t="b">
        <v>0</v>
      </c>
      <c r="S15" s="19" t="b">
        <v>0</v>
      </c>
      <c r="T15" s="19" t="b">
        <v>0</v>
      </c>
      <c r="U15" s="15"/>
      <c r="V15" s="14"/>
      <c r="W15" s="16"/>
      <c r="X15" s="20" t="b">
        <v>0</v>
      </c>
      <c r="Y15" s="20" t="b">
        <v>0</v>
      </c>
      <c r="Z15" s="21" t="b">
        <v>0</v>
      </c>
      <c r="AA15" s="21" t="b">
        <v>0</v>
      </c>
      <c r="AB15" s="21" t="b">
        <v>0</v>
      </c>
      <c r="AC15" s="21" t="b">
        <v>0</v>
      </c>
      <c r="AD15" s="21" t="b">
        <v>0</v>
      </c>
      <c r="AE15" s="21" t="b">
        <v>0</v>
      </c>
      <c r="AF15" s="22"/>
      <c r="AG15" s="9"/>
    </row>
    <row r="16" spans="1:33" ht="15.75" customHeight="1">
      <c r="A16" s="10"/>
      <c r="B16" s="10"/>
      <c r="C16" s="10"/>
      <c r="D16" s="10"/>
      <c r="E16" s="10"/>
      <c r="F16" s="14"/>
      <c r="G16" s="14"/>
      <c r="H16" s="31">
        <f t="shared" si="0"/>
        <v>0</v>
      </c>
      <c r="I16" s="9" t="str">
        <f t="shared" si="1"/>
        <v/>
      </c>
      <c r="J16" s="15"/>
      <c r="K16" s="15"/>
      <c r="L16" s="16"/>
      <c r="M16" s="17" t="b">
        <v>0</v>
      </c>
      <c r="N16" s="17" t="b">
        <v>0</v>
      </c>
      <c r="O16" s="18" t="b">
        <v>0</v>
      </c>
      <c r="P16" s="18" t="b">
        <v>0</v>
      </c>
      <c r="Q16" s="18" t="b">
        <v>0</v>
      </c>
      <c r="R16" s="18" t="b">
        <v>0</v>
      </c>
      <c r="S16" s="19" t="b">
        <v>0</v>
      </c>
      <c r="T16" s="19" t="b">
        <v>0</v>
      </c>
      <c r="U16" s="15"/>
      <c r="V16" s="14"/>
      <c r="W16" s="16"/>
      <c r="X16" s="20" t="b">
        <v>0</v>
      </c>
      <c r="Y16" s="20" t="b">
        <v>0</v>
      </c>
      <c r="Z16" s="21" t="b">
        <v>0</v>
      </c>
      <c r="AA16" s="21" t="b">
        <v>0</v>
      </c>
      <c r="AB16" s="21" t="b">
        <v>0</v>
      </c>
      <c r="AC16" s="21" t="b">
        <v>0</v>
      </c>
      <c r="AD16" s="21" t="b">
        <v>0</v>
      </c>
      <c r="AE16" s="21" t="b">
        <v>0</v>
      </c>
      <c r="AF16" s="22"/>
      <c r="AG16" s="9"/>
    </row>
    <row r="17" spans="1:33" ht="15.75" customHeight="1">
      <c r="A17" s="10"/>
      <c r="B17" s="10"/>
      <c r="C17" s="10"/>
      <c r="D17" s="10"/>
      <c r="E17" s="10"/>
      <c r="F17" s="14"/>
      <c r="G17" s="14"/>
      <c r="H17" s="31">
        <f t="shared" si="0"/>
        <v>0</v>
      </c>
      <c r="I17" s="9" t="str">
        <f t="shared" si="1"/>
        <v/>
      </c>
      <c r="J17" s="15"/>
      <c r="K17" s="15"/>
      <c r="L17" s="16"/>
      <c r="M17" s="17" t="b">
        <v>0</v>
      </c>
      <c r="N17" s="17" t="b">
        <v>0</v>
      </c>
      <c r="O17" s="18" t="b">
        <v>0</v>
      </c>
      <c r="P17" s="18" t="b">
        <v>0</v>
      </c>
      <c r="Q17" s="18" t="b">
        <v>0</v>
      </c>
      <c r="R17" s="18" t="b">
        <v>0</v>
      </c>
      <c r="S17" s="19" t="b">
        <v>0</v>
      </c>
      <c r="T17" s="19" t="b">
        <v>0</v>
      </c>
      <c r="U17" s="15"/>
      <c r="V17" s="14"/>
      <c r="W17" s="16"/>
      <c r="X17" s="20" t="b">
        <v>0</v>
      </c>
      <c r="Y17" s="20" t="b">
        <v>0</v>
      </c>
      <c r="Z17" s="21" t="b">
        <v>0</v>
      </c>
      <c r="AA17" s="21" t="b">
        <v>0</v>
      </c>
      <c r="AB17" s="21" t="b">
        <v>0</v>
      </c>
      <c r="AC17" s="21" t="b">
        <v>0</v>
      </c>
      <c r="AD17" s="21" t="b">
        <v>0</v>
      </c>
      <c r="AE17" s="21" t="b">
        <v>0</v>
      </c>
      <c r="AF17" s="26"/>
      <c r="AG17" s="9"/>
    </row>
    <row r="18" spans="1:33" ht="15.75" customHeight="1">
      <c r="A18" s="10"/>
      <c r="B18" s="10" t="s">
        <v>38</v>
      </c>
      <c r="C18" s="10"/>
      <c r="D18" s="10"/>
      <c r="E18" s="10"/>
      <c r="F18" s="14"/>
      <c r="G18" s="14"/>
      <c r="H18" s="31">
        <f t="shared" si="0"/>
        <v>0</v>
      </c>
      <c r="I18" s="9" t="str">
        <f t="shared" si="1"/>
        <v/>
      </c>
      <c r="J18" s="15"/>
      <c r="K18" s="15"/>
      <c r="L18" s="16"/>
      <c r="M18" s="17" t="b">
        <v>0</v>
      </c>
      <c r="N18" s="17" t="b">
        <v>0</v>
      </c>
      <c r="O18" s="18" t="b">
        <v>0</v>
      </c>
      <c r="P18" s="18" t="b">
        <v>0</v>
      </c>
      <c r="Q18" s="18" t="b">
        <v>0</v>
      </c>
      <c r="R18" s="18" t="b">
        <v>0</v>
      </c>
      <c r="S18" s="19" t="b">
        <v>0</v>
      </c>
      <c r="T18" s="19" t="b">
        <v>0</v>
      </c>
      <c r="U18" s="15"/>
      <c r="V18" s="14"/>
      <c r="W18" s="16"/>
      <c r="X18" s="20" t="b">
        <v>0</v>
      </c>
      <c r="Y18" s="20" t="b">
        <v>0</v>
      </c>
      <c r="Z18" s="21" t="b">
        <v>0</v>
      </c>
      <c r="AA18" s="21" t="b">
        <v>0</v>
      </c>
      <c r="AB18" s="21" t="b">
        <v>0</v>
      </c>
      <c r="AC18" s="21" t="b">
        <v>0</v>
      </c>
      <c r="AD18" s="21" t="b">
        <v>0</v>
      </c>
      <c r="AE18" s="21" t="b">
        <v>0</v>
      </c>
      <c r="AF18" s="22"/>
      <c r="AG18" s="9"/>
    </row>
    <row r="19" spans="1:33" ht="15.75" customHeight="1">
      <c r="A19" s="10"/>
      <c r="B19" s="10"/>
      <c r="C19" s="10"/>
      <c r="D19" s="10"/>
      <c r="E19" s="10"/>
      <c r="F19" s="25"/>
      <c r="G19" s="14"/>
      <c r="H19" s="31">
        <f t="shared" si="0"/>
        <v>0</v>
      </c>
      <c r="I19" s="9" t="str">
        <f t="shared" si="1"/>
        <v/>
      </c>
      <c r="J19" s="15"/>
      <c r="K19" s="15"/>
      <c r="L19" s="33"/>
      <c r="M19" s="17" t="b">
        <v>0</v>
      </c>
      <c r="N19" s="17" t="b">
        <v>0</v>
      </c>
      <c r="O19" s="18" t="b">
        <v>0</v>
      </c>
      <c r="P19" s="18" t="b">
        <v>0</v>
      </c>
      <c r="Q19" s="18" t="b">
        <v>0</v>
      </c>
      <c r="R19" s="18" t="b">
        <v>0</v>
      </c>
      <c r="S19" s="19" t="b">
        <v>0</v>
      </c>
      <c r="T19" s="19" t="b">
        <v>0</v>
      </c>
      <c r="U19" s="15"/>
      <c r="V19" s="14"/>
      <c r="W19" s="30"/>
      <c r="X19" s="20" t="b">
        <v>0</v>
      </c>
      <c r="Y19" s="20" t="b">
        <v>0</v>
      </c>
      <c r="Z19" s="21" t="b">
        <v>0</v>
      </c>
      <c r="AA19" s="21" t="b">
        <v>0</v>
      </c>
      <c r="AB19" s="21" t="b">
        <v>0</v>
      </c>
      <c r="AC19" s="21" t="b">
        <v>0</v>
      </c>
      <c r="AD19" s="21" t="b">
        <v>0</v>
      </c>
      <c r="AE19" s="21" t="b">
        <v>0</v>
      </c>
      <c r="AF19" s="26"/>
      <c r="AG19" s="9"/>
    </row>
    <row r="20" spans="1:33" ht="15.75" customHeight="1">
      <c r="A20" s="10"/>
      <c r="B20" s="10" t="s">
        <v>39</v>
      </c>
      <c r="C20" s="10" t="s">
        <v>40</v>
      </c>
      <c r="D20" s="10">
        <v>1991</v>
      </c>
      <c r="E20" s="10"/>
      <c r="F20" s="34" t="str">
        <f>HYPERLINK("https://doi.org/10.7551/mitpress/3115.003.0033")</f>
        <v>https://doi.org/10.7551/mitpress/3115.003.0033</v>
      </c>
      <c r="G20" s="14" t="s">
        <v>41</v>
      </c>
      <c r="H20" s="31" t="str">
        <f t="shared" si="0"/>
        <v>NO</v>
      </c>
      <c r="I20" s="9" t="str">
        <f t="shared" si="1"/>
        <v>NO</v>
      </c>
      <c r="J20" s="15"/>
      <c r="K20" s="29" t="s">
        <v>42</v>
      </c>
      <c r="L20" s="35" t="s">
        <v>43</v>
      </c>
      <c r="M20" s="17" t="b">
        <v>0</v>
      </c>
      <c r="N20" s="17" t="b">
        <v>0</v>
      </c>
      <c r="O20" s="18" t="b">
        <v>0</v>
      </c>
      <c r="P20" s="18" t="b">
        <v>0</v>
      </c>
      <c r="Q20" s="18" t="b">
        <v>0</v>
      </c>
      <c r="R20" s="18" t="b">
        <v>0</v>
      </c>
      <c r="S20" s="19" t="b">
        <v>0</v>
      </c>
      <c r="T20" s="19" t="b">
        <v>0</v>
      </c>
      <c r="U20" s="15"/>
      <c r="V20" s="14" t="s">
        <v>44</v>
      </c>
      <c r="W20" s="35" t="s">
        <v>43</v>
      </c>
      <c r="X20" s="20" t="b">
        <v>0</v>
      </c>
      <c r="Y20" s="20" t="b">
        <v>0</v>
      </c>
      <c r="Z20" s="36" t="b">
        <v>0</v>
      </c>
      <c r="AA20" s="21" t="b">
        <v>0</v>
      </c>
      <c r="AB20" s="21" t="b">
        <v>0</v>
      </c>
      <c r="AC20" s="21" t="b">
        <v>0</v>
      </c>
      <c r="AD20" s="21" t="b">
        <v>0</v>
      </c>
      <c r="AE20" s="21" t="b">
        <v>0</v>
      </c>
      <c r="AF20" s="22"/>
      <c r="AG20" s="9"/>
    </row>
    <row r="21" spans="1:33" ht="15.75" customHeight="1">
      <c r="A21" s="10"/>
      <c r="B21" s="10" t="s">
        <v>45</v>
      </c>
      <c r="C21" s="10" t="s">
        <v>46</v>
      </c>
      <c r="D21" s="10">
        <v>1983</v>
      </c>
      <c r="E21" s="10" t="s">
        <v>47</v>
      </c>
      <c r="F21" s="14"/>
      <c r="G21" s="14"/>
      <c r="H21" s="31" t="str">
        <f t="shared" si="0"/>
        <v>NO</v>
      </c>
      <c r="I21" s="9" t="str">
        <f t="shared" si="1"/>
        <v>NO</v>
      </c>
      <c r="J21" s="15"/>
      <c r="K21" s="29" t="s">
        <v>42</v>
      </c>
      <c r="L21" s="35" t="s">
        <v>43</v>
      </c>
      <c r="M21" s="17" t="b">
        <v>0</v>
      </c>
      <c r="N21" s="17" t="b">
        <v>0</v>
      </c>
      <c r="O21" s="18" t="b">
        <v>0</v>
      </c>
      <c r="P21" s="18" t="b">
        <v>0</v>
      </c>
      <c r="Q21" s="18" t="b">
        <v>0</v>
      </c>
      <c r="R21" s="18" t="b">
        <v>0</v>
      </c>
      <c r="S21" s="19" t="b">
        <v>0</v>
      </c>
      <c r="T21" s="19" t="b">
        <v>0</v>
      </c>
      <c r="U21" s="15"/>
      <c r="V21" s="14" t="s">
        <v>44</v>
      </c>
      <c r="W21" s="35" t="s">
        <v>43</v>
      </c>
      <c r="X21" s="20" t="b">
        <v>0</v>
      </c>
      <c r="Y21" s="20" t="b">
        <v>0</v>
      </c>
      <c r="Z21" s="21" t="b">
        <v>0</v>
      </c>
      <c r="AA21" s="21" t="b">
        <v>0</v>
      </c>
      <c r="AB21" s="21" t="b">
        <v>0</v>
      </c>
      <c r="AC21" s="21" t="b">
        <v>0</v>
      </c>
      <c r="AD21" s="21" t="b">
        <v>0</v>
      </c>
      <c r="AE21" s="21" t="b">
        <v>0</v>
      </c>
      <c r="AF21" s="22"/>
      <c r="AG21" s="9"/>
    </row>
    <row r="22" spans="1:33" ht="15.75" customHeight="1">
      <c r="A22" s="10"/>
      <c r="B22" s="37" t="s">
        <v>48</v>
      </c>
      <c r="C22" s="10" t="s">
        <v>49</v>
      </c>
      <c r="D22" s="10"/>
      <c r="E22" s="10"/>
      <c r="F22" s="14"/>
      <c r="G22" s="14"/>
      <c r="H22" s="31" t="str">
        <f t="shared" si="0"/>
        <v>NO</v>
      </c>
      <c r="I22" s="9" t="str">
        <f t="shared" si="1"/>
        <v>NO</v>
      </c>
      <c r="J22" s="15"/>
      <c r="K22" s="29" t="s">
        <v>42</v>
      </c>
      <c r="L22" s="35" t="s">
        <v>43</v>
      </c>
      <c r="M22" s="17" t="b">
        <v>0</v>
      </c>
      <c r="N22" s="17" t="b">
        <v>0</v>
      </c>
      <c r="O22" s="18" t="b">
        <v>0</v>
      </c>
      <c r="P22" s="18" t="b">
        <v>0</v>
      </c>
      <c r="Q22" s="18" t="b">
        <v>0</v>
      </c>
      <c r="R22" s="18" t="b">
        <v>0</v>
      </c>
      <c r="S22" s="19" t="b">
        <v>0</v>
      </c>
      <c r="T22" s="19" t="b">
        <v>0</v>
      </c>
      <c r="U22" s="15"/>
      <c r="V22" s="14" t="s">
        <v>44</v>
      </c>
      <c r="W22" s="35" t="s">
        <v>43</v>
      </c>
      <c r="X22" s="20" t="b">
        <v>0</v>
      </c>
      <c r="Y22" s="20" t="b">
        <v>0</v>
      </c>
      <c r="Z22" s="21" t="b">
        <v>0</v>
      </c>
      <c r="AA22" s="21" t="b">
        <v>0</v>
      </c>
      <c r="AB22" s="21" t="b">
        <v>0</v>
      </c>
      <c r="AC22" s="21" t="b">
        <v>0</v>
      </c>
      <c r="AD22" s="21" t="b">
        <v>0</v>
      </c>
      <c r="AE22" s="21" t="b">
        <v>0</v>
      </c>
      <c r="AF22" s="22"/>
      <c r="AG22" s="9"/>
    </row>
    <row r="23" spans="1:33" ht="15.75" customHeight="1">
      <c r="A23" s="10"/>
      <c r="B23" s="10" t="s">
        <v>50</v>
      </c>
      <c r="C23" s="10" t="s">
        <v>51</v>
      </c>
      <c r="D23" s="10">
        <v>1986</v>
      </c>
      <c r="E23" s="10"/>
      <c r="F23" s="34" t="str">
        <f>HYPERLINK("https://doi.org/10.7551/mitpress/1086.001.0001")</f>
        <v>https://doi.org/10.7551/mitpress/1086.001.0001</v>
      </c>
      <c r="G23" s="14" t="s">
        <v>52</v>
      </c>
      <c r="H23" s="31" t="str">
        <f t="shared" si="0"/>
        <v>NO</v>
      </c>
      <c r="I23" s="9" t="str">
        <f t="shared" si="1"/>
        <v>NO</v>
      </c>
      <c r="J23" s="15"/>
      <c r="K23" s="29" t="s">
        <v>42</v>
      </c>
      <c r="L23" s="35" t="s">
        <v>43</v>
      </c>
      <c r="M23" s="17" t="b">
        <v>0</v>
      </c>
      <c r="N23" s="17" t="b">
        <v>0</v>
      </c>
      <c r="O23" s="18" t="b">
        <v>0</v>
      </c>
      <c r="P23" s="18" t="b">
        <v>0</v>
      </c>
      <c r="Q23" s="18" t="b">
        <v>0</v>
      </c>
      <c r="R23" s="18" t="b">
        <v>0</v>
      </c>
      <c r="S23" s="19" t="b">
        <v>0</v>
      </c>
      <c r="T23" s="19" t="b">
        <v>0</v>
      </c>
      <c r="U23" s="15"/>
      <c r="V23" s="14" t="s">
        <v>44</v>
      </c>
      <c r="W23" s="35" t="s">
        <v>43</v>
      </c>
      <c r="X23" s="20" t="b">
        <v>0</v>
      </c>
      <c r="Y23" s="20" t="b">
        <v>0</v>
      </c>
      <c r="Z23" s="21" t="b">
        <v>0</v>
      </c>
      <c r="AA23" s="21" t="b">
        <v>0</v>
      </c>
      <c r="AB23" s="21" t="b">
        <v>0</v>
      </c>
      <c r="AC23" s="21" t="b">
        <v>0</v>
      </c>
      <c r="AD23" s="21" t="b">
        <v>0</v>
      </c>
      <c r="AE23" s="21" t="b">
        <v>0</v>
      </c>
      <c r="AF23" s="22"/>
      <c r="AG23" s="9"/>
    </row>
    <row r="24" spans="1:33" ht="15.75" customHeight="1">
      <c r="A24" s="10"/>
      <c r="B24" s="10" t="s">
        <v>53</v>
      </c>
      <c r="C24" s="10" t="s">
        <v>54</v>
      </c>
      <c r="D24" s="10">
        <v>1986</v>
      </c>
      <c r="E24" s="10"/>
      <c r="F24" s="34" t="str">
        <f>HYPERLINK("https://doi.org/10.1016/0376-6357(86)90087-2")</f>
        <v>https://doi.org/10.1016/0376-6357(86)90087-2</v>
      </c>
      <c r="G24" s="14" t="s">
        <v>55</v>
      </c>
      <c r="H24" s="31" t="str">
        <f t="shared" si="0"/>
        <v>NO</v>
      </c>
      <c r="I24" s="9" t="str">
        <f t="shared" si="1"/>
        <v>NO</v>
      </c>
      <c r="J24" s="15"/>
      <c r="K24" s="29" t="s">
        <v>42</v>
      </c>
      <c r="L24" s="35" t="s">
        <v>43</v>
      </c>
      <c r="M24" s="17" t="b">
        <v>0</v>
      </c>
      <c r="N24" s="17" t="b">
        <v>0</v>
      </c>
      <c r="O24" s="18" t="b">
        <v>0</v>
      </c>
      <c r="P24" s="18" t="b">
        <v>0</v>
      </c>
      <c r="Q24" s="18" t="b">
        <v>0</v>
      </c>
      <c r="R24" s="18" t="b">
        <v>0</v>
      </c>
      <c r="S24" s="19" t="b">
        <v>0</v>
      </c>
      <c r="T24" s="19" t="b">
        <v>0</v>
      </c>
      <c r="U24" s="15"/>
      <c r="V24" s="14" t="s">
        <v>44</v>
      </c>
      <c r="W24" s="35" t="s">
        <v>43</v>
      </c>
      <c r="X24" s="20" t="b">
        <v>0</v>
      </c>
      <c r="Y24" s="20" t="b">
        <v>0</v>
      </c>
      <c r="Z24" s="21" t="b">
        <v>0</v>
      </c>
      <c r="AA24" s="21" t="b">
        <v>0</v>
      </c>
      <c r="AB24" s="21" t="b">
        <v>0</v>
      </c>
      <c r="AC24" s="21" t="b">
        <v>0</v>
      </c>
      <c r="AD24" s="21" t="b">
        <v>0</v>
      </c>
      <c r="AE24" s="21" t="b">
        <v>0</v>
      </c>
      <c r="AF24" s="22"/>
      <c r="AG24" s="9"/>
    </row>
    <row r="25" spans="1:33" ht="15.75" customHeight="1">
      <c r="A25" s="10"/>
      <c r="B25" s="10" t="s">
        <v>56</v>
      </c>
      <c r="C25" s="10" t="s">
        <v>57</v>
      </c>
      <c r="D25" s="10">
        <v>1987</v>
      </c>
      <c r="E25" s="10"/>
      <c r="F25" s="14"/>
      <c r="G25" s="14"/>
      <c r="H25" s="31" t="str">
        <f t="shared" si="0"/>
        <v>NO</v>
      </c>
      <c r="I25" s="9" t="str">
        <f t="shared" si="1"/>
        <v>NO</v>
      </c>
      <c r="J25" s="29"/>
      <c r="K25" s="29" t="s">
        <v>42</v>
      </c>
      <c r="L25" s="38" t="s">
        <v>43</v>
      </c>
      <c r="M25" s="17" t="b">
        <v>0</v>
      </c>
      <c r="N25" s="17" t="b">
        <v>0</v>
      </c>
      <c r="O25" s="18" t="b">
        <v>0</v>
      </c>
      <c r="P25" s="18" t="b">
        <v>0</v>
      </c>
      <c r="Q25" s="18" t="b">
        <v>0</v>
      </c>
      <c r="R25" s="18" t="b">
        <v>0</v>
      </c>
      <c r="S25" s="19" t="b">
        <v>0</v>
      </c>
      <c r="T25" s="19" t="b">
        <v>0</v>
      </c>
      <c r="U25" s="15"/>
      <c r="V25" s="14" t="s">
        <v>44</v>
      </c>
      <c r="W25" s="38" t="s">
        <v>43</v>
      </c>
      <c r="X25" s="20" t="b">
        <v>0</v>
      </c>
      <c r="Y25" s="20" t="b">
        <v>0</v>
      </c>
      <c r="Z25" s="21" t="b">
        <v>0</v>
      </c>
      <c r="AA25" s="21" t="b">
        <v>0</v>
      </c>
      <c r="AB25" s="21" t="b">
        <v>0</v>
      </c>
      <c r="AC25" s="21" t="b">
        <v>0</v>
      </c>
      <c r="AD25" s="21" t="b">
        <v>0</v>
      </c>
      <c r="AE25" s="21" t="b">
        <v>0</v>
      </c>
      <c r="AF25" s="22"/>
      <c r="AG25" s="9"/>
    </row>
    <row r="26" spans="1:33" ht="15.75" customHeight="1">
      <c r="A26" s="10"/>
      <c r="B26" s="10" t="s">
        <v>58</v>
      </c>
      <c r="C26" s="37" t="s">
        <v>59</v>
      </c>
      <c r="D26" s="10">
        <v>1984</v>
      </c>
      <c r="E26" s="10"/>
      <c r="F26" s="14"/>
      <c r="G26" s="14"/>
      <c r="H26" s="31" t="str">
        <f t="shared" si="0"/>
        <v>NO</v>
      </c>
      <c r="I26" s="9" t="str">
        <f t="shared" si="1"/>
        <v>NO</v>
      </c>
      <c r="J26" s="15"/>
      <c r="K26" s="29" t="s">
        <v>42</v>
      </c>
      <c r="L26" s="35" t="s">
        <v>43</v>
      </c>
      <c r="M26" s="17" t="b">
        <v>0</v>
      </c>
      <c r="N26" s="17" t="b">
        <v>0</v>
      </c>
      <c r="O26" s="18" t="b">
        <v>0</v>
      </c>
      <c r="P26" s="18" t="b">
        <v>0</v>
      </c>
      <c r="Q26" s="18" t="b">
        <v>0</v>
      </c>
      <c r="R26" s="18" t="b">
        <v>0</v>
      </c>
      <c r="S26" s="19" t="b">
        <v>0</v>
      </c>
      <c r="T26" s="19" t="b">
        <v>0</v>
      </c>
      <c r="U26" s="15"/>
      <c r="V26" s="14" t="s">
        <v>44</v>
      </c>
      <c r="W26" s="35" t="s">
        <v>43</v>
      </c>
      <c r="X26" s="20" t="b">
        <v>0</v>
      </c>
      <c r="Y26" s="20" t="b">
        <v>0</v>
      </c>
      <c r="Z26" s="21" t="b">
        <v>0</v>
      </c>
      <c r="AA26" s="21" t="b">
        <v>0</v>
      </c>
      <c r="AB26" s="21" t="b">
        <v>0</v>
      </c>
      <c r="AC26" s="21" t="b">
        <v>0</v>
      </c>
      <c r="AD26" s="21" t="b">
        <v>0</v>
      </c>
      <c r="AE26" s="21" t="b">
        <v>0</v>
      </c>
      <c r="AF26" s="22"/>
      <c r="AG26" s="9"/>
    </row>
    <row r="27" spans="1:33" ht="15.75" customHeight="1">
      <c r="A27" s="10"/>
      <c r="B27" s="10" t="s">
        <v>60</v>
      </c>
      <c r="C27" s="10" t="s">
        <v>61</v>
      </c>
      <c r="D27" s="10">
        <v>1989</v>
      </c>
      <c r="E27" s="10"/>
      <c r="F27" s="34" t="str">
        <f>HYPERLINK("https://doi.org/10.1080/08927014.1989.9525500")</f>
        <v>https://doi.org/10.1080/08927014.1989.9525500</v>
      </c>
      <c r="G27" s="14" t="s">
        <v>62</v>
      </c>
      <c r="H27" s="31" t="str">
        <f t="shared" si="0"/>
        <v>NO</v>
      </c>
      <c r="I27" s="9" t="str">
        <f t="shared" si="1"/>
        <v>NO</v>
      </c>
      <c r="J27" s="15"/>
      <c r="K27" s="29" t="s">
        <v>42</v>
      </c>
      <c r="L27" s="35" t="s">
        <v>43</v>
      </c>
      <c r="M27" s="17" t="b">
        <v>0</v>
      </c>
      <c r="N27" s="17" t="b">
        <v>0</v>
      </c>
      <c r="O27" s="18" t="b">
        <v>0</v>
      </c>
      <c r="P27" s="18" t="b">
        <v>0</v>
      </c>
      <c r="Q27" s="18" t="b">
        <v>0</v>
      </c>
      <c r="R27" s="18" t="b">
        <v>0</v>
      </c>
      <c r="S27" s="19" t="b">
        <v>0</v>
      </c>
      <c r="T27" s="19" t="b">
        <v>0</v>
      </c>
      <c r="U27" s="15"/>
      <c r="V27" s="14" t="s">
        <v>44</v>
      </c>
      <c r="W27" s="35" t="s">
        <v>43</v>
      </c>
      <c r="X27" s="20" t="b">
        <v>0</v>
      </c>
      <c r="Y27" s="20" t="b">
        <v>0</v>
      </c>
      <c r="Z27" s="21" t="b">
        <v>0</v>
      </c>
      <c r="AA27" s="21" t="b">
        <v>0</v>
      </c>
      <c r="AB27" s="21" t="b">
        <v>0</v>
      </c>
      <c r="AC27" s="21" t="b">
        <v>0</v>
      </c>
      <c r="AD27" s="21" t="b">
        <v>0</v>
      </c>
      <c r="AE27" s="21" t="b">
        <v>0</v>
      </c>
      <c r="AF27" s="22"/>
      <c r="AG27" s="9"/>
    </row>
    <row r="28" spans="1:33" ht="15.75" customHeight="1">
      <c r="A28" s="10"/>
      <c r="B28" s="10" t="s">
        <v>63</v>
      </c>
      <c r="C28" s="10" t="s">
        <v>64</v>
      </c>
      <c r="D28" s="10">
        <v>1991</v>
      </c>
      <c r="E28" s="10"/>
      <c r="F28" s="25" t="str">
        <f>HYPERLINK("https://doi.org/10.7551/mitpress/3115.003.0036")</f>
        <v>https://doi.org/10.7551/mitpress/3115.003.0036</v>
      </c>
      <c r="G28" s="14" t="s">
        <v>65</v>
      </c>
      <c r="H28" s="31" t="str">
        <f t="shared" si="0"/>
        <v>NO</v>
      </c>
      <c r="I28" s="9" t="str">
        <f t="shared" si="1"/>
        <v>NO</v>
      </c>
      <c r="J28" s="15"/>
      <c r="K28" s="29" t="s">
        <v>42</v>
      </c>
      <c r="L28" s="35" t="s">
        <v>43</v>
      </c>
      <c r="M28" s="17" t="b">
        <v>0</v>
      </c>
      <c r="N28" s="17" t="b">
        <v>0</v>
      </c>
      <c r="O28" s="18" t="b">
        <v>0</v>
      </c>
      <c r="P28" s="18" t="b">
        <v>0</v>
      </c>
      <c r="Q28" s="18" t="b">
        <v>0</v>
      </c>
      <c r="R28" s="18" t="b">
        <v>0</v>
      </c>
      <c r="S28" s="19" t="b">
        <v>0</v>
      </c>
      <c r="T28" s="19" t="b">
        <v>0</v>
      </c>
      <c r="U28" s="15"/>
      <c r="V28" s="14" t="s">
        <v>44</v>
      </c>
      <c r="W28" s="35" t="s">
        <v>43</v>
      </c>
      <c r="X28" s="20" t="b">
        <v>0</v>
      </c>
      <c r="Y28" s="20" t="b">
        <v>0</v>
      </c>
      <c r="Z28" s="21" t="b">
        <v>0</v>
      </c>
      <c r="AA28" s="21" t="b">
        <v>0</v>
      </c>
      <c r="AB28" s="21" t="b">
        <v>0</v>
      </c>
      <c r="AC28" s="21" t="b">
        <v>0</v>
      </c>
      <c r="AD28" s="21" t="b">
        <v>0</v>
      </c>
      <c r="AE28" s="21" t="b">
        <v>0</v>
      </c>
      <c r="AF28" s="22"/>
      <c r="AG28" s="9"/>
    </row>
    <row r="29" spans="1:33" ht="15.75" customHeight="1">
      <c r="A29" s="10"/>
      <c r="B29" s="10" t="s">
        <v>66</v>
      </c>
      <c r="C29" s="10" t="s">
        <v>67</v>
      </c>
      <c r="D29" s="10">
        <v>1991</v>
      </c>
      <c r="E29" s="10"/>
      <c r="F29" s="34" t="str">
        <f>HYPERLINK("https://doi.org/10.7551/mitpress/3115.001.0001")</f>
        <v>https://doi.org/10.7551/mitpress/3115.001.0001</v>
      </c>
      <c r="G29" s="14" t="s">
        <v>68</v>
      </c>
      <c r="H29" s="31" t="str">
        <f t="shared" si="0"/>
        <v>NO</v>
      </c>
      <c r="I29" s="9" t="str">
        <f t="shared" si="1"/>
        <v>NO</v>
      </c>
      <c r="J29" s="15"/>
      <c r="K29" s="29" t="s">
        <v>42</v>
      </c>
      <c r="L29" s="35" t="s">
        <v>43</v>
      </c>
      <c r="M29" s="17" t="b">
        <v>0</v>
      </c>
      <c r="N29" s="17" t="b">
        <v>0</v>
      </c>
      <c r="O29" s="18" t="b">
        <v>0</v>
      </c>
      <c r="P29" s="18" t="b">
        <v>0</v>
      </c>
      <c r="Q29" s="18" t="b">
        <v>0</v>
      </c>
      <c r="R29" s="18" t="b">
        <v>0</v>
      </c>
      <c r="S29" s="19" t="b">
        <v>0</v>
      </c>
      <c r="T29" s="19" t="b">
        <v>0</v>
      </c>
      <c r="U29" s="15"/>
      <c r="V29" s="14" t="s">
        <v>44</v>
      </c>
      <c r="W29" s="35" t="s">
        <v>43</v>
      </c>
      <c r="X29" s="20" t="b">
        <v>0</v>
      </c>
      <c r="Y29" s="20" t="b">
        <v>0</v>
      </c>
      <c r="Z29" s="21" t="b">
        <v>0</v>
      </c>
      <c r="AA29" s="21" t="b">
        <v>0</v>
      </c>
      <c r="AB29" s="21" t="b">
        <v>0</v>
      </c>
      <c r="AC29" s="21" t="b">
        <v>0</v>
      </c>
      <c r="AD29" s="21" t="b">
        <v>0</v>
      </c>
      <c r="AE29" s="21" t="b">
        <v>0</v>
      </c>
      <c r="AF29" s="22"/>
      <c r="AG29" s="9"/>
    </row>
    <row r="30" spans="1:33" ht="15.75" customHeight="1">
      <c r="A30" s="10"/>
      <c r="B30" s="10" t="s">
        <v>69</v>
      </c>
      <c r="C30" s="10" t="s">
        <v>70</v>
      </c>
      <c r="D30" s="10">
        <v>1990</v>
      </c>
      <c r="E30" s="10"/>
      <c r="F30" s="34" t="str">
        <f>HYPERLINK("https://doi.org/10.1109/iros.1990.262534")</f>
        <v>https://doi.org/10.1109/iros.1990.262534</v>
      </c>
      <c r="G30" s="14" t="s">
        <v>71</v>
      </c>
      <c r="H30" s="31" t="str">
        <f t="shared" si="0"/>
        <v>NO</v>
      </c>
      <c r="I30" s="9" t="str">
        <f t="shared" si="1"/>
        <v>NO</v>
      </c>
      <c r="J30" s="15"/>
      <c r="K30" s="29" t="s">
        <v>42</v>
      </c>
      <c r="L30" s="39" t="s">
        <v>43</v>
      </c>
      <c r="M30" s="17" t="b">
        <v>0</v>
      </c>
      <c r="N30" s="17" t="b">
        <v>0</v>
      </c>
      <c r="O30" s="18" t="b">
        <v>0</v>
      </c>
      <c r="P30" s="18" t="b">
        <v>0</v>
      </c>
      <c r="Q30" s="18" t="b">
        <v>0</v>
      </c>
      <c r="R30" s="18" t="b">
        <v>0</v>
      </c>
      <c r="S30" s="19" t="b">
        <v>0</v>
      </c>
      <c r="T30" s="19" t="b">
        <v>0</v>
      </c>
      <c r="U30" s="15"/>
      <c r="V30" s="14" t="s">
        <v>44</v>
      </c>
      <c r="W30" s="39" t="s">
        <v>43</v>
      </c>
      <c r="X30" s="20" t="b">
        <v>0</v>
      </c>
      <c r="Y30" s="20" t="b">
        <v>0</v>
      </c>
      <c r="Z30" s="21" t="b">
        <v>0</v>
      </c>
      <c r="AA30" s="21" t="b">
        <v>0</v>
      </c>
      <c r="AB30" s="21" t="b">
        <v>0</v>
      </c>
      <c r="AC30" s="21" t="b">
        <v>0</v>
      </c>
      <c r="AD30" s="21" t="b">
        <v>0</v>
      </c>
      <c r="AE30" s="21" t="b">
        <v>0</v>
      </c>
      <c r="AF30" s="22"/>
      <c r="AG30" s="9"/>
    </row>
    <row r="31" spans="1:33" ht="15.75" customHeight="1">
      <c r="A31" s="10"/>
      <c r="B31" s="10" t="s">
        <v>72</v>
      </c>
      <c r="C31" s="10" t="s">
        <v>73</v>
      </c>
      <c r="D31" s="10">
        <v>1991</v>
      </c>
      <c r="E31" s="10"/>
      <c r="F31" s="14"/>
      <c r="G31" s="14"/>
      <c r="H31" s="31" t="str">
        <f t="shared" si="0"/>
        <v>NO</v>
      </c>
      <c r="I31" s="9" t="str">
        <f t="shared" si="1"/>
        <v>NO</v>
      </c>
      <c r="J31" s="15"/>
      <c r="K31" s="29" t="s">
        <v>42</v>
      </c>
      <c r="L31" s="35" t="s">
        <v>43</v>
      </c>
      <c r="M31" s="17" t="b">
        <v>0</v>
      </c>
      <c r="N31" s="17" t="b">
        <v>0</v>
      </c>
      <c r="O31" s="18" t="b">
        <v>0</v>
      </c>
      <c r="P31" s="18" t="b">
        <v>0</v>
      </c>
      <c r="Q31" s="18" t="b">
        <v>0</v>
      </c>
      <c r="R31" s="18" t="b">
        <v>0</v>
      </c>
      <c r="S31" s="19" t="b">
        <v>0</v>
      </c>
      <c r="T31" s="19" t="b">
        <v>0</v>
      </c>
      <c r="U31" s="15"/>
      <c r="V31" s="14" t="s">
        <v>44</v>
      </c>
      <c r="W31" s="35" t="s">
        <v>43</v>
      </c>
      <c r="X31" s="20" t="b">
        <v>0</v>
      </c>
      <c r="Y31" s="20" t="b">
        <v>0</v>
      </c>
      <c r="Z31" s="21" t="b">
        <v>0</v>
      </c>
      <c r="AA31" s="21" t="b">
        <v>0</v>
      </c>
      <c r="AB31" s="21" t="b">
        <v>0</v>
      </c>
      <c r="AC31" s="21" t="b">
        <v>0</v>
      </c>
      <c r="AD31" s="21" t="b">
        <v>0</v>
      </c>
      <c r="AE31" s="21" t="b">
        <v>0</v>
      </c>
      <c r="AF31" s="22"/>
      <c r="AG31" s="9"/>
    </row>
    <row r="32" spans="1:33" ht="15.75" customHeight="1">
      <c r="A32" s="10"/>
      <c r="B32" s="10" t="s">
        <v>74</v>
      </c>
      <c r="C32" s="10" t="s">
        <v>75</v>
      </c>
      <c r="D32" s="10">
        <v>1983</v>
      </c>
      <c r="E32" s="10"/>
      <c r="F32" s="14"/>
      <c r="G32" s="14"/>
      <c r="H32" s="31" t="str">
        <f t="shared" si="0"/>
        <v>NO</v>
      </c>
      <c r="I32" s="9" t="str">
        <f t="shared" si="1"/>
        <v>NO</v>
      </c>
      <c r="J32" s="15"/>
      <c r="K32" s="29" t="s">
        <v>42</v>
      </c>
      <c r="L32" s="35" t="s">
        <v>43</v>
      </c>
      <c r="M32" s="17" t="b">
        <v>0</v>
      </c>
      <c r="N32" s="17" t="b">
        <v>0</v>
      </c>
      <c r="O32" s="18" t="b">
        <v>0</v>
      </c>
      <c r="P32" s="40" t="b">
        <v>1</v>
      </c>
      <c r="Q32" s="18" t="b">
        <v>0</v>
      </c>
      <c r="R32" s="18" t="b">
        <v>0</v>
      </c>
      <c r="S32" s="19" t="b">
        <v>0</v>
      </c>
      <c r="T32" s="19" t="b">
        <v>0</v>
      </c>
      <c r="U32" s="15"/>
      <c r="V32" s="14" t="s">
        <v>44</v>
      </c>
      <c r="W32" s="35" t="s">
        <v>43</v>
      </c>
      <c r="X32" s="20" t="b">
        <v>0</v>
      </c>
      <c r="Y32" s="20" t="b">
        <v>0</v>
      </c>
      <c r="Z32" s="21" t="b">
        <v>0</v>
      </c>
      <c r="AA32" s="21" t="b">
        <v>0</v>
      </c>
      <c r="AB32" s="21" t="b">
        <v>0</v>
      </c>
      <c r="AC32" s="21" t="b">
        <v>0</v>
      </c>
      <c r="AD32" s="21" t="b">
        <v>0</v>
      </c>
      <c r="AE32" s="21" t="b">
        <v>0</v>
      </c>
      <c r="AF32" s="22"/>
      <c r="AG32" s="9"/>
    </row>
    <row r="33" spans="1:33" ht="15.75" customHeight="1">
      <c r="A33" s="10"/>
      <c r="B33" s="37" t="s">
        <v>76</v>
      </c>
      <c r="C33" s="10" t="s">
        <v>77</v>
      </c>
      <c r="D33" s="10">
        <v>1992</v>
      </c>
      <c r="E33" s="10"/>
      <c r="F33" s="14"/>
      <c r="G33" s="14"/>
      <c r="H33" s="31" t="str">
        <f t="shared" si="0"/>
        <v>NO</v>
      </c>
      <c r="I33" s="9" t="str">
        <f t="shared" si="1"/>
        <v>NO</v>
      </c>
      <c r="J33" s="15"/>
      <c r="K33" s="29" t="s">
        <v>42</v>
      </c>
      <c r="L33" s="35" t="s">
        <v>43</v>
      </c>
      <c r="M33" s="17" t="b">
        <v>0</v>
      </c>
      <c r="N33" s="17" t="b">
        <v>0</v>
      </c>
      <c r="O33" s="18" t="b">
        <v>0</v>
      </c>
      <c r="P33" s="18" t="b">
        <v>0</v>
      </c>
      <c r="Q33" s="18" t="b">
        <v>0</v>
      </c>
      <c r="R33" s="18" t="b">
        <v>0</v>
      </c>
      <c r="S33" s="19" t="b">
        <v>0</v>
      </c>
      <c r="T33" s="19" t="b">
        <v>0</v>
      </c>
      <c r="U33" s="15"/>
      <c r="V33" s="14" t="s">
        <v>44</v>
      </c>
      <c r="W33" s="35" t="s">
        <v>43</v>
      </c>
      <c r="X33" s="20" t="b">
        <v>0</v>
      </c>
      <c r="Y33" s="20" t="b">
        <v>0</v>
      </c>
      <c r="Z33" s="21" t="b">
        <v>0</v>
      </c>
      <c r="AA33" s="21" t="b">
        <v>0</v>
      </c>
      <c r="AB33" s="21" t="b">
        <v>0</v>
      </c>
      <c r="AC33" s="21" t="b">
        <v>0</v>
      </c>
      <c r="AD33" s="21" t="b">
        <v>0</v>
      </c>
      <c r="AE33" s="21" t="b">
        <v>0</v>
      </c>
      <c r="AF33" s="26"/>
      <c r="AG33" s="9"/>
    </row>
    <row r="34" spans="1:33" ht="15.75" customHeight="1">
      <c r="A34" s="10"/>
      <c r="B34" s="10" t="s">
        <v>78</v>
      </c>
      <c r="C34" s="10" t="s">
        <v>79</v>
      </c>
      <c r="D34" s="10">
        <v>1992</v>
      </c>
      <c r="E34" s="10"/>
      <c r="F34" s="34" t="str">
        <f>HYPERLINK("https://doi.org/10.1145/152683.152700")</f>
        <v>https://doi.org/10.1145/152683.152700</v>
      </c>
      <c r="G34" s="14" t="s">
        <v>80</v>
      </c>
      <c r="H34" s="31" t="str">
        <f t="shared" si="0"/>
        <v>NO</v>
      </c>
      <c r="I34" s="9" t="str">
        <f t="shared" si="1"/>
        <v>NO</v>
      </c>
      <c r="J34" s="15"/>
      <c r="K34" s="29" t="s">
        <v>42</v>
      </c>
      <c r="L34" s="35" t="s">
        <v>43</v>
      </c>
      <c r="M34" s="17" t="b">
        <v>0</v>
      </c>
      <c r="N34" s="17" t="b">
        <v>0</v>
      </c>
      <c r="O34" s="18" t="b">
        <v>0</v>
      </c>
      <c r="P34" s="18" t="b">
        <v>0</v>
      </c>
      <c r="Q34" s="18" t="b">
        <v>0</v>
      </c>
      <c r="R34" s="18" t="b">
        <v>0</v>
      </c>
      <c r="S34" s="19" t="b">
        <v>0</v>
      </c>
      <c r="T34" s="40" t="b">
        <v>1</v>
      </c>
      <c r="U34" s="15"/>
      <c r="V34" s="14" t="s">
        <v>44</v>
      </c>
      <c r="W34" s="35" t="s">
        <v>43</v>
      </c>
      <c r="X34" s="20" t="b">
        <v>0</v>
      </c>
      <c r="Y34" s="20" t="b">
        <v>0</v>
      </c>
      <c r="Z34" s="21" t="b">
        <v>0</v>
      </c>
      <c r="AA34" s="21" t="b">
        <v>0</v>
      </c>
      <c r="AB34" s="21" t="b">
        <v>0</v>
      </c>
      <c r="AC34" s="21" t="b">
        <v>0</v>
      </c>
      <c r="AD34" s="21" t="b">
        <v>0</v>
      </c>
      <c r="AE34" s="21" t="b">
        <v>0</v>
      </c>
      <c r="AF34" s="22"/>
      <c r="AG34" s="9"/>
    </row>
    <row r="35" spans="1:33" ht="15.75" customHeight="1">
      <c r="A35" s="10"/>
      <c r="B35" s="10" t="s">
        <v>81</v>
      </c>
      <c r="C35" s="10" t="s">
        <v>82</v>
      </c>
      <c r="D35" s="10">
        <v>1990</v>
      </c>
      <c r="E35" s="10"/>
      <c r="F35" s="34" t="str">
        <f>HYPERLINK("https://doi.org/10.1016/s0921-8890(05)80025-9")</f>
        <v>https://doi.org/10.1016/s0921-8890(05)80025-9</v>
      </c>
      <c r="G35" s="14" t="s">
        <v>83</v>
      </c>
      <c r="H35" s="31" t="str">
        <f t="shared" si="0"/>
        <v>NO</v>
      </c>
      <c r="I35" s="9" t="str">
        <f t="shared" si="1"/>
        <v>NO</v>
      </c>
      <c r="J35" s="29"/>
      <c r="K35" s="29" t="s">
        <v>42</v>
      </c>
      <c r="L35" s="38" t="s">
        <v>43</v>
      </c>
      <c r="M35" s="17" t="b">
        <v>0</v>
      </c>
      <c r="N35" s="17" t="b">
        <v>0</v>
      </c>
      <c r="O35" s="18" t="b">
        <v>0</v>
      </c>
      <c r="P35" s="18" t="b">
        <v>0</v>
      </c>
      <c r="Q35" s="18" t="b">
        <v>0</v>
      </c>
      <c r="R35" s="18" t="b">
        <v>0</v>
      </c>
      <c r="S35" s="19" t="b">
        <v>0</v>
      </c>
      <c r="T35" s="19" t="b">
        <v>0</v>
      </c>
      <c r="U35" s="15"/>
      <c r="V35" s="14" t="s">
        <v>44</v>
      </c>
      <c r="W35" s="38" t="s">
        <v>43</v>
      </c>
      <c r="X35" s="20" t="b">
        <v>0</v>
      </c>
      <c r="Y35" s="20" t="b">
        <v>0</v>
      </c>
      <c r="Z35" s="21" t="b">
        <v>0</v>
      </c>
      <c r="AA35" s="21" t="b">
        <v>0</v>
      </c>
      <c r="AB35" s="21" t="b">
        <v>0</v>
      </c>
      <c r="AC35" s="21" t="b">
        <v>0</v>
      </c>
      <c r="AD35" s="21" t="b">
        <v>0</v>
      </c>
      <c r="AE35" s="21" t="b">
        <v>0</v>
      </c>
      <c r="AF35" s="26"/>
      <c r="AG35" s="9"/>
    </row>
    <row r="36" spans="1:33" ht="15.75" customHeight="1">
      <c r="A36" s="10"/>
      <c r="B36" s="10" t="s">
        <v>45</v>
      </c>
      <c r="C36" s="10" t="s">
        <v>84</v>
      </c>
      <c r="D36" s="10">
        <v>1991</v>
      </c>
      <c r="E36" s="10"/>
      <c r="F36" s="34" t="str">
        <f>HYPERLINK("https://doi.org/10.7551/mitpress/3115.003.0066")</f>
        <v>https://doi.org/10.7551/mitpress/3115.003.0066</v>
      </c>
      <c r="G36" s="14" t="s">
        <v>85</v>
      </c>
      <c r="H36" s="31" t="str">
        <f t="shared" si="0"/>
        <v>NO</v>
      </c>
      <c r="I36" s="9" t="str">
        <f t="shared" si="1"/>
        <v>NO</v>
      </c>
      <c r="J36" s="15"/>
      <c r="K36" s="29" t="s">
        <v>42</v>
      </c>
      <c r="L36" s="35" t="s">
        <v>43</v>
      </c>
      <c r="M36" s="17" t="b">
        <v>0</v>
      </c>
      <c r="N36" s="17" t="b">
        <v>0</v>
      </c>
      <c r="O36" s="18" t="b">
        <v>0</v>
      </c>
      <c r="P36" s="18" t="b">
        <v>0</v>
      </c>
      <c r="Q36" s="18" t="b">
        <v>0</v>
      </c>
      <c r="R36" s="18" t="b">
        <v>0</v>
      </c>
      <c r="S36" s="19" t="b">
        <v>0</v>
      </c>
      <c r="T36" s="19" t="b">
        <v>0</v>
      </c>
      <c r="U36" s="15"/>
      <c r="V36" s="14" t="s">
        <v>44</v>
      </c>
      <c r="W36" s="35" t="s">
        <v>43</v>
      </c>
      <c r="X36" s="20" t="b">
        <v>0</v>
      </c>
      <c r="Y36" s="20" t="b">
        <v>0</v>
      </c>
      <c r="Z36" s="21" t="b">
        <v>0</v>
      </c>
      <c r="AA36" s="21" t="b">
        <v>0</v>
      </c>
      <c r="AB36" s="21" t="b">
        <v>0</v>
      </c>
      <c r="AC36" s="21" t="b">
        <v>0</v>
      </c>
      <c r="AD36" s="21" t="b">
        <v>0</v>
      </c>
      <c r="AE36" s="21" t="b">
        <v>0</v>
      </c>
      <c r="AF36" s="26"/>
      <c r="AG36" s="9"/>
    </row>
    <row r="37" spans="1:33" ht="15.75" customHeight="1">
      <c r="A37" s="10"/>
      <c r="B37" s="10" t="s">
        <v>86</v>
      </c>
      <c r="C37" s="10" t="s">
        <v>87</v>
      </c>
      <c r="D37" s="10">
        <v>1992</v>
      </c>
      <c r="E37" s="10"/>
      <c r="F37" s="34" t="str">
        <f>HYPERLINK("https://doi.org/10.1145/152683.152701")</f>
        <v>https://doi.org/10.1145/152683.152701</v>
      </c>
      <c r="G37" s="14" t="s">
        <v>88</v>
      </c>
      <c r="H37" s="31" t="str">
        <f t="shared" si="0"/>
        <v>NO</v>
      </c>
      <c r="I37" s="9" t="str">
        <f t="shared" si="1"/>
        <v>NO</v>
      </c>
      <c r="J37" s="15"/>
      <c r="K37" s="29" t="s">
        <v>42</v>
      </c>
      <c r="L37" s="35" t="s">
        <v>43</v>
      </c>
      <c r="M37" s="17" t="b">
        <v>0</v>
      </c>
      <c r="N37" s="17" t="b">
        <v>0</v>
      </c>
      <c r="O37" s="18" t="b">
        <v>0</v>
      </c>
      <c r="P37" s="18" t="b">
        <v>0</v>
      </c>
      <c r="Q37" s="18" t="b">
        <v>0</v>
      </c>
      <c r="R37" s="18" t="b">
        <v>0</v>
      </c>
      <c r="S37" s="19" t="b">
        <v>0</v>
      </c>
      <c r="T37" s="19" t="b">
        <v>0</v>
      </c>
      <c r="U37" s="15"/>
      <c r="V37" s="14" t="s">
        <v>44</v>
      </c>
      <c r="W37" s="35" t="s">
        <v>43</v>
      </c>
      <c r="X37" s="20" t="b">
        <v>0</v>
      </c>
      <c r="Y37" s="20" t="b">
        <v>0</v>
      </c>
      <c r="Z37" s="21" t="b">
        <v>0</v>
      </c>
      <c r="AA37" s="21" t="b">
        <v>0</v>
      </c>
      <c r="AB37" s="21" t="b">
        <v>0</v>
      </c>
      <c r="AC37" s="21" t="b">
        <v>0</v>
      </c>
      <c r="AD37" s="21" t="b">
        <v>0</v>
      </c>
      <c r="AE37" s="21" t="b">
        <v>0</v>
      </c>
      <c r="AF37" s="22"/>
      <c r="AG37" s="9"/>
    </row>
    <row r="38" spans="1:33" ht="15.75" customHeight="1">
      <c r="A38" s="10"/>
      <c r="B38" s="37" t="s">
        <v>89</v>
      </c>
      <c r="C38" s="10" t="s">
        <v>90</v>
      </c>
      <c r="D38" s="10">
        <v>1992</v>
      </c>
      <c r="E38" s="10"/>
      <c r="F38" s="14"/>
      <c r="G38" s="14"/>
      <c r="H38" s="31" t="str">
        <f t="shared" si="0"/>
        <v>NO</v>
      </c>
      <c r="I38" s="9" t="str">
        <f t="shared" si="1"/>
        <v>NO</v>
      </c>
      <c r="J38" s="15"/>
      <c r="K38" s="29" t="s">
        <v>42</v>
      </c>
      <c r="L38" s="35" t="s">
        <v>43</v>
      </c>
      <c r="M38" s="17" t="b">
        <v>0</v>
      </c>
      <c r="N38" s="17" t="b">
        <v>0</v>
      </c>
      <c r="O38" s="18" t="b">
        <v>0</v>
      </c>
      <c r="P38" s="18" t="b">
        <v>0</v>
      </c>
      <c r="Q38" s="18" t="b">
        <v>0</v>
      </c>
      <c r="R38" s="18" t="b">
        <v>0</v>
      </c>
      <c r="S38" s="19" t="b">
        <v>0</v>
      </c>
      <c r="T38" s="19" t="b">
        <v>0</v>
      </c>
      <c r="U38" s="15"/>
      <c r="V38" s="14" t="s">
        <v>44</v>
      </c>
      <c r="W38" s="35" t="s">
        <v>43</v>
      </c>
      <c r="X38" s="20" t="b">
        <v>0</v>
      </c>
      <c r="Y38" s="20" t="b">
        <v>0</v>
      </c>
      <c r="Z38" s="21" t="b">
        <v>0</v>
      </c>
      <c r="AA38" s="21" t="b">
        <v>0</v>
      </c>
      <c r="AB38" s="21" t="b">
        <v>0</v>
      </c>
      <c r="AC38" s="21" t="b">
        <v>0</v>
      </c>
      <c r="AD38" s="21" t="b">
        <v>0</v>
      </c>
      <c r="AE38" s="21" t="b">
        <v>0</v>
      </c>
      <c r="AF38" s="22"/>
      <c r="AG38" s="9"/>
    </row>
    <row r="39" spans="1:33" ht="15.75" customHeight="1">
      <c r="A39" s="10"/>
      <c r="B39" s="10" t="s">
        <v>91</v>
      </c>
      <c r="C39" s="10" t="s">
        <v>92</v>
      </c>
      <c r="D39" s="10">
        <v>1988</v>
      </c>
      <c r="E39" s="10"/>
      <c r="F39" s="34" t="str">
        <f>HYPERLINK("https://doi.org/10.1145/67386.67403")</f>
        <v>https://doi.org/10.1145/67386.67403</v>
      </c>
      <c r="G39" s="14" t="s">
        <v>93</v>
      </c>
      <c r="H39" s="31" t="str">
        <f t="shared" si="0"/>
        <v>NO</v>
      </c>
      <c r="I39" s="9" t="str">
        <f t="shared" si="1"/>
        <v>NO</v>
      </c>
      <c r="J39" s="15"/>
      <c r="K39" s="29" t="s">
        <v>42</v>
      </c>
      <c r="L39" s="35" t="s">
        <v>43</v>
      </c>
      <c r="M39" s="17" t="b">
        <v>0</v>
      </c>
      <c r="N39" s="17" t="b">
        <v>0</v>
      </c>
      <c r="O39" s="18" t="b">
        <v>0</v>
      </c>
      <c r="P39" s="18" t="b">
        <v>0</v>
      </c>
      <c r="Q39" s="18" t="b">
        <v>0</v>
      </c>
      <c r="R39" s="18" t="b">
        <v>0</v>
      </c>
      <c r="S39" s="19" t="b">
        <v>0</v>
      </c>
      <c r="T39" s="19" t="b">
        <v>0</v>
      </c>
      <c r="U39" s="15"/>
      <c r="V39" s="14" t="s">
        <v>44</v>
      </c>
      <c r="W39" s="35" t="s">
        <v>43</v>
      </c>
      <c r="X39" s="20" t="b">
        <v>0</v>
      </c>
      <c r="Y39" s="20" t="b">
        <v>0</v>
      </c>
      <c r="Z39" s="21" t="b">
        <v>0</v>
      </c>
      <c r="AA39" s="21" t="b">
        <v>0</v>
      </c>
      <c r="AB39" s="21" t="b">
        <v>0</v>
      </c>
      <c r="AC39" s="21" t="b">
        <v>0</v>
      </c>
      <c r="AD39" s="21" t="b">
        <v>0</v>
      </c>
      <c r="AE39" s="21" t="b">
        <v>0</v>
      </c>
      <c r="AF39" s="26"/>
      <c r="AG39" s="9"/>
    </row>
    <row r="40" spans="1:33" ht="15.75" customHeight="1">
      <c r="A40" s="10"/>
      <c r="B40" s="10" t="s">
        <v>94</v>
      </c>
      <c r="C40" s="10" t="s">
        <v>95</v>
      </c>
      <c r="D40" s="10">
        <v>1979</v>
      </c>
      <c r="E40" s="10"/>
      <c r="F40" s="25" t="str">
        <f>HYPERLINK("https://doi.org/10.2307/1574423")</f>
        <v>https://doi.org/10.2307/1574423</v>
      </c>
      <c r="G40" s="14" t="s">
        <v>96</v>
      </c>
      <c r="H40" s="31" t="str">
        <f t="shared" si="0"/>
        <v>NO</v>
      </c>
      <c r="I40" s="9" t="str">
        <f t="shared" si="1"/>
        <v>NO</v>
      </c>
      <c r="J40" s="15"/>
      <c r="K40" s="29" t="s">
        <v>42</v>
      </c>
      <c r="L40" s="39" t="s">
        <v>43</v>
      </c>
      <c r="M40" s="17" t="b">
        <v>0</v>
      </c>
      <c r="N40" s="17" t="b">
        <v>0</v>
      </c>
      <c r="O40" s="18" t="b">
        <v>0</v>
      </c>
      <c r="P40" s="18" t="b">
        <v>0</v>
      </c>
      <c r="Q40" s="18" t="b">
        <v>0</v>
      </c>
      <c r="R40" s="18" t="b">
        <v>0</v>
      </c>
      <c r="S40" s="19" t="b">
        <v>0</v>
      </c>
      <c r="T40" s="19" t="b">
        <v>0</v>
      </c>
      <c r="U40" s="15"/>
      <c r="V40" s="14" t="s">
        <v>44</v>
      </c>
      <c r="W40" s="38" t="s">
        <v>43</v>
      </c>
      <c r="X40" s="20" t="b">
        <v>0</v>
      </c>
      <c r="Y40" s="20" t="b">
        <v>0</v>
      </c>
      <c r="Z40" s="21" t="b">
        <v>0</v>
      </c>
      <c r="AA40" s="21" t="b">
        <v>0</v>
      </c>
      <c r="AB40" s="21" t="b">
        <v>0</v>
      </c>
      <c r="AC40" s="21" t="b">
        <v>0</v>
      </c>
      <c r="AD40" s="21" t="b">
        <v>0</v>
      </c>
      <c r="AE40" s="21" t="b">
        <v>0</v>
      </c>
      <c r="AF40" s="22"/>
      <c r="AG40" s="9"/>
    </row>
    <row r="41" spans="1:33" ht="15.75" customHeight="1">
      <c r="A41" s="10"/>
      <c r="B41" s="10" t="s">
        <v>97</v>
      </c>
      <c r="C41" s="10" t="s">
        <v>98</v>
      </c>
      <c r="D41" s="10">
        <v>1972</v>
      </c>
      <c r="E41" s="10"/>
      <c r="F41" s="14"/>
      <c r="G41" s="14"/>
      <c r="H41" s="31" t="str">
        <f t="shared" si="0"/>
        <v>NO</v>
      </c>
      <c r="I41" s="9" t="str">
        <f t="shared" si="1"/>
        <v>NO</v>
      </c>
      <c r="J41" s="15"/>
      <c r="K41" s="29" t="s">
        <v>42</v>
      </c>
      <c r="L41" s="35" t="s">
        <v>43</v>
      </c>
      <c r="M41" s="17" t="b">
        <v>0</v>
      </c>
      <c r="N41" s="17" t="b">
        <v>0</v>
      </c>
      <c r="O41" s="18" t="b">
        <v>0</v>
      </c>
      <c r="P41" s="40" t="b">
        <v>1</v>
      </c>
      <c r="Q41" s="18" t="b">
        <v>0</v>
      </c>
      <c r="R41" s="18" t="b">
        <v>0</v>
      </c>
      <c r="S41" s="19" t="b">
        <v>0</v>
      </c>
      <c r="T41" s="19" t="b">
        <v>0</v>
      </c>
      <c r="U41" s="15"/>
      <c r="V41" s="14" t="s">
        <v>44</v>
      </c>
      <c r="W41" s="35" t="s">
        <v>43</v>
      </c>
      <c r="X41" s="20" t="b">
        <v>0</v>
      </c>
      <c r="Y41" s="20" t="b">
        <v>0</v>
      </c>
      <c r="Z41" s="21" t="b">
        <v>0</v>
      </c>
      <c r="AA41" s="21" t="b">
        <v>0</v>
      </c>
      <c r="AB41" s="21" t="b">
        <v>0</v>
      </c>
      <c r="AC41" s="21" t="b">
        <v>0</v>
      </c>
      <c r="AD41" s="21" t="b">
        <v>0</v>
      </c>
      <c r="AE41" s="21" t="b">
        <v>0</v>
      </c>
      <c r="AF41" s="22"/>
      <c r="AG41" s="9"/>
    </row>
    <row r="42" spans="1:33" ht="15.75" customHeight="1">
      <c r="A42" s="10"/>
      <c r="B42" s="10" t="s">
        <v>99</v>
      </c>
      <c r="C42" s="10" t="s">
        <v>100</v>
      </c>
      <c r="D42" s="10">
        <v>2010</v>
      </c>
      <c r="E42" s="10"/>
      <c r="F42" s="34" t="str">
        <f>HYPERLINK("https://doi.org/10.1111/j.1439-0310.1989.tb00490.x")</f>
        <v>https://doi.org/10.1111/j.1439-0310.1989.tb00490.x</v>
      </c>
      <c r="G42" s="14" t="s">
        <v>101</v>
      </c>
      <c r="H42" s="31" t="str">
        <f t="shared" si="0"/>
        <v>NO</v>
      </c>
      <c r="I42" s="9" t="str">
        <f t="shared" si="1"/>
        <v>NO</v>
      </c>
      <c r="J42" s="15"/>
      <c r="K42" s="29" t="s">
        <v>42</v>
      </c>
      <c r="L42" s="35" t="s">
        <v>43</v>
      </c>
      <c r="M42" s="17" t="b">
        <v>0</v>
      </c>
      <c r="N42" s="17" t="b">
        <v>0</v>
      </c>
      <c r="O42" s="18" t="b">
        <v>0</v>
      </c>
      <c r="P42" s="18" t="b">
        <v>0</v>
      </c>
      <c r="Q42" s="18" t="b">
        <v>0</v>
      </c>
      <c r="R42" s="18" t="b">
        <v>0</v>
      </c>
      <c r="S42" s="19" t="b">
        <v>0</v>
      </c>
      <c r="T42" s="19" t="b">
        <v>0</v>
      </c>
      <c r="U42" s="15"/>
      <c r="V42" s="14" t="s">
        <v>44</v>
      </c>
      <c r="W42" s="35" t="s">
        <v>43</v>
      </c>
      <c r="X42" s="20" t="b">
        <v>0</v>
      </c>
      <c r="Y42" s="20" t="b">
        <v>0</v>
      </c>
      <c r="Z42" s="21" t="b">
        <v>0</v>
      </c>
      <c r="AA42" s="21" t="b">
        <v>0</v>
      </c>
      <c r="AB42" s="21" t="b">
        <v>0</v>
      </c>
      <c r="AC42" s="21" t="b">
        <v>0</v>
      </c>
      <c r="AD42" s="21" t="b">
        <v>0</v>
      </c>
      <c r="AE42" s="21" t="b">
        <v>0</v>
      </c>
      <c r="AF42" s="22"/>
      <c r="AG42" s="9"/>
    </row>
    <row r="43" spans="1:33" ht="15.75" customHeight="1">
      <c r="A43" s="10"/>
      <c r="B43" s="10" t="s">
        <v>102</v>
      </c>
      <c r="C43" s="10" t="s">
        <v>103</v>
      </c>
      <c r="D43" s="10">
        <v>1990</v>
      </c>
      <c r="E43" s="10"/>
      <c r="F43" s="34" t="str">
        <f>HYPERLINK("https://doi.org/10.1016/1049-9660(91)90084-3")</f>
        <v>https://doi.org/10.1016/1049-9660(91)90084-3</v>
      </c>
      <c r="G43" s="14" t="s">
        <v>104</v>
      </c>
      <c r="H43" s="31" t="str">
        <f t="shared" si="0"/>
        <v>NO</v>
      </c>
      <c r="I43" s="9" t="str">
        <f t="shared" si="1"/>
        <v>NO</v>
      </c>
      <c r="J43" s="15"/>
      <c r="K43" s="29" t="s">
        <v>42</v>
      </c>
      <c r="L43" s="35" t="s">
        <v>43</v>
      </c>
      <c r="M43" s="17" t="b">
        <v>0</v>
      </c>
      <c r="N43" s="17" t="b">
        <v>0</v>
      </c>
      <c r="O43" s="18" t="b">
        <v>0</v>
      </c>
      <c r="P43" s="18" t="b">
        <v>0</v>
      </c>
      <c r="Q43" s="18" t="b">
        <v>0</v>
      </c>
      <c r="R43" s="18" t="b">
        <v>0</v>
      </c>
      <c r="S43" s="19" t="b">
        <v>0</v>
      </c>
      <c r="T43" s="19" t="b">
        <v>0</v>
      </c>
      <c r="U43" s="15"/>
      <c r="V43" s="14" t="s">
        <v>44</v>
      </c>
      <c r="W43" s="35" t="s">
        <v>43</v>
      </c>
      <c r="X43" s="20" t="b">
        <v>0</v>
      </c>
      <c r="Y43" s="20" t="b">
        <v>0</v>
      </c>
      <c r="Z43" s="21" t="b">
        <v>0</v>
      </c>
      <c r="AA43" s="21" t="b">
        <v>0</v>
      </c>
      <c r="AB43" s="21" t="b">
        <v>0</v>
      </c>
      <c r="AC43" s="21" t="b">
        <v>0</v>
      </c>
      <c r="AD43" s="21" t="b">
        <v>0</v>
      </c>
      <c r="AE43" s="21" t="b">
        <v>0</v>
      </c>
      <c r="AF43" s="22"/>
      <c r="AG43" s="9"/>
    </row>
    <row r="44" spans="1:33" ht="15.75" customHeight="1">
      <c r="A44" s="10"/>
      <c r="B44" s="10" t="s">
        <v>105</v>
      </c>
      <c r="C44" s="10" t="s">
        <v>106</v>
      </c>
      <c r="D44" s="10">
        <v>1991</v>
      </c>
      <c r="E44" s="10"/>
      <c r="F44" s="34" t="str">
        <f>HYPERLINK("https://doi.org/10.4324/9781351001885-2")</f>
        <v>https://doi.org/10.4324/9781351001885-2</v>
      </c>
      <c r="G44" s="14" t="s">
        <v>107</v>
      </c>
      <c r="H44" s="31" t="str">
        <f t="shared" si="0"/>
        <v>NO</v>
      </c>
      <c r="I44" s="9" t="str">
        <f t="shared" si="1"/>
        <v>NO</v>
      </c>
      <c r="J44" s="15"/>
      <c r="K44" s="29" t="s">
        <v>42</v>
      </c>
      <c r="L44" s="35" t="s">
        <v>43</v>
      </c>
      <c r="M44" s="17" t="b">
        <v>0</v>
      </c>
      <c r="N44" s="17" t="b">
        <v>0</v>
      </c>
      <c r="O44" s="18" t="b">
        <v>0</v>
      </c>
      <c r="P44" s="18" t="b">
        <v>0</v>
      </c>
      <c r="Q44" s="18" t="b">
        <v>0</v>
      </c>
      <c r="R44" s="18" t="b">
        <v>0</v>
      </c>
      <c r="S44" s="19" t="b">
        <v>0</v>
      </c>
      <c r="T44" s="19" t="b">
        <v>0</v>
      </c>
      <c r="U44" s="15"/>
      <c r="V44" s="14" t="s">
        <v>44</v>
      </c>
      <c r="W44" s="38" t="s">
        <v>43</v>
      </c>
      <c r="X44" s="20" t="b">
        <v>0</v>
      </c>
      <c r="Y44" s="20" t="b">
        <v>0</v>
      </c>
      <c r="Z44" s="21" t="b">
        <v>0</v>
      </c>
      <c r="AA44" s="21" t="b">
        <v>0</v>
      </c>
      <c r="AB44" s="21" t="b">
        <v>0</v>
      </c>
      <c r="AC44" s="21" t="b">
        <v>0</v>
      </c>
      <c r="AD44" s="21" t="b">
        <v>0</v>
      </c>
      <c r="AE44" s="21" t="b">
        <v>0</v>
      </c>
      <c r="AF44" s="26"/>
      <c r="AG44" s="9"/>
    </row>
    <row r="45" spans="1:33" ht="12.75">
      <c r="A45" s="10"/>
      <c r="B45" s="10" t="s">
        <v>108</v>
      </c>
      <c r="C45" s="10" t="s">
        <v>109</v>
      </c>
      <c r="D45" s="10">
        <v>1990</v>
      </c>
      <c r="E45" s="10"/>
      <c r="F45" s="34" t="str">
        <f>HYPERLINK("https://doi.org/10.1016/0004-3702(90)90055-5")</f>
        <v>https://doi.org/10.1016/0004-3702(90)90055-5</v>
      </c>
      <c r="G45" s="14" t="s">
        <v>110</v>
      </c>
      <c r="H45" s="31" t="str">
        <f t="shared" si="0"/>
        <v>NO</v>
      </c>
      <c r="I45" s="9" t="str">
        <f t="shared" si="1"/>
        <v>NO</v>
      </c>
      <c r="J45" s="15"/>
      <c r="K45" s="29" t="s">
        <v>42</v>
      </c>
      <c r="L45" s="35" t="s">
        <v>43</v>
      </c>
      <c r="M45" s="17" t="b">
        <v>0</v>
      </c>
      <c r="N45" s="17" t="b">
        <v>0</v>
      </c>
      <c r="O45" s="18" t="b">
        <v>0</v>
      </c>
      <c r="P45" s="18" t="b">
        <v>0</v>
      </c>
      <c r="Q45" s="18" t="b">
        <v>0</v>
      </c>
      <c r="R45" s="18" t="b">
        <v>0</v>
      </c>
      <c r="S45" s="19" t="b">
        <v>0</v>
      </c>
      <c r="T45" s="19" t="b">
        <v>0</v>
      </c>
      <c r="U45" s="15"/>
      <c r="V45" s="14" t="s">
        <v>44</v>
      </c>
      <c r="W45" s="35" t="s">
        <v>43</v>
      </c>
      <c r="X45" s="20" t="b">
        <v>0</v>
      </c>
      <c r="Y45" s="20" t="b">
        <v>0</v>
      </c>
      <c r="Z45" s="21" t="b">
        <v>0</v>
      </c>
      <c r="AA45" s="21" t="b">
        <v>0</v>
      </c>
      <c r="AB45" s="21" t="b">
        <v>0</v>
      </c>
      <c r="AC45" s="21" t="b">
        <v>0</v>
      </c>
      <c r="AD45" s="21" t="b">
        <v>0</v>
      </c>
      <c r="AE45" s="21" t="b">
        <v>0</v>
      </c>
      <c r="AF45" s="26"/>
      <c r="AG45" s="9"/>
    </row>
    <row r="46" spans="1:33" ht="12.75">
      <c r="A46" s="10"/>
      <c r="B46" s="10" t="s">
        <v>111</v>
      </c>
      <c r="C46" s="10" t="s">
        <v>112</v>
      </c>
      <c r="D46" s="10">
        <v>1925</v>
      </c>
      <c r="E46" s="10"/>
      <c r="F46" s="14"/>
      <c r="G46" s="14"/>
      <c r="H46" s="31" t="str">
        <f t="shared" si="0"/>
        <v>NO</v>
      </c>
      <c r="I46" s="9" t="str">
        <f t="shared" si="1"/>
        <v>NO</v>
      </c>
      <c r="J46" s="15"/>
      <c r="K46" s="29" t="s">
        <v>42</v>
      </c>
      <c r="L46" s="35" t="s">
        <v>43</v>
      </c>
      <c r="M46" s="17" t="b">
        <v>0</v>
      </c>
      <c r="N46" s="17" t="b">
        <v>0</v>
      </c>
      <c r="O46" s="18" t="b">
        <v>0</v>
      </c>
      <c r="P46" s="18" t="b">
        <v>0</v>
      </c>
      <c r="Q46" s="18" t="b">
        <v>0</v>
      </c>
      <c r="R46" s="18" t="b">
        <v>0</v>
      </c>
      <c r="S46" s="19" t="b">
        <v>0</v>
      </c>
      <c r="T46" s="19" t="b">
        <v>0</v>
      </c>
      <c r="U46" s="15"/>
      <c r="V46" s="14" t="s">
        <v>44</v>
      </c>
      <c r="W46" s="35" t="s">
        <v>43</v>
      </c>
      <c r="X46" s="20" t="b">
        <v>0</v>
      </c>
      <c r="Y46" s="20" t="b">
        <v>0</v>
      </c>
      <c r="Z46" s="21" t="b">
        <v>0</v>
      </c>
      <c r="AA46" s="21" t="b">
        <v>0</v>
      </c>
      <c r="AB46" s="21" t="b">
        <v>0</v>
      </c>
      <c r="AC46" s="21" t="b">
        <v>0</v>
      </c>
      <c r="AD46" s="21" t="b">
        <v>0</v>
      </c>
      <c r="AE46" s="21" t="b">
        <v>0</v>
      </c>
      <c r="AF46" s="22"/>
      <c r="AG46" s="9"/>
    </row>
    <row r="47" spans="1:33" ht="12.75">
      <c r="A47" s="10"/>
      <c r="B47" s="10" t="s">
        <v>113</v>
      </c>
      <c r="C47" s="10" t="s">
        <v>114</v>
      </c>
      <c r="D47" s="10">
        <v>1991</v>
      </c>
      <c r="E47" s="10"/>
      <c r="F47" s="14"/>
      <c r="G47" s="14"/>
      <c r="H47" s="31" t="str">
        <f t="shared" si="0"/>
        <v>NO</v>
      </c>
      <c r="I47" s="9" t="str">
        <f t="shared" si="1"/>
        <v>NO</v>
      </c>
      <c r="J47" s="15"/>
      <c r="K47" s="29" t="s">
        <v>42</v>
      </c>
      <c r="L47" s="35" t="s">
        <v>43</v>
      </c>
      <c r="M47" s="17" t="b">
        <v>0</v>
      </c>
      <c r="N47" s="17" t="b">
        <v>0</v>
      </c>
      <c r="O47" s="18" t="b">
        <v>0</v>
      </c>
      <c r="P47" s="40" t="b">
        <v>1</v>
      </c>
      <c r="Q47" s="18" t="b">
        <v>0</v>
      </c>
      <c r="R47" s="18" t="b">
        <v>0</v>
      </c>
      <c r="S47" s="19" t="b">
        <v>0</v>
      </c>
      <c r="T47" s="19" t="b">
        <v>0</v>
      </c>
      <c r="U47" s="15"/>
      <c r="V47" s="14" t="s">
        <v>44</v>
      </c>
      <c r="W47" s="35" t="s">
        <v>43</v>
      </c>
      <c r="X47" s="20" t="b">
        <v>0</v>
      </c>
      <c r="Y47" s="20" t="b">
        <v>0</v>
      </c>
      <c r="Z47" s="21" t="b">
        <v>0</v>
      </c>
      <c r="AA47" s="21" t="b">
        <v>0</v>
      </c>
      <c r="AB47" s="21" t="b">
        <v>0</v>
      </c>
      <c r="AC47" s="21" t="b">
        <v>0</v>
      </c>
      <c r="AD47" s="21" t="b">
        <v>0</v>
      </c>
      <c r="AE47" s="21" t="b">
        <v>0</v>
      </c>
      <c r="AF47" s="22"/>
      <c r="AG47" s="9"/>
    </row>
    <row r="48" spans="1:33" ht="12.75">
      <c r="A48" s="10"/>
      <c r="B48" s="10" t="s">
        <v>115</v>
      </c>
      <c r="C48" s="10" t="s">
        <v>116</v>
      </c>
      <c r="D48" s="10">
        <v>1992</v>
      </c>
      <c r="E48" s="10"/>
      <c r="F48" s="14"/>
      <c r="G48" s="14"/>
      <c r="H48" s="31" t="str">
        <f t="shared" si="0"/>
        <v>NO</v>
      </c>
      <c r="I48" s="9" t="str">
        <f t="shared" si="1"/>
        <v>NO</v>
      </c>
      <c r="J48" s="15"/>
      <c r="K48" s="29" t="s">
        <v>42</v>
      </c>
      <c r="L48" s="35" t="s">
        <v>43</v>
      </c>
      <c r="M48" s="17" t="b">
        <v>0</v>
      </c>
      <c r="N48" s="17" t="b">
        <v>0</v>
      </c>
      <c r="O48" s="18" t="b">
        <v>0</v>
      </c>
      <c r="P48" s="18" t="b">
        <v>0</v>
      </c>
      <c r="Q48" s="18" t="b">
        <v>0</v>
      </c>
      <c r="R48" s="18" t="b">
        <v>0</v>
      </c>
      <c r="S48" s="19" t="b">
        <v>0</v>
      </c>
      <c r="T48" s="19" t="b">
        <v>0</v>
      </c>
      <c r="U48" s="15"/>
      <c r="V48" s="14" t="s">
        <v>44</v>
      </c>
      <c r="W48" s="35" t="s">
        <v>43</v>
      </c>
      <c r="X48" s="20" t="b">
        <v>0</v>
      </c>
      <c r="Y48" s="20" t="b">
        <v>0</v>
      </c>
      <c r="Z48" s="21" t="b">
        <v>0</v>
      </c>
      <c r="AA48" s="21" t="b">
        <v>0</v>
      </c>
      <c r="AB48" s="21" t="b">
        <v>0</v>
      </c>
      <c r="AC48" s="21" t="b">
        <v>0</v>
      </c>
      <c r="AD48" s="21" t="b">
        <v>0</v>
      </c>
      <c r="AE48" s="21" t="b">
        <v>0</v>
      </c>
      <c r="AF48" s="26"/>
      <c r="AG48" s="9"/>
    </row>
    <row r="49" spans="1:33" ht="12.75">
      <c r="A49" s="10"/>
      <c r="B49" s="37" t="s">
        <v>117</v>
      </c>
      <c r="C49" s="10" t="s">
        <v>118</v>
      </c>
      <c r="D49" s="10">
        <v>1991</v>
      </c>
      <c r="E49" s="10"/>
      <c r="F49" s="14"/>
      <c r="G49" s="14"/>
      <c r="H49" s="31" t="str">
        <f t="shared" si="0"/>
        <v>NO</v>
      </c>
      <c r="I49" s="9" t="str">
        <f t="shared" si="1"/>
        <v>NO</v>
      </c>
      <c r="J49" s="15"/>
      <c r="K49" s="29" t="s">
        <v>42</v>
      </c>
      <c r="L49" s="35" t="s">
        <v>43</v>
      </c>
      <c r="M49" s="17" t="b">
        <v>0</v>
      </c>
      <c r="N49" s="17" t="b">
        <v>0</v>
      </c>
      <c r="O49" s="18" t="b">
        <v>0</v>
      </c>
      <c r="P49" s="18" t="b">
        <v>0</v>
      </c>
      <c r="Q49" s="18" t="b">
        <v>0</v>
      </c>
      <c r="R49" s="18" t="b">
        <v>0</v>
      </c>
      <c r="S49" s="19" t="b">
        <v>0</v>
      </c>
      <c r="T49" s="19" t="b">
        <v>0</v>
      </c>
      <c r="U49" s="15"/>
      <c r="V49" s="14" t="s">
        <v>44</v>
      </c>
      <c r="W49" s="35" t="s">
        <v>43</v>
      </c>
      <c r="X49" s="20" t="b">
        <v>0</v>
      </c>
      <c r="Y49" s="20" t="b">
        <v>0</v>
      </c>
      <c r="Z49" s="21" t="b">
        <v>0</v>
      </c>
      <c r="AA49" s="21" t="b">
        <v>0</v>
      </c>
      <c r="AB49" s="21" t="b">
        <v>0</v>
      </c>
      <c r="AC49" s="21" t="b">
        <v>0</v>
      </c>
      <c r="AD49" s="21" t="b">
        <v>0</v>
      </c>
      <c r="AE49" s="21" t="b">
        <v>0</v>
      </c>
      <c r="AF49" s="22"/>
      <c r="AG49" s="9"/>
    </row>
    <row r="50" spans="1:33" ht="12.75">
      <c r="A50" s="10"/>
      <c r="B50" s="10" t="s">
        <v>119</v>
      </c>
      <c r="C50" s="10" t="s">
        <v>120</v>
      </c>
      <c r="D50" s="10">
        <v>1986</v>
      </c>
      <c r="E50" s="10"/>
      <c r="F50" s="34" t="str">
        <f>HYPERLINK("https://doi.org/10.1016/0167-2789(86)90239-3")</f>
        <v>https://doi.org/10.1016/0167-2789(86)90239-3</v>
      </c>
      <c r="G50" s="14" t="s">
        <v>121</v>
      </c>
      <c r="H50" s="31" t="str">
        <f t="shared" si="0"/>
        <v>NO</v>
      </c>
      <c r="I50" s="9" t="str">
        <f t="shared" si="1"/>
        <v>NO</v>
      </c>
      <c r="J50" s="15"/>
      <c r="K50" s="29" t="s">
        <v>42</v>
      </c>
      <c r="L50" s="35" t="s">
        <v>43</v>
      </c>
      <c r="M50" s="17" t="b">
        <v>0</v>
      </c>
      <c r="N50" s="17" t="b">
        <v>0</v>
      </c>
      <c r="O50" s="18" t="b">
        <v>0</v>
      </c>
      <c r="P50" s="18" t="b">
        <v>0</v>
      </c>
      <c r="Q50" s="18" t="b">
        <v>0</v>
      </c>
      <c r="R50" s="18" t="b">
        <v>0</v>
      </c>
      <c r="S50" s="19" t="b">
        <v>0</v>
      </c>
      <c r="T50" s="19" t="b">
        <v>0</v>
      </c>
      <c r="U50" s="15"/>
      <c r="V50" s="14" t="s">
        <v>44</v>
      </c>
      <c r="W50" s="35" t="s">
        <v>43</v>
      </c>
      <c r="X50" s="20" t="b">
        <v>0</v>
      </c>
      <c r="Y50" s="20" t="b">
        <v>0</v>
      </c>
      <c r="Z50" s="21" t="b">
        <v>0</v>
      </c>
      <c r="AA50" s="21" t="b">
        <v>0</v>
      </c>
      <c r="AB50" s="21" t="b">
        <v>0</v>
      </c>
      <c r="AC50" s="21" t="b">
        <v>0</v>
      </c>
      <c r="AD50" s="21" t="b">
        <v>0</v>
      </c>
      <c r="AE50" s="21" t="b">
        <v>0</v>
      </c>
      <c r="AF50" s="22"/>
      <c r="AG50" s="9"/>
    </row>
    <row r="51" spans="1:33" ht="12.75">
      <c r="A51" s="10"/>
      <c r="B51" s="10" t="s">
        <v>122</v>
      </c>
      <c r="C51" s="10" t="s">
        <v>123</v>
      </c>
      <c r="D51" s="10">
        <v>1991</v>
      </c>
      <c r="E51" s="10"/>
      <c r="F51" s="34" t="str">
        <f>HYPERLINK("https://doi.org/10.7551/mitpress/3115.003.0063")</f>
        <v>https://doi.org/10.7551/mitpress/3115.003.0063</v>
      </c>
      <c r="G51" s="14" t="s">
        <v>124</v>
      </c>
      <c r="H51" s="31" t="str">
        <f t="shared" si="0"/>
        <v>NO</v>
      </c>
      <c r="I51" s="9" t="str">
        <f t="shared" si="1"/>
        <v>NO</v>
      </c>
      <c r="J51" s="15"/>
      <c r="K51" s="29" t="s">
        <v>42</v>
      </c>
      <c r="L51" s="35" t="s">
        <v>43</v>
      </c>
      <c r="M51" s="17" t="b">
        <v>0</v>
      </c>
      <c r="N51" s="17" t="b">
        <v>0</v>
      </c>
      <c r="O51" s="18" t="b">
        <v>0</v>
      </c>
      <c r="P51" s="18" t="b">
        <v>0</v>
      </c>
      <c r="Q51" s="18" t="b">
        <v>0</v>
      </c>
      <c r="R51" s="18" t="b">
        <v>0</v>
      </c>
      <c r="S51" s="19" t="b">
        <v>0</v>
      </c>
      <c r="T51" s="19" t="b">
        <v>0</v>
      </c>
      <c r="U51" s="15"/>
      <c r="V51" s="14" t="s">
        <v>44</v>
      </c>
      <c r="W51" s="35" t="s">
        <v>43</v>
      </c>
      <c r="X51" s="20" t="b">
        <v>0</v>
      </c>
      <c r="Y51" s="20" t="b">
        <v>0</v>
      </c>
      <c r="Z51" s="21" t="b">
        <v>0</v>
      </c>
      <c r="AA51" s="21" t="b">
        <v>0</v>
      </c>
      <c r="AB51" s="21" t="b">
        <v>0</v>
      </c>
      <c r="AC51" s="21" t="b">
        <v>0</v>
      </c>
      <c r="AD51" s="21" t="b">
        <v>0</v>
      </c>
      <c r="AE51" s="21" t="b">
        <v>0</v>
      </c>
      <c r="AF51" s="26"/>
      <c r="AG51" s="9"/>
    </row>
    <row r="52" spans="1:33" ht="12.75">
      <c r="A52" s="10"/>
      <c r="B52" s="37" t="s">
        <v>125</v>
      </c>
      <c r="C52" s="10" t="s">
        <v>126</v>
      </c>
      <c r="D52" s="10">
        <v>1991</v>
      </c>
      <c r="E52" s="10"/>
      <c r="F52" s="14"/>
      <c r="G52" s="14"/>
      <c r="H52" s="31" t="str">
        <f t="shared" si="0"/>
        <v>NO</v>
      </c>
      <c r="I52" s="9" t="str">
        <f t="shared" si="1"/>
        <v>NO</v>
      </c>
      <c r="J52" s="15"/>
      <c r="K52" s="29" t="s">
        <v>42</v>
      </c>
      <c r="L52" s="39" t="s">
        <v>43</v>
      </c>
      <c r="M52" s="17" t="b">
        <v>0</v>
      </c>
      <c r="N52" s="17" t="b">
        <v>0</v>
      </c>
      <c r="O52" s="18" t="b">
        <v>0</v>
      </c>
      <c r="P52" s="18" t="b">
        <v>0</v>
      </c>
      <c r="Q52" s="18" t="b">
        <v>0</v>
      </c>
      <c r="R52" s="18" t="b">
        <v>0</v>
      </c>
      <c r="S52" s="19" t="b">
        <v>0</v>
      </c>
      <c r="T52" s="19" t="b">
        <v>0</v>
      </c>
      <c r="U52" s="15"/>
      <c r="V52" s="14" t="s">
        <v>44</v>
      </c>
      <c r="W52" s="39" t="s">
        <v>43</v>
      </c>
      <c r="X52" s="20" t="b">
        <v>0</v>
      </c>
      <c r="Y52" s="20" t="b">
        <v>0</v>
      </c>
      <c r="Z52" s="21" t="b">
        <v>0</v>
      </c>
      <c r="AA52" s="21" t="b">
        <v>0</v>
      </c>
      <c r="AB52" s="21" t="b">
        <v>0</v>
      </c>
      <c r="AC52" s="21" t="b">
        <v>0</v>
      </c>
      <c r="AD52" s="21" t="b">
        <v>0</v>
      </c>
      <c r="AE52" s="21" t="b">
        <v>0</v>
      </c>
      <c r="AF52" s="26"/>
      <c r="AG52" s="9"/>
    </row>
    <row r="53" spans="1:33" ht="12.75">
      <c r="A53" s="10"/>
      <c r="B53" s="10" t="s">
        <v>127</v>
      </c>
      <c r="C53" s="10" t="s">
        <v>128</v>
      </c>
      <c r="D53" s="10">
        <v>1991</v>
      </c>
      <c r="E53" s="10"/>
      <c r="F53" s="34" t="str">
        <f>HYPERLINK("https://doi.org/10.7551/mitpress/3115.003.0041")</f>
        <v>https://doi.org/10.7551/mitpress/3115.003.0041</v>
      </c>
      <c r="G53" s="14" t="s">
        <v>129</v>
      </c>
      <c r="H53" s="31" t="str">
        <f t="shared" si="0"/>
        <v>NO</v>
      </c>
      <c r="I53" s="9" t="str">
        <f t="shared" si="1"/>
        <v>NO</v>
      </c>
      <c r="J53" s="15"/>
      <c r="K53" s="29" t="s">
        <v>42</v>
      </c>
      <c r="L53" s="35" t="s">
        <v>43</v>
      </c>
      <c r="M53" s="17" t="b">
        <v>0</v>
      </c>
      <c r="N53" s="17" t="b">
        <v>0</v>
      </c>
      <c r="O53" s="18" t="b">
        <v>0</v>
      </c>
      <c r="P53" s="18" t="b">
        <v>0</v>
      </c>
      <c r="Q53" s="18" t="b">
        <v>0</v>
      </c>
      <c r="R53" s="18" t="b">
        <v>0</v>
      </c>
      <c r="S53" s="19" t="b">
        <v>0</v>
      </c>
      <c r="T53" s="19" t="b">
        <v>0</v>
      </c>
      <c r="U53" s="15"/>
      <c r="V53" s="14" t="s">
        <v>44</v>
      </c>
      <c r="W53" s="35" t="s">
        <v>43</v>
      </c>
      <c r="X53" s="20" t="b">
        <v>0</v>
      </c>
      <c r="Y53" s="20" t="b">
        <v>0</v>
      </c>
      <c r="Z53" s="21" t="b">
        <v>0</v>
      </c>
      <c r="AA53" s="21" t="b">
        <v>0</v>
      </c>
      <c r="AB53" s="21" t="b">
        <v>0</v>
      </c>
      <c r="AC53" s="21" t="b">
        <v>0</v>
      </c>
      <c r="AD53" s="21" t="b">
        <v>0</v>
      </c>
      <c r="AE53" s="21" t="b">
        <v>0</v>
      </c>
      <c r="AF53" s="22"/>
      <c r="AG53" s="9"/>
    </row>
    <row r="54" spans="1:33" ht="12.75">
      <c r="A54" s="10"/>
      <c r="B54" s="10" t="s">
        <v>130</v>
      </c>
      <c r="C54" s="10" t="s">
        <v>131</v>
      </c>
      <c r="D54" s="10">
        <v>1987</v>
      </c>
      <c r="E54" s="10"/>
      <c r="F54" s="14"/>
      <c r="G54" s="14"/>
      <c r="H54" s="31" t="str">
        <f t="shared" si="0"/>
        <v>NO</v>
      </c>
      <c r="I54" s="9" t="str">
        <f t="shared" si="1"/>
        <v>NO</v>
      </c>
      <c r="J54" s="15"/>
      <c r="K54" s="29" t="s">
        <v>42</v>
      </c>
      <c r="L54" s="35" t="s">
        <v>43</v>
      </c>
      <c r="M54" s="17" t="b">
        <v>0</v>
      </c>
      <c r="N54" s="17" t="b">
        <v>0</v>
      </c>
      <c r="O54" s="18" t="b">
        <v>0</v>
      </c>
      <c r="P54" s="18" t="b">
        <v>0</v>
      </c>
      <c r="Q54" s="18" t="b">
        <v>0</v>
      </c>
      <c r="R54" s="18" t="b">
        <v>0</v>
      </c>
      <c r="S54" s="19" t="b">
        <v>0</v>
      </c>
      <c r="T54" s="19" t="b">
        <v>0</v>
      </c>
      <c r="U54" s="15"/>
      <c r="V54" s="14" t="s">
        <v>44</v>
      </c>
      <c r="W54" s="35" t="s">
        <v>43</v>
      </c>
      <c r="X54" s="20" t="b">
        <v>0</v>
      </c>
      <c r="Y54" s="20" t="b">
        <v>0</v>
      </c>
      <c r="Z54" s="21" t="b">
        <v>0</v>
      </c>
      <c r="AA54" s="21" t="b">
        <v>0</v>
      </c>
      <c r="AB54" s="21" t="b">
        <v>0</v>
      </c>
      <c r="AC54" s="21" t="b">
        <v>0</v>
      </c>
      <c r="AD54" s="21" t="b">
        <v>0</v>
      </c>
      <c r="AE54" s="21" t="b">
        <v>0</v>
      </c>
      <c r="AF54" s="22"/>
      <c r="AG54" s="9"/>
    </row>
    <row r="55" spans="1:33" ht="12.75">
      <c r="A55" s="10"/>
      <c r="B55" s="10" t="s">
        <v>132</v>
      </c>
      <c r="C55" s="10" t="s">
        <v>133</v>
      </c>
      <c r="D55" s="10">
        <v>1990</v>
      </c>
      <c r="E55" s="10"/>
      <c r="F55" s="34" t="str">
        <f>HYPERLINK("https://doi.org/10.1016/s0921-8890(05)80028-4")</f>
        <v>https://doi.org/10.1016/s0921-8890(05)80028-4</v>
      </c>
      <c r="G55" s="14" t="s">
        <v>134</v>
      </c>
      <c r="H55" s="31" t="str">
        <f t="shared" si="0"/>
        <v>NO</v>
      </c>
      <c r="I55" s="9" t="str">
        <f t="shared" si="1"/>
        <v>NO</v>
      </c>
      <c r="J55" s="15"/>
      <c r="K55" s="29" t="s">
        <v>42</v>
      </c>
      <c r="L55" s="35" t="s">
        <v>43</v>
      </c>
      <c r="M55" s="17" t="b">
        <v>0</v>
      </c>
      <c r="N55" s="17" t="b">
        <v>0</v>
      </c>
      <c r="O55" s="18" t="b">
        <v>0</v>
      </c>
      <c r="P55" s="18" t="b">
        <v>0</v>
      </c>
      <c r="Q55" s="18" t="b">
        <v>0</v>
      </c>
      <c r="R55" s="18" t="b">
        <v>0</v>
      </c>
      <c r="S55" s="19" t="b">
        <v>0</v>
      </c>
      <c r="T55" s="19" t="b">
        <v>0</v>
      </c>
      <c r="U55" s="15"/>
      <c r="V55" s="14" t="s">
        <v>44</v>
      </c>
      <c r="W55" s="35" t="s">
        <v>43</v>
      </c>
      <c r="X55" s="20" t="b">
        <v>0</v>
      </c>
      <c r="Y55" s="20" t="b">
        <v>0</v>
      </c>
      <c r="Z55" s="21" t="b">
        <v>0</v>
      </c>
      <c r="AA55" s="21" t="b">
        <v>0</v>
      </c>
      <c r="AB55" s="21" t="b">
        <v>0</v>
      </c>
      <c r="AC55" s="21" t="b">
        <v>0</v>
      </c>
      <c r="AD55" s="21" t="b">
        <v>0</v>
      </c>
      <c r="AE55" s="21" t="b">
        <v>0</v>
      </c>
      <c r="AF55" s="22"/>
      <c r="AG55" s="9"/>
    </row>
    <row r="56" spans="1:33" ht="12.75">
      <c r="A56" s="10"/>
      <c r="B56" s="10" t="s">
        <v>135</v>
      </c>
      <c r="C56" s="10" t="s">
        <v>136</v>
      </c>
      <c r="D56" s="10">
        <v>1987</v>
      </c>
      <c r="E56" s="10"/>
      <c r="F56" s="14"/>
      <c r="G56" s="14"/>
      <c r="H56" s="31" t="str">
        <f t="shared" si="0"/>
        <v>NO</v>
      </c>
      <c r="I56" s="9" t="str">
        <f t="shared" si="1"/>
        <v>NO</v>
      </c>
      <c r="J56" s="15"/>
      <c r="K56" s="29" t="s">
        <v>42</v>
      </c>
      <c r="L56" s="35" t="s">
        <v>43</v>
      </c>
      <c r="M56" s="17" t="b">
        <v>0</v>
      </c>
      <c r="N56" s="17" t="b">
        <v>0</v>
      </c>
      <c r="O56" s="18" t="b">
        <v>0</v>
      </c>
      <c r="P56" s="18" t="b">
        <v>0</v>
      </c>
      <c r="Q56" s="18" t="b">
        <v>0</v>
      </c>
      <c r="R56" s="18" t="b">
        <v>0</v>
      </c>
      <c r="S56" s="19" t="b">
        <v>0</v>
      </c>
      <c r="T56" s="19" t="b">
        <v>0</v>
      </c>
      <c r="U56" s="15"/>
      <c r="V56" s="14" t="s">
        <v>44</v>
      </c>
      <c r="W56" s="35" t="s">
        <v>43</v>
      </c>
      <c r="X56" s="20" t="b">
        <v>0</v>
      </c>
      <c r="Y56" s="20" t="b">
        <v>0</v>
      </c>
      <c r="Z56" s="21" t="b">
        <v>0</v>
      </c>
      <c r="AA56" s="21" t="b">
        <v>0</v>
      </c>
      <c r="AB56" s="21" t="b">
        <v>0</v>
      </c>
      <c r="AC56" s="21" t="b">
        <v>0</v>
      </c>
      <c r="AD56" s="21" t="b">
        <v>0</v>
      </c>
      <c r="AE56" s="21" t="b">
        <v>0</v>
      </c>
      <c r="AF56" s="22"/>
      <c r="AG56" s="9"/>
    </row>
    <row r="57" spans="1:33" ht="12.75">
      <c r="A57" s="10"/>
      <c r="B57" s="10" t="s">
        <v>45</v>
      </c>
      <c r="C57" s="10" t="s">
        <v>137</v>
      </c>
      <c r="D57" s="10">
        <v>1985</v>
      </c>
      <c r="E57" s="10"/>
      <c r="F57" s="34" t="str">
        <f>HYPERLINK("https://doi.org/10.1016/s0022-5193(85)80230-7")</f>
        <v>https://doi.org/10.1016/s0022-5193(85)80230-7</v>
      </c>
      <c r="G57" s="14" t="s">
        <v>138</v>
      </c>
      <c r="H57" s="31" t="str">
        <f t="shared" si="0"/>
        <v>NO</v>
      </c>
      <c r="I57" s="9" t="str">
        <f t="shared" si="1"/>
        <v>NO</v>
      </c>
      <c r="J57" s="15"/>
      <c r="K57" s="29" t="s">
        <v>42</v>
      </c>
      <c r="L57" s="35" t="s">
        <v>43</v>
      </c>
      <c r="M57" s="17" t="b">
        <v>0</v>
      </c>
      <c r="N57" s="17" t="b">
        <v>0</v>
      </c>
      <c r="O57" s="18" t="b">
        <v>0</v>
      </c>
      <c r="P57" s="18" t="b">
        <v>0</v>
      </c>
      <c r="Q57" s="18" t="b">
        <v>0</v>
      </c>
      <c r="R57" s="18" t="b">
        <v>0</v>
      </c>
      <c r="S57" s="19" t="b">
        <v>0</v>
      </c>
      <c r="T57" s="19" t="b">
        <v>0</v>
      </c>
      <c r="U57" s="15"/>
      <c r="V57" s="14" t="s">
        <v>44</v>
      </c>
      <c r="W57" s="35" t="s">
        <v>43</v>
      </c>
      <c r="X57" s="20" t="b">
        <v>0</v>
      </c>
      <c r="Y57" s="20" t="b">
        <v>0</v>
      </c>
      <c r="Z57" s="21" t="b">
        <v>0</v>
      </c>
      <c r="AA57" s="21" t="b">
        <v>0</v>
      </c>
      <c r="AB57" s="21" t="b">
        <v>0</v>
      </c>
      <c r="AC57" s="21" t="b">
        <v>0</v>
      </c>
      <c r="AD57" s="21" t="b">
        <v>0</v>
      </c>
      <c r="AE57" s="21" t="b">
        <v>0</v>
      </c>
      <c r="AF57" s="26"/>
      <c r="AG57" s="9"/>
    </row>
    <row r="58" spans="1:33" ht="12.75">
      <c r="A58" s="10"/>
      <c r="B58" s="10" t="s">
        <v>139</v>
      </c>
      <c r="C58" s="10" t="s">
        <v>140</v>
      </c>
      <c r="D58" s="10">
        <v>1991</v>
      </c>
      <c r="E58" s="10"/>
      <c r="F58" s="34" t="str">
        <f>HYPERLINK("https://doi.org/10.7551/mitpress/3115.003.0047")</f>
        <v>https://doi.org/10.7551/mitpress/3115.003.0047</v>
      </c>
      <c r="G58" s="14" t="s">
        <v>141</v>
      </c>
      <c r="H58" s="31" t="str">
        <f t="shared" si="0"/>
        <v>NO</v>
      </c>
      <c r="I58" s="9" t="str">
        <f t="shared" si="1"/>
        <v>NO</v>
      </c>
      <c r="J58" s="15"/>
      <c r="K58" s="29" t="s">
        <v>42</v>
      </c>
      <c r="L58" s="35" t="s">
        <v>43</v>
      </c>
      <c r="M58" s="17" t="b">
        <v>0</v>
      </c>
      <c r="N58" s="17" t="b">
        <v>0</v>
      </c>
      <c r="O58" s="18" t="b">
        <v>0</v>
      </c>
      <c r="P58" s="18" t="b">
        <v>0</v>
      </c>
      <c r="Q58" s="18" t="b">
        <v>0</v>
      </c>
      <c r="R58" s="18" t="b">
        <v>0</v>
      </c>
      <c r="S58" s="19" t="b">
        <v>0</v>
      </c>
      <c r="T58" s="19" t="b">
        <v>0</v>
      </c>
      <c r="U58" s="15"/>
      <c r="V58" s="14" t="s">
        <v>44</v>
      </c>
      <c r="W58" s="35" t="s">
        <v>43</v>
      </c>
      <c r="X58" s="20" t="b">
        <v>0</v>
      </c>
      <c r="Y58" s="20" t="b">
        <v>0</v>
      </c>
      <c r="Z58" s="21" t="b">
        <v>0</v>
      </c>
      <c r="AA58" s="21" t="b">
        <v>0</v>
      </c>
      <c r="AB58" s="21" t="b">
        <v>0</v>
      </c>
      <c r="AC58" s="21" t="b">
        <v>0</v>
      </c>
      <c r="AD58" s="21" t="b">
        <v>0</v>
      </c>
      <c r="AE58" s="21" t="b">
        <v>0</v>
      </c>
      <c r="AF58" s="26"/>
      <c r="AG58" s="9"/>
    </row>
    <row r="59" spans="1:33" ht="12.75">
      <c r="A59" s="10"/>
      <c r="B59" s="10" t="s">
        <v>142</v>
      </c>
      <c r="C59" s="10" t="s">
        <v>143</v>
      </c>
      <c r="D59" s="10">
        <v>1991</v>
      </c>
      <c r="E59" s="41"/>
      <c r="F59" s="25" t="str">
        <f>HYPERLINK("https://doi.org/10.7551/mitpress/3115.003.0048")</f>
        <v>https://doi.org/10.7551/mitpress/3115.003.0048</v>
      </c>
      <c r="G59" s="14" t="s">
        <v>144</v>
      </c>
      <c r="H59" s="31" t="str">
        <f t="shared" si="0"/>
        <v>NO</v>
      </c>
      <c r="I59" s="9" t="str">
        <f t="shared" si="1"/>
        <v>NO</v>
      </c>
      <c r="J59" s="15"/>
      <c r="K59" s="29" t="s">
        <v>42</v>
      </c>
      <c r="L59" s="39" t="s">
        <v>43</v>
      </c>
      <c r="M59" s="17" t="b">
        <v>0</v>
      </c>
      <c r="N59" s="17" t="b">
        <v>0</v>
      </c>
      <c r="O59" s="18" t="b">
        <v>0</v>
      </c>
      <c r="P59" s="18" t="b">
        <v>0</v>
      </c>
      <c r="Q59" s="18" t="b">
        <v>0</v>
      </c>
      <c r="R59" s="18" t="b">
        <v>0</v>
      </c>
      <c r="S59" s="19" t="b">
        <v>0</v>
      </c>
      <c r="T59" s="19" t="b">
        <v>0</v>
      </c>
      <c r="U59" s="15"/>
      <c r="V59" s="14" t="s">
        <v>44</v>
      </c>
      <c r="W59" s="39" t="s">
        <v>43</v>
      </c>
      <c r="X59" s="20" t="b">
        <v>0</v>
      </c>
      <c r="Y59" s="20" t="b">
        <v>0</v>
      </c>
      <c r="Z59" s="21" t="b">
        <v>0</v>
      </c>
      <c r="AA59" s="21" t="b">
        <v>0</v>
      </c>
      <c r="AB59" s="21" t="b">
        <v>0</v>
      </c>
      <c r="AC59" s="21" t="b">
        <v>0</v>
      </c>
      <c r="AD59" s="21" t="b">
        <v>0</v>
      </c>
      <c r="AE59" s="21" t="b">
        <v>0</v>
      </c>
      <c r="AF59" s="26"/>
      <c r="AG59" s="9"/>
    </row>
    <row r="60" spans="1:33" ht="12.75">
      <c r="A60" s="10"/>
      <c r="B60" s="10" t="s">
        <v>145</v>
      </c>
      <c r="C60" s="10" t="s">
        <v>146</v>
      </c>
      <c r="D60" s="10">
        <v>1994</v>
      </c>
      <c r="E60" s="10"/>
      <c r="F60" s="34" t="str">
        <f>HYPERLINK("https://doi.org/10.4324/9781351165129-9")</f>
        <v>https://doi.org/10.4324/9781351165129-9</v>
      </c>
      <c r="G60" s="14" t="s">
        <v>147</v>
      </c>
      <c r="H60" s="31" t="str">
        <f t="shared" si="0"/>
        <v>NO</v>
      </c>
      <c r="I60" s="9" t="str">
        <f t="shared" si="1"/>
        <v>NO</v>
      </c>
      <c r="J60" s="15"/>
      <c r="K60" s="29" t="s">
        <v>42</v>
      </c>
      <c r="L60" s="35" t="s">
        <v>43</v>
      </c>
      <c r="M60" s="17" t="b">
        <v>0</v>
      </c>
      <c r="N60" s="17" t="b">
        <v>0</v>
      </c>
      <c r="O60" s="18" t="b">
        <v>0</v>
      </c>
      <c r="P60" s="18" t="b">
        <v>0</v>
      </c>
      <c r="Q60" s="18" t="b">
        <v>0</v>
      </c>
      <c r="R60" s="18" t="b">
        <v>0</v>
      </c>
      <c r="S60" s="19" t="b">
        <v>0</v>
      </c>
      <c r="T60" s="19" t="b">
        <v>0</v>
      </c>
      <c r="U60" s="15"/>
      <c r="V60" s="14" t="s">
        <v>44</v>
      </c>
      <c r="W60" s="38" t="s">
        <v>43</v>
      </c>
      <c r="X60" s="20" t="b">
        <v>0</v>
      </c>
      <c r="Y60" s="20" t="b">
        <v>0</v>
      </c>
      <c r="Z60" s="21" t="b">
        <v>0</v>
      </c>
      <c r="AA60" s="21" t="b">
        <v>0</v>
      </c>
      <c r="AB60" s="21" t="b">
        <v>0</v>
      </c>
      <c r="AC60" s="21" t="b">
        <v>0</v>
      </c>
      <c r="AD60" s="21" t="b">
        <v>0</v>
      </c>
      <c r="AE60" s="21" t="b">
        <v>0</v>
      </c>
      <c r="AF60" s="26"/>
      <c r="AG60" s="9"/>
    </row>
    <row r="61" spans="1:33" ht="12.75">
      <c r="A61" s="10"/>
      <c r="B61" s="10" t="s">
        <v>148</v>
      </c>
      <c r="C61" s="10" t="s">
        <v>149</v>
      </c>
      <c r="D61" s="10">
        <v>1991</v>
      </c>
      <c r="E61" s="10"/>
      <c r="F61" s="34" t="str">
        <f>HYPERLINK("https://doi.org/10.1007/978-1-4471-1831-2_13")</f>
        <v>https://doi.org/10.1007/978-1-4471-1831-2_13</v>
      </c>
      <c r="G61" s="14" t="s">
        <v>150</v>
      </c>
      <c r="H61" s="31" t="str">
        <f t="shared" si="0"/>
        <v>NO</v>
      </c>
      <c r="I61" s="9" t="str">
        <f t="shared" si="1"/>
        <v>NO</v>
      </c>
      <c r="J61" s="15"/>
      <c r="K61" s="29" t="s">
        <v>42</v>
      </c>
      <c r="L61" s="35" t="s">
        <v>43</v>
      </c>
      <c r="M61" s="17" t="b">
        <v>0</v>
      </c>
      <c r="N61" s="17" t="b">
        <v>0</v>
      </c>
      <c r="O61" s="18" t="b">
        <v>0</v>
      </c>
      <c r="P61" s="18" t="b">
        <v>0</v>
      </c>
      <c r="Q61" s="18" t="b">
        <v>0</v>
      </c>
      <c r="R61" s="18" t="b">
        <v>0</v>
      </c>
      <c r="S61" s="19" t="b">
        <v>0</v>
      </c>
      <c r="T61" s="19" t="b">
        <v>0</v>
      </c>
      <c r="U61" s="15"/>
      <c r="V61" s="14" t="s">
        <v>44</v>
      </c>
      <c r="W61" s="35" t="s">
        <v>43</v>
      </c>
      <c r="X61" s="20" t="b">
        <v>0</v>
      </c>
      <c r="Y61" s="20" t="b">
        <v>0</v>
      </c>
      <c r="Z61" s="21" t="b">
        <v>0</v>
      </c>
      <c r="AA61" s="21" t="b">
        <v>0</v>
      </c>
      <c r="AB61" s="21" t="b">
        <v>0</v>
      </c>
      <c r="AC61" s="21" t="b">
        <v>0</v>
      </c>
      <c r="AD61" s="21" t="b">
        <v>0</v>
      </c>
      <c r="AE61" s="21" t="b">
        <v>0</v>
      </c>
      <c r="AF61" s="22"/>
      <c r="AG61" s="9"/>
    </row>
    <row r="62" spans="1:33" ht="12.75">
      <c r="A62" s="10"/>
      <c r="B62" s="10" t="s">
        <v>151</v>
      </c>
      <c r="C62" s="10" t="s">
        <v>152</v>
      </c>
      <c r="D62" s="10">
        <v>1981</v>
      </c>
      <c r="E62" s="10"/>
      <c r="F62" s="14"/>
      <c r="G62" s="14"/>
      <c r="H62" s="31" t="str">
        <f t="shared" si="0"/>
        <v>NO</v>
      </c>
      <c r="I62" s="9" t="str">
        <f t="shared" si="1"/>
        <v>NO</v>
      </c>
      <c r="J62" s="15"/>
      <c r="K62" s="29" t="s">
        <v>42</v>
      </c>
      <c r="L62" s="35" t="s">
        <v>43</v>
      </c>
      <c r="M62" s="17" t="b">
        <v>0</v>
      </c>
      <c r="N62" s="17" t="b">
        <v>0</v>
      </c>
      <c r="O62" s="18" t="b">
        <v>0</v>
      </c>
      <c r="P62" s="18" t="b">
        <v>0</v>
      </c>
      <c r="Q62" s="18" t="b">
        <v>0</v>
      </c>
      <c r="R62" s="18" t="b">
        <v>0</v>
      </c>
      <c r="S62" s="19" t="b">
        <v>0</v>
      </c>
      <c r="T62" s="19" t="b">
        <v>0</v>
      </c>
      <c r="U62" s="15"/>
      <c r="V62" s="14" t="s">
        <v>44</v>
      </c>
      <c r="W62" s="35" t="s">
        <v>43</v>
      </c>
      <c r="X62" s="20" t="b">
        <v>0</v>
      </c>
      <c r="Y62" s="20" t="b">
        <v>0</v>
      </c>
      <c r="Z62" s="21" t="b">
        <v>0</v>
      </c>
      <c r="AA62" s="21" t="b">
        <v>0</v>
      </c>
      <c r="AB62" s="21" t="b">
        <v>0</v>
      </c>
      <c r="AC62" s="21" t="b">
        <v>0</v>
      </c>
      <c r="AD62" s="21" t="b">
        <v>0</v>
      </c>
      <c r="AE62" s="21" t="b">
        <v>0</v>
      </c>
      <c r="AF62" s="22"/>
      <c r="AG62" s="9"/>
    </row>
    <row r="63" spans="1:33" ht="12.75">
      <c r="A63" s="10"/>
      <c r="B63" s="10" t="s">
        <v>153</v>
      </c>
      <c r="C63" s="10" t="s">
        <v>154</v>
      </c>
      <c r="D63" s="10">
        <v>1991</v>
      </c>
      <c r="E63" s="10"/>
      <c r="F63" s="14"/>
      <c r="G63" s="14"/>
      <c r="H63" s="31" t="str">
        <f t="shared" si="0"/>
        <v>NO</v>
      </c>
      <c r="I63" s="9" t="str">
        <f t="shared" si="1"/>
        <v>NO</v>
      </c>
      <c r="J63" s="15"/>
      <c r="K63" s="29" t="s">
        <v>42</v>
      </c>
      <c r="L63" s="35" t="s">
        <v>43</v>
      </c>
      <c r="M63" s="17" t="b">
        <v>0</v>
      </c>
      <c r="N63" s="17" t="b">
        <v>0</v>
      </c>
      <c r="O63" s="18" t="b">
        <v>0</v>
      </c>
      <c r="P63" s="18" t="b">
        <v>0</v>
      </c>
      <c r="Q63" s="18" t="b">
        <v>0</v>
      </c>
      <c r="R63" s="18" t="b">
        <v>0</v>
      </c>
      <c r="S63" s="19" t="b">
        <v>0</v>
      </c>
      <c r="T63" s="19" t="b">
        <v>0</v>
      </c>
      <c r="U63" s="15"/>
      <c r="V63" s="14" t="s">
        <v>44</v>
      </c>
      <c r="W63" s="35" t="s">
        <v>43</v>
      </c>
      <c r="X63" s="20" t="b">
        <v>0</v>
      </c>
      <c r="Y63" s="20" t="b">
        <v>0</v>
      </c>
      <c r="Z63" s="21" t="b">
        <v>0</v>
      </c>
      <c r="AA63" s="21" t="b">
        <v>0</v>
      </c>
      <c r="AB63" s="21" t="b">
        <v>0</v>
      </c>
      <c r="AC63" s="21" t="b">
        <v>0</v>
      </c>
      <c r="AD63" s="21" t="b">
        <v>0</v>
      </c>
      <c r="AE63" s="21" t="b">
        <v>0</v>
      </c>
      <c r="AF63" s="26"/>
      <c r="AG63" s="9"/>
    </row>
    <row r="64" spans="1:33" ht="12.75">
      <c r="A64" s="10"/>
      <c r="B64" s="10" t="s">
        <v>155</v>
      </c>
      <c r="C64" s="10" t="s">
        <v>156</v>
      </c>
      <c r="D64" s="10">
        <v>1970</v>
      </c>
      <c r="E64" s="10"/>
      <c r="F64" s="34" t="str">
        <f>HYPERLINK("https://doi.org/10.2307/3102825")</f>
        <v>https://doi.org/10.2307/3102825</v>
      </c>
      <c r="G64" s="14" t="s">
        <v>157</v>
      </c>
      <c r="H64" s="31" t="str">
        <f t="shared" si="0"/>
        <v>NO</v>
      </c>
      <c r="I64" s="9" t="str">
        <f t="shared" si="1"/>
        <v>NO</v>
      </c>
      <c r="J64" s="15"/>
      <c r="K64" s="29" t="s">
        <v>42</v>
      </c>
      <c r="L64" s="35" t="s">
        <v>43</v>
      </c>
      <c r="M64" s="17" t="b">
        <v>0</v>
      </c>
      <c r="N64" s="17" t="b">
        <v>0</v>
      </c>
      <c r="O64" s="18" t="b">
        <v>0</v>
      </c>
      <c r="P64" s="18" t="b">
        <v>0</v>
      </c>
      <c r="Q64" s="18" t="b">
        <v>0</v>
      </c>
      <c r="R64" s="18" t="b">
        <v>0</v>
      </c>
      <c r="S64" s="19" t="b">
        <v>0</v>
      </c>
      <c r="T64" s="19" t="b">
        <v>0</v>
      </c>
      <c r="U64" s="15"/>
      <c r="V64" s="14" t="s">
        <v>44</v>
      </c>
      <c r="W64" s="35" t="s">
        <v>43</v>
      </c>
      <c r="X64" s="20" t="b">
        <v>0</v>
      </c>
      <c r="Y64" s="20" t="b">
        <v>0</v>
      </c>
      <c r="Z64" s="21" t="b">
        <v>0</v>
      </c>
      <c r="AA64" s="21" t="b">
        <v>0</v>
      </c>
      <c r="AB64" s="21" t="b">
        <v>0</v>
      </c>
      <c r="AC64" s="21" t="b">
        <v>0</v>
      </c>
      <c r="AD64" s="21" t="b">
        <v>0</v>
      </c>
      <c r="AE64" s="21" t="b">
        <v>0</v>
      </c>
      <c r="AF64" s="26"/>
      <c r="AG64" s="9"/>
    </row>
    <row r="65" spans="1:33" ht="12.75">
      <c r="A65" s="10"/>
      <c r="B65" s="10" t="s">
        <v>69</v>
      </c>
      <c r="C65" s="10" t="s">
        <v>158</v>
      </c>
      <c r="D65" s="10">
        <v>1991</v>
      </c>
      <c r="E65" s="10"/>
      <c r="F65" s="34" t="str">
        <f>HYPERLINK("https://doi.org/10.7551/mitpress/3115.003.0061")</f>
        <v>https://doi.org/10.7551/mitpress/3115.003.0061</v>
      </c>
      <c r="G65" s="14" t="s">
        <v>159</v>
      </c>
      <c r="H65" s="31" t="str">
        <f t="shared" si="0"/>
        <v>NO</v>
      </c>
      <c r="I65" s="9" t="str">
        <f t="shared" si="1"/>
        <v>NO</v>
      </c>
      <c r="J65" s="15"/>
      <c r="K65" s="29" t="s">
        <v>42</v>
      </c>
      <c r="L65" s="35" t="s">
        <v>43</v>
      </c>
      <c r="M65" s="17" t="b">
        <v>0</v>
      </c>
      <c r="N65" s="17" t="b">
        <v>0</v>
      </c>
      <c r="O65" s="18" t="b">
        <v>0</v>
      </c>
      <c r="P65" s="18" t="b">
        <v>0</v>
      </c>
      <c r="Q65" s="18" t="b">
        <v>0</v>
      </c>
      <c r="R65" s="18" t="b">
        <v>0</v>
      </c>
      <c r="S65" s="19" t="b">
        <v>0</v>
      </c>
      <c r="T65" s="19" t="b">
        <v>0</v>
      </c>
      <c r="U65" s="15"/>
      <c r="V65" s="14" t="s">
        <v>44</v>
      </c>
      <c r="W65" s="35" t="s">
        <v>43</v>
      </c>
      <c r="X65" s="20" t="b">
        <v>0</v>
      </c>
      <c r="Y65" s="20" t="b">
        <v>0</v>
      </c>
      <c r="Z65" s="21" t="b">
        <v>0</v>
      </c>
      <c r="AA65" s="21" t="b">
        <v>0</v>
      </c>
      <c r="AB65" s="21" t="b">
        <v>0</v>
      </c>
      <c r="AC65" s="21" t="b">
        <v>0</v>
      </c>
      <c r="AD65" s="21" t="b">
        <v>0</v>
      </c>
      <c r="AE65" s="21" t="b">
        <v>0</v>
      </c>
      <c r="AF65" s="26"/>
      <c r="AG65" s="9"/>
    </row>
    <row r="66" spans="1:33" ht="12.75">
      <c r="A66" s="10"/>
      <c r="B66" s="10" t="s">
        <v>117</v>
      </c>
      <c r="C66" s="10" t="s">
        <v>160</v>
      </c>
      <c r="D66" s="10">
        <v>1991</v>
      </c>
      <c r="E66" s="10"/>
      <c r="F66" s="14"/>
      <c r="G66" s="14"/>
      <c r="H66" s="31" t="str">
        <f t="shared" si="0"/>
        <v>NO</v>
      </c>
      <c r="I66" s="9" t="str">
        <f t="shared" si="1"/>
        <v>NO</v>
      </c>
      <c r="J66" s="15"/>
      <c r="K66" s="29" t="s">
        <v>42</v>
      </c>
      <c r="L66" s="35" t="s">
        <v>43</v>
      </c>
      <c r="M66" s="17" t="b">
        <v>0</v>
      </c>
      <c r="N66" s="17" t="b">
        <v>0</v>
      </c>
      <c r="O66" s="18" t="b">
        <v>0</v>
      </c>
      <c r="P66" s="18" t="b">
        <v>0</v>
      </c>
      <c r="Q66" s="18" t="b">
        <v>0</v>
      </c>
      <c r="R66" s="18" t="b">
        <v>0</v>
      </c>
      <c r="S66" s="19" t="b">
        <v>0</v>
      </c>
      <c r="T66" s="19" t="b">
        <v>0</v>
      </c>
      <c r="U66" s="15"/>
      <c r="V66" s="14" t="s">
        <v>44</v>
      </c>
      <c r="W66" s="38" t="s">
        <v>43</v>
      </c>
      <c r="X66" s="20" t="b">
        <v>0</v>
      </c>
      <c r="Y66" s="20" t="b">
        <v>0</v>
      </c>
      <c r="Z66" s="21" t="b">
        <v>0</v>
      </c>
      <c r="AA66" s="21" t="b">
        <v>0</v>
      </c>
      <c r="AB66" s="21" t="b">
        <v>0</v>
      </c>
      <c r="AC66" s="21" t="b">
        <v>0</v>
      </c>
      <c r="AD66" s="21" t="b">
        <v>0</v>
      </c>
      <c r="AE66" s="21" t="b">
        <v>0</v>
      </c>
      <c r="AF66" s="26"/>
      <c r="AG66" s="9"/>
    </row>
    <row r="67" spans="1:33" ht="12.75">
      <c r="A67" s="10"/>
      <c r="B67" s="10" t="s">
        <v>161</v>
      </c>
      <c r="C67" s="10" t="s">
        <v>162</v>
      </c>
      <c r="D67" s="10">
        <v>1992</v>
      </c>
      <c r="E67" s="10"/>
      <c r="F67" s="14"/>
      <c r="G67" s="14"/>
      <c r="H67" s="31" t="str">
        <f t="shared" si="0"/>
        <v>NO</v>
      </c>
      <c r="I67" s="9" t="str">
        <f t="shared" si="1"/>
        <v>NO</v>
      </c>
      <c r="J67" s="15"/>
      <c r="K67" s="29" t="s">
        <v>42</v>
      </c>
      <c r="L67" s="35" t="s">
        <v>43</v>
      </c>
      <c r="M67" s="17" t="b">
        <v>0</v>
      </c>
      <c r="N67" s="17" t="b">
        <v>0</v>
      </c>
      <c r="O67" s="18" t="b">
        <v>0</v>
      </c>
      <c r="P67" s="18" t="b">
        <v>0</v>
      </c>
      <c r="Q67" s="18" t="b">
        <v>0</v>
      </c>
      <c r="R67" s="18" t="b">
        <v>0</v>
      </c>
      <c r="S67" s="19" t="b">
        <v>0</v>
      </c>
      <c r="T67" s="19" t="b">
        <v>0</v>
      </c>
      <c r="U67" s="15"/>
      <c r="V67" s="14" t="s">
        <v>44</v>
      </c>
      <c r="W67" s="35" t="s">
        <v>43</v>
      </c>
      <c r="X67" s="20" t="b">
        <v>0</v>
      </c>
      <c r="Y67" s="20" t="b">
        <v>0</v>
      </c>
      <c r="Z67" s="21" t="b">
        <v>0</v>
      </c>
      <c r="AA67" s="21" t="b">
        <v>0</v>
      </c>
      <c r="AB67" s="21" t="b">
        <v>0</v>
      </c>
      <c r="AC67" s="21" t="b">
        <v>0</v>
      </c>
      <c r="AD67" s="21" t="b">
        <v>0</v>
      </c>
      <c r="AE67" s="21" t="b">
        <v>0</v>
      </c>
      <c r="AF67" s="22"/>
      <c r="AG67" s="9"/>
    </row>
    <row r="68" spans="1:33" ht="12.75">
      <c r="A68" s="10"/>
      <c r="B68" s="10" t="s">
        <v>163</v>
      </c>
      <c r="C68" s="10" t="s">
        <v>164</v>
      </c>
      <c r="D68" s="10">
        <v>1992</v>
      </c>
      <c r="E68" s="10"/>
      <c r="F68" s="14"/>
      <c r="G68" s="14"/>
      <c r="H68" s="31" t="str">
        <f t="shared" si="0"/>
        <v>NO</v>
      </c>
      <c r="I68" s="9" t="str">
        <f t="shared" si="1"/>
        <v>NO</v>
      </c>
      <c r="J68" s="15"/>
      <c r="K68" s="29" t="s">
        <v>42</v>
      </c>
      <c r="L68" s="35" t="s">
        <v>43</v>
      </c>
      <c r="M68" s="17" t="b">
        <v>0</v>
      </c>
      <c r="N68" s="17" t="b">
        <v>0</v>
      </c>
      <c r="O68" s="18" t="b">
        <v>0</v>
      </c>
      <c r="P68" s="18" t="b">
        <v>0</v>
      </c>
      <c r="Q68" s="18" t="b">
        <v>0</v>
      </c>
      <c r="R68" s="18" t="b">
        <v>0</v>
      </c>
      <c r="S68" s="19" t="b">
        <v>0</v>
      </c>
      <c r="T68" s="19" t="b">
        <v>0</v>
      </c>
      <c r="U68" s="15"/>
      <c r="V68" s="14" t="s">
        <v>44</v>
      </c>
      <c r="W68" s="35" t="s">
        <v>43</v>
      </c>
      <c r="X68" s="20" t="b">
        <v>0</v>
      </c>
      <c r="Y68" s="20" t="b">
        <v>0</v>
      </c>
      <c r="Z68" s="21" t="b">
        <v>0</v>
      </c>
      <c r="AA68" s="21" t="b">
        <v>0</v>
      </c>
      <c r="AB68" s="21" t="b">
        <v>0</v>
      </c>
      <c r="AC68" s="21" t="b">
        <v>0</v>
      </c>
      <c r="AD68" s="21" t="b">
        <v>0</v>
      </c>
      <c r="AE68" s="21" t="b">
        <v>0</v>
      </c>
      <c r="AF68" s="22"/>
      <c r="AG68" s="9"/>
    </row>
    <row r="69" spans="1:33" ht="12.75">
      <c r="A69" s="10"/>
      <c r="B69" s="10"/>
      <c r="C69" s="10"/>
      <c r="D69" s="10"/>
      <c r="E69" s="10"/>
      <c r="F69" s="14"/>
      <c r="G69" s="14"/>
      <c r="H69" s="31">
        <f t="shared" si="0"/>
        <v>0</v>
      </c>
      <c r="I69" s="9" t="str">
        <f t="shared" si="1"/>
        <v/>
      </c>
      <c r="J69" s="15"/>
      <c r="K69" s="29"/>
      <c r="L69" s="35"/>
      <c r="M69" s="17" t="b">
        <v>0</v>
      </c>
      <c r="N69" s="17" t="b">
        <v>0</v>
      </c>
      <c r="O69" s="18" t="b">
        <v>0</v>
      </c>
      <c r="P69" s="18" t="b">
        <v>0</v>
      </c>
      <c r="Q69" s="18" t="b">
        <v>0</v>
      </c>
      <c r="R69" s="18" t="b">
        <v>0</v>
      </c>
      <c r="S69" s="19" t="b">
        <v>0</v>
      </c>
      <c r="T69" s="19" t="b">
        <v>0</v>
      </c>
      <c r="U69" s="15"/>
      <c r="V69" s="14"/>
      <c r="W69" s="16"/>
      <c r="X69" s="20" t="b">
        <v>0</v>
      </c>
      <c r="Y69" s="20" t="b">
        <v>0</v>
      </c>
      <c r="Z69" s="21" t="b">
        <v>0</v>
      </c>
      <c r="AA69" s="21" t="b">
        <v>0</v>
      </c>
      <c r="AB69" s="21" t="b">
        <v>0</v>
      </c>
      <c r="AC69" s="21" t="b">
        <v>0</v>
      </c>
      <c r="AD69" s="21" t="b">
        <v>0</v>
      </c>
      <c r="AE69" s="21" t="b">
        <v>0</v>
      </c>
      <c r="AF69" s="22"/>
      <c r="AG69" s="9"/>
    </row>
    <row r="70" spans="1:33" ht="12.75">
      <c r="A70" s="10"/>
      <c r="B70" s="10" t="s">
        <v>165</v>
      </c>
      <c r="C70" s="10"/>
      <c r="D70" s="10"/>
      <c r="E70" s="10"/>
      <c r="F70" s="14"/>
      <c r="G70" s="14"/>
      <c r="H70" s="31">
        <f t="shared" si="0"/>
        <v>0</v>
      </c>
      <c r="I70" s="9" t="str">
        <f t="shared" si="1"/>
        <v/>
      </c>
      <c r="J70" s="42"/>
      <c r="K70" s="29"/>
      <c r="L70" s="30"/>
      <c r="M70" s="17" t="b">
        <v>0</v>
      </c>
      <c r="N70" s="17" t="b">
        <v>0</v>
      </c>
      <c r="O70" s="18" t="b">
        <v>0</v>
      </c>
      <c r="P70" s="18" t="b">
        <v>0</v>
      </c>
      <c r="Q70" s="18" t="b">
        <v>0</v>
      </c>
      <c r="R70" s="18" t="b">
        <v>0</v>
      </c>
      <c r="S70" s="19" t="b">
        <v>0</v>
      </c>
      <c r="T70" s="19" t="b">
        <v>0</v>
      </c>
      <c r="U70" s="15"/>
      <c r="V70" s="14"/>
      <c r="W70" s="30"/>
      <c r="X70" s="20" t="b">
        <v>0</v>
      </c>
      <c r="Y70" s="20" t="b">
        <v>0</v>
      </c>
      <c r="Z70" s="21" t="b">
        <v>0</v>
      </c>
      <c r="AA70" s="21" t="b">
        <v>0</v>
      </c>
      <c r="AB70" s="21" t="b">
        <v>0</v>
      </c>
      <c r="AC70" s="21" t="b">
        <v>0</v>
      </c>
      <c r="AD70" s="21" t="b">
        <v>0</v>
      </c>
      <c r="AE70" s="21" t="b">
        <v>0</v>
      </c>
      <c r="AF70" s="26"/>
      <c r="AG70" s="9"/>
    </row>
    <row r="71" spans="1:33" ht="12.75">
      <c r="A71" s="10"/>
      <c r="B71" s="10"/>
      <c r="C71" s="10"/>
      <c r="D71" s="10"/>
      <c r="E71" s="10"/>
      <c r="F71" s="14"/>
      <c r="G71" s="14"/>
      <c r="H71" s="31">
        <f t="shared" si="0"/>
        <v>0</v>
      </c>
      <c r="I71" s="9" t="str">
        <f t="shared" si="1"/>
        <v/>
      </c>
      <c r="J71" s="15"/>
      <c r="K71" s="29"/>
      <c r="L71" s="16"/>
      <c r="M71" s="17" t="b">
        <v>0</v>
      </c>
      <c r="N71" s="17" t="b">
        <v>0</v>
      </c>
      <c r="O71" s="18" t="b">
        <v>0</v>
      </c>
      <c r="P71" s="18" t="b">
        <v>0</v>
      </c>
      <c r="Q71" s="18" t="b">
        <v>0</v>
      </c>
      <c r="R71" s="18" t="b">
        <v>0</v>
      </c>
      <c r="S71" s="19" t="b">
        <v>0</v>
      </c>
      <c r="T71" s="19" t="b">
        <v>0</v>
      </c>
      <c r="U71" s="15"/>
      <c r="V71" s="14"/>
      <c r="W71" s="16"/>
      <c r="X71" s="20" t="b">
        <v>0</v>
      </c>
      <c r="Y71" s="20" t="b">
        <v>0</v>
      </c>
      <c r="Z71" s="21" t="b">
        <v>0</v>
      </c>
      <c r="AA71" s="21" t="b">
        <v>0</v>
      </c>
      <c r="AB71" s="21" t="b">
        <v>0</v>
      </c>
      <c r="AC71" s="21" t="b">
        <v>0</v>
      </c>
      <c r="AD71" s="21" t="b">
        <v>0</v>
      </c>
      <c r="AE71" s="21" t="b">
        <v>0</v>
      </c>
      <c r="AF71" s="22"/>
      <c r="AG71" s="9"/>
    </row>
    <row r="72" spans="1:33" ht="12.75">
      <c r="A72" s="10"/>
      <c r="B72" s="10" t="s">
        <v>166</v>
      </c>
      <c r="C72" s="10"/>
      <c r="D72" s="10"/>
      <c r="E72" s="10"/>
      <c r="F72" s="14"/>
      <c r="G72" s="14"/>
      <c r="H72" s="31">
        <f t="shared" si="0"/>
        <v>0</v>
      </c>
      <c r="I72" s="9" t="str">
        <f t="shared" si="1"/>
        <v/>
      </c>
      <c r="J72" s="15"/>
      <c r="K72" s="29"/>
      <c r="L72" s="16"/>
      <c r="M72" s="17" t="b">
        <v>0</v>
      </c>
      <c r="N72" s="17" t="b">
        <v>0</v>
      </c>
      <c r="O72" s="18" t="b">
        <v>0</v>
      </c>
      <c r="P72" s="18" t="b">
        <v>0</v>
      </c>
      <c r="Q72" s="18" t="b">
        <v>0</v>
      </c>
      <c r="R72" s="18" t="b">
        <v>0</v>
      </c>
      <c r="S72" s="19" t="b">
        <v>0</v>
      </c>
      <c r="T72" s="19" t="b">
        <v>0</v>
      </c>
      <c r="U72" s="15"/>
      <c r="V72" s="14"/>
      <c r="W72" s="16"/>
      <c r="X72" s="20" t="b">
        <v>0</v>
      </c>
      <c r="Y72" s="20" t="b">
        <v>0</v>
      </c>
      <c r="Z72" s="21" t="b">
        <v>0</v>
      </c>
      <c r="AA72" s="21" t="b">
        <v>0</v>
      </c>
      <c r="AB72" s="21" t="b">
        <v>0</v>
      </c>
      <c r="AC72" s="21" t="b">
        <v>0</v>
      </c>
      <c r="AD72" s="21" t="b">
        <v>0</v>
      </c>
      <c r="AE72" s="21" t="b">
        <v>0</v>
      </c>
      <c r="AF72" s="22"/>
      <c r="AG72" s="9"/>
    </row>
    <row r="73" spans="1:33" ht="12.75">
      <c r="A73" s="10"/>
      <c r="B73" s="10"/>
      <c r="C73" s="10"/>
      <c r="D73" s="10"/>
      <c r="E73" s="10"/>
      <c r="F73" s="14"/>
      <c r="G73" s="14"/>
      <c r="H73" s="31">
        <f t="shared" si="0"/>
        <v>0</v>
      </c>
      <c r="I73" s="9" t="str">
        <f t="shared" si="1"/>
        <v/>
      </c>
      <c r="J73" s="15"/>
      <c r="K73" s="29"/>
      <c r="L73" s="16"/>
      <c r="M73" s="17" t="b">
        <v>0</v>
      </c>
      <c r="N73" s="17" t="b">
        <v>0</v>
      </c>
      <c r="O73" s="18" t="b">
        <v>0</v>
      </c>
      <c r="P73" s="18" t="b">
        <v>0</v>
      </c>
      <c r="Q73" s="18" t="b">
        <v>0</v>
      </c>
      <c r="R73" s="18" t="b">
        <v>0</v>
      </c>
      <c r="S73" s="19" t="b">
        <v>0</v>
      </c>
      <c r="T73" s="19" t="b">
        <v>0</v>
      </c>
      <c r="U73" s="15"/>
      <c r="V73" s="14"/>
      <c r="W73" s="16"/>
      <c r="X73" s="20" t="b">
        <v>0</v>
      </c>
      <c r="Y73" s="20" t="b">
        <v>0</v>
      </c>
      <c r="Z73" s="21" t="b">
        <v>0</v>
      </c>
      <c r="AA73" s="21" t="b">
        <v>0</v>
      </c>
      <c r="AB73" s="21" t="b">
        <v>0</v>
      </c>
      <c r="AC73" s="21" t="b">
        <v>0</v>
      </c>
      <c r="AD73" s="21" t="b">
        <v>0</v>
      </c>
      <c r="AE73" s="21" t="b">
        <v>0</v>
      </c>
      <c r="AF73" s="22"/>
      <c r="AG73" s="9"/>
    </row>
    <row r="74" spans="1:33" ht="12.75">
      <c r="A74" s="10"/>
      <c r="B74" s="10" t="s">
        <v>167</v>
      </c>
      <c r="C74" s="10" t="s">
        <v>168</v>
      </c>
      <c r="D74" s="10">
        <v>1994</v>
      </c>
      <c r="E74" s="10"/>
      <c r="F74" s="34" t="s">
        <v>169</v>
      </c>
      <c r="G74" s="14"/>
      <c r="H74" s="31" t="str">
        <f t="shared" si="0"/>
        <v>NO</v>
      </c>
      <c r="I74" s="9" t="str">
        <f t="shared" si="1"/>
        <v>NO</v>
      </c>
      <c r="J74" s="15"/>
      <c r="K74" s="29" t="s">
        <v>42</v>
      </c>
      <c r="L74" s="35" t="s">
        <v>43</v>
      </c>
      <c r="M74" s="17" t="b">
        <v>0</v>
      </c>
      <c r="N74" s="17" t="b">
        <v>0</v>
      </c>
      <c r="O74" s="18" t="b">
        <v>0</v>
      </c>
      <c r="P74" s="18" t="b">
        <v>0</v>
      </c>
      <c r="Q74" s="18" t="b">
        <v>0</v>
      </c>
      <c r="R74" s="18" t="b">
        <v>0</v>
      </c>
      <c r="S74" s="19" t="b">
        <v>0</v>
      </c>
      <c r="T74" s="19" t="b">
        <v>0</v>
      </c>
      <c r="U74" s="15"/>
      <c r="V74" s="14" t="s">
        <v>44</v>
      </c>
      <c r="W74" s="35" t="s">
        <v>43</v>
      </c>
      <c r="X74" s="20" t="b">
        <v>0</v>
      </c>
      <c r="Y74" s="20" t="b">
        <v>0</v>
      </c>
      <c r="Z74" s="21" t="b">
        <v>0</v>
      </c>
      <c r="AA74" s="21" t="b">
        <v>0</v>
      </c>
      <c r="AB74" s="21" t="b">
        <v>0</v>
      </c>
      <c r="AC74" s="21" t="b">
        <v>0</v>
      </c>
      <c r="AD74" s="21" t="b">
        <v>0</v>
      </c>
      <c r="AE74" s="21" t="b">
        <v>0</v>
      </c>
      <c r="AF74" s="22"/>
      <c r="AG74" s="9"/>
    </row>
    <row r="75" spans="1:33" ht="12.75">
      <c r="A75" s="10"/>
      <c r="B75" s="10" t="s">
        <v>170</v>
      </c>
      <c r="C75" s="10" t="s">
        <v>171</v>
      </c>
      <c r="D75" s="10">
        <v>2013</v>
      </c>
      <c r="E75" s="10"/>
      <c r="F75" s="34" t="s">
        <v>172</v>
      </c>
      <c r="G75" s="14"/>
      <c r="H75" s="31" t="str">
        <f t="shared" si="0"/>
        <v>NO</v>
      </c>
      <c r="I75" s="9" t="str">
        <f t="shared" si="1"/>
        <v>NO</v>
      </c>
      <c r="J75" s="15"/>
      <c r="K75" s="29" t="s">
        <v>42</v>
      </c>
      <c r="L75" s="35" t="s">
        <v>43</v>
      </c>
      <c r="M75" s="17" t="b">
        <v>0</v>
      </c>
      <c r="N75" s="17" t="b">
        <v>0</v>
      </c>
      <c r="O75" s="18" t="b">
        <v>0</v>
      </c>
      <c r="P75" s="18" t="b">
        <v>0</v>
      </c>
      <c r="Q75" s="18" t="b">
        <v>0</v>
      </c>
      <c r="R75" s="18" t="b">
        <v>0</v>
      </c>
      <c r="S75" s="19" t="b">
        <v>0</v>
      </c>
      <c r="T75" s="19" t="b">
        <v>0</v>
      </c>
      <c r="U75" s="15"/>
      <c r="V75" s="14" t="s">
        <v>44</v>
      </c>
      <c r="W75" s="35" t="s">
        <v>43</v>
      </c>
      <c r="X75" s="20" t="b">
        <v>0</v>
      </c>
      <c r="Y75" s="20" t="b">
        <v>0</v>
      </c>
      <c r="Z75" s="21" t="b">
        <v>0</v>
      </c>
      <c r="AA75" s="21" t="b">
        <v>0</v>
      </c>
      <c r="AB75" s="21" t="b">
        <v>0</v>
      </c>
      <c r="AC75" s="21" t="b">
        <v>0</v>
      </c>
      <c r="AD75" s="21" t="b">
        <v>0</v>
      </c>
      <c r="AE75" s="21" t="b">
        <v>0</v>
      </c>
      <c r="AF75" s="26"/>
      <c r="AG75" s="9"/>
    </row>
    <row r="76" spans="1:33" ht="12.75">
      <c r="A76" s="10"/>
      <c r="B76" s="10" t="s">
        <v>173</v>
      </c>
      <c r="C76" s="10" t="s">
        <v>174</v>
      </c>
      <c r="D76" s="10">
        <v>2018</v>
      </c>
      <c r="E76" s="10"/>
      <c r="F76" s="34" t="s">
        <v>175</v>
      </c>
      <c r="G76" s="14"/>
      <c r="H76" s="31" t="str">
        <f t="shared" si="0"/>
        <v>NO</v>
      </c>
      <c r="I76" s="9" t="str">
        <f t="shared" si="1"/>
        <v>NO</v>
      </c>
      <c r="J76" s="15"/>
      <c r="K76" s="29" t="s">
        <v>42</v>
      </c>
      <c r="L76" s="35" t="s">
        <v>43</v>
      </c>
      <c r="M76" s="17" t="b">
        <v>0</v>
      </c>
      <c r="N76" s="17" t="b">
        <v>0</v>
      </c>
      <c r="O76" s="18" t="b">
        <v>0</v>
      </c>
      <c r="P76" s="18" t="b">
        <v>0</v>
      </c>
      <c r="Q76" s="18" t="b">
        <v>0</v>
      </c>
      <c r="R76" s="18" t="b">
        <v>0</v>
      </c>
      <c r="S76" s="19" t="b">
        <v>0</v>
      </c>
      <c r="T76" s="19" t="b">
        <v>0</v>
      </c>
      <c r="U76" s="15"/>
      <c r="V76" s="14" t="s">
        <v>44</v>
      </c>
      <c r="W76" s="35" t="s">
        <v>43</v>
      </c>
      <c r="X76" s="20" t="b">
        <v>0</v>
      </c>
      <c r="Y76" s="20" t="b">
        <v>0</v>
      </c>
      <c r="Z76" s="21" t="b">
        <v>0</v>
      </c>
      <c r="AA76" s="21" t="b">
        <v>0</v>
      </c>
      <c r="AB76" s="21" t="b">
        <v>0</v>
      </c>
      <c r="AC76" s="21" t="b">
        <v>0</v>
      </c>
      <c r="AD76" s="21" t="b">
        <v>0</v>
      </c>
      <c r="AE76" s="21" t="b">
        <v>0</v>
      </c>
      <c r="AF76" s="22"/>
      <c r="AG76" s="9"/>
    </row>
    <row r="77" spans="1:33" ht="12.75">
      <c r="A77" s="10"/>
      <c r="B77" s="10" t="s">
        <v>176</v>
      </c>
      <c r="C77" s="10" t="s">
        <v>177</v>
      </c>
      <c r="D77" s="10">
        <v>1992</v>
      </c>
      <c r="E77" s="10"/>
      <c r="F77" s="34" t="s">
        <v>178</v>
      </c>
      <c r="G77" s="14"/>
      <c r="H77" s="31" t="str">
        <f t="shared" si="0"/>
        <v>NO</v>
      </c>
      <c r="I77" s="9" t="str">
        <f t="shared" si="1"/>
        <v>NO</v>
      </c>
      <c r="J77" s="15"/>
      <c r="K77" s="29" t="s">
        <v>42</v>
      </c>
      <c r="L77" s="35" t="s">
        <v>43</v>
      </c>
      <c r="M77" s="17" t="b">
        <v>0</v>
      </c>
      <c r="N77" s="17" t="b">
        <v>0</v>
      </c>
      <c r="O77" s="18" t="b">
        <v>0</v>
      </c>
      <c r="P77" s="18" t="b">
        <v>0</v>
      </c>
      <c r="Q77" s="18" t="b">
        <v>0</v>
      </c>
      <c r="R77" s="18" t="b">
        <v>0</v>
      </c>
      <c r="S77" s="19" t="b">
        <v>0</v>
      </c>
      <c r="T77" s="19" t="b">
        <v>0</v>
      </c>
      <c r="U77" s="15"/>
      <c r="V77" s="14" t="s">
        <v>44</v>
      </c>
      <c r="W77" s="35" t="s">
        <v>43</v>
      </c>
      <c r="X77" s="20" t="b">
        <v>0</v>
      </c>
      <c r="Y77" s="20" t="b">
        <v>0</v>
      </c>
      <c r="Z77" s="21" t="b">
        <v>0</v>
      </c>
      <c r="AA77" s="21" t="b">
        <v>0</v>
      </c>
      <c r="AB77" s="21" t="b">
        <v>0</v>
      </c>
      <c r="AC77" s="21" t="b">
        <v>0</v>
      </c>
      <c r="AD77" s="21" t="b">
        <v>0</v>
      </c>
      <c r="AE77" s="21" t="b">
        <v>0</v>
      </c>
      <c r="AF77" s="22"/>
      <c r="AG77" s="9"/>
    </row>
    <row r="78" spans="1:33" ht="12.75">
      <c r="A78" s="10"/>
      <c r="B78" s="10" t="s">
        <v>179</v>
      </c>
      <c r="C78" s="10" t="s">
        <v>180</v>
      </c>
      <c r="D78" s="10">
        <v>1998</v>
      </c>
      <c r="E78" s="10"/>
      <c r="F78" s="34" t="s">
        <v>181</v>
      </c>
      <c r="G78" s="14"/>
      <c r="H78" s="31" t="str">
        <f t="shared" si="0"/>
        <v>NO</v>
      </c>
      <c r="I78" s="9" t="str">
        <f t="shared" si="1"/>
        <v>NO</v>
      </c>
      <c r="J78" s="15"/>
      <c r="K78" s="29" t="s">
        <v>42</v>
      </c>
      <c r="L78" s="35" t="s">
        <v>43</v>
      </c>
      <c r="M78" s="17" t="b">
        <v>0</v>
      </c>
      <c r="N78" s="17" t="b">
        <v>0</v>
      </c>
      <c r="O78" s="18" t="b">
        <v>0</v>
      </c>
      <c r="P78" s="40" t="b">
        <v>1</v>
      </c>
      <c r="Q78" s="18" t="b">
        <v>0</v>
      </c>
      <c r="R78" s="18" t="b">
        <v>0</v>
      </c>
      <c r="S78" s="19" t="b">
        <v>0</v>
      </c>
      <c r="T78" s="19" t="b">
        <v>0</v>
      </c>
      <c r="U78" s="15"/>
      <c r="V78" s="14" t="s">
        <v>44</v>
      </c>
      <c r="W78" s="35" t="s">
        <v>43</v>
      </c>
      <c r="X78" s="20" t="b">
        <v>0</v>
      </c>
      <c r="Y78" s="20" t="b">
        <v>0</v>
      </c>
      <c r="Z78" s="21" t="b">
        <v>0</v>
      </c>
      <c r="AA78" s="21" t="b">
        <v>0</v>
      </c>
      <c r="AB78" s="21" t="b">
        <v>0</v>
      </c>
      <c r="AC78" s="21" t="b">
        <v>0</v>
      </c>
      <c r="AD78" s="21" t="b">
        <v>0</v>
      </c>
      <c r="AE78" s="21" t="b">
        <v>0</v>
      </c>
      <c r="AF78" s="22"/>
      <c r="AG78" s="9"/>
    </row>
    <row r="79" spans="1:33" ht="12.75">
      <c r="A79" s="10"/>
      <c r="B79" s="10" t="s">
        <v>182</v>
      </c>
      <c r="C79" s="10" t="s">
        <v>183</v>
      </c>
      <c r="D79" s="10">
        <v>2007</v>
      </c>
      <c r="E79" s="10"/>
      <c r="F79" s="34" t="s">
        <v>184</v>
      </c>
      <c r="G79" s="14"/>
      <c r="H79" s="31" t="str">
        <f t="shared" si="0"/>
        <v>NO</v>
      </c>
      <c r="I79" s="9" t="str">
        <f t="shared" si="1"/>
        <v>NO</v>
      </c>
      <c r="J79" s="15"/>
      <c r="K79" s="29" t="s">
        <v>42</v>
      </c>
      <c r="L79" s="35" t="s">
        <v>43</v>
      </c>
      <c r="M79" s="17" t="b">
        <v>0</v>
      </c>
      <c r="N79" s="17" t="b">
        <v>0</v>
      </c>
      <c r="O79" s="18" t="b">
        <v>0</v>
      </c>
      <c r="P79" s="18" t="b">
        <v>0</v>
      </c>
      <c r="Q79" s="18" t="b">
        <v>0</v>
      </c>
      <c r="R79" s="18" t="b">
        <v>0</v>
      </c>
      <c r="S79" s="19" t="b">
        <v>0</v>
      </c>
      <c r="T79" s="19" t="b">
        <v>0</v>
      </c>
      <c r="U79" s="15"/>
      <c r="V79" s="14" t="s">
        <v>44</v>
      </c>
      <c r="W79" s="35" t="s">
        <v>43</v>
      </c>
      <c r="X79" s="20" t="b">
        <v>0</v>
      </c>
      <c r="Y79" s="20" t="b">
        <v>0</v>
      </c>
      <c r="Z79" s="21" t="b">
        <v>0</v>
      </c>
      <c r="AA79" s="21" t="b">
        <v>0</v>
      </c>
      <c r="AB79" s="21" t="b">
        <v>0</v>
      </c>
      <c r="AC79" s="21" t="b">
        <v>0</v>
      </c>
      <c r="AD79" s="21" t="b">
        <v>0</v>
      </c>
      <c r="AE79" s="21" t="b">
        <v>0</v>
      </c>
      <c r="AF79" s="26"/>
      <c r="AG79" s="9"/>
    </row>
    <row r="80" spans="1:33" ht="12.75">
      <c r="A80" s="10"/>
      <c r="B80" s="10" t="s">
        <v>185</v>
      </c>
      <c r="C80" s="10" t="s">
        <v>186</v>
      </c>
      <c r="D80" s="10">
        <v>2004</v>
      </c>
      <c r="E80" s="10"/>
      <c r="F80" s="34" t="s">
        <v>187</v>
      </c>
      <c r="G80" s="14"/>
      <c r="H80" s="31" t="str">
        <f t="shared" si="0"/>
        <v>NO</v>
      </c>
      <c r="I80" s="9" t="str">
        <f t="shared" si="1"/>
        <v>NO</v>
      </c>
      <c r="J80" s="15"/>
      <c r="K80" s="29" t="s">
        <v>42</v>
      </c>
      <c r="L80" s="35" t="s">
        <v>43</v>
      </c>
      <c r="M80" s="17" t="b">
        <v>0</v>
      </c>
      <c r="N80" s="17" t="b">
        <v>0</v>
      </c>
      <c r="O80" s="18" t="b">
        <v>0</v>
      </c>
      <c r="P80" s="18" t="b">
        <v>0</v>
      </c>
      <c r="Q80" s="18" t="b">
        <v>0</v>
      </c>
      <c r="R80" s="18" t="b">
        <v>0</v>
      </c>
      <c r="S80" s="19" t="b">
        <v>0</v>
      </c>
      <c r="T80" s="19" t="b">
        <v>0</v>
      </c>
      <c r="U80" s="15"/>
      <c r="V80" s="14" t="s">
        <v>44</v>
      </c>
      <c r="W80" s="38" t="s">
        <v>43</v>
      </c>
      <c r="X80" s="20" t="b">
        <v>0</v>
      </c>
      <c r="Y80" s="20" t="b">
        <v>0</v>
      </c>
      <c r="Z80" s="21" t="b">
        <v>0</v>
      </c>
      <c r="AA80" s="21" t="b">
        <v>0</v>
      </c>
      <c r="AB80" s="21" t="b">
        <v>0</v>
      </c>
      <c r="AC80" s="21" t="b">
        <v>0</v>
      </c>
      <c r="AD80" s="21" t="b">
        <v>0</v>
      </c>
      <c r="AE80" s="21" t="b">
        <v>0</v>
      </c>
      <c r="AF80" s="26"/>
      <c r="AG80" s="9"/>
    </row>
    <row r="81" spans="1:33" ht="12.75">
      <c r="A81" s="10"/>
      <c r="B81" s="10" t="s">
        <v>188</v>
      </c>
      <c r="C81" s="10" t="s">
        <v>189</v>
      </c>
      <c r="D81" s="10">
        <v>2007</v>
      </c>
      <c r="E81" s="10"/>
      <c r="F81" s="34" t="s">
        <v>190</v>
      </c>
      <c r="G81" s="14"/>
      <c r="H81" s="31" t="str">
        <f t="shared" si="0"/>
        <v>NO</v>
      </c>
      <c r="I81" s="9" t="str">
        <f t="shared" si="1"/>
        <v>NO</v>
      </c>
      <c r="J81" s="15"/>
      <c r="K81" s="29" t="s">
        <v>42</v>
      </c>
      <c r="L81" s="35" t="s">
        <v>43</v>
      </c>
      <c r="M81" s="17" t="b">
        <v>0</v>
      </c>
      <c r="N81" s="17" t="b">
        <v>0</v>
      </c>
      <c r="O81" s="18" t="b">
        <v>0</v>
      </c>
      <c r="P81" s="18" t="b">
        <v>0</v>
      </c>
      <c r="Q81" s="18" t="b">
        <v>0</v>
      </c>
      <c r="R81" s="18" t="b">
        <v>0</v>
      </c>
      <c r="S81" s="19" t="b">
        <v>0</v>
      </c>
      <c r="T81" s="19" t="b">
        <v>0</v>
      </c>
      <c r="U81" s="15"/>
      <c r="V81" s="14" t="s">
        <v>44</v>
      </c>
      <c r="W81" s="35" t="s">
        <v>43</v>
      </c>
      <c r="X81" s="20" t="b">
        <v>0</v>
      </c>
      <c r="Y81" s="20" t="b">
        <v>0</v>
      </c>
      <c r="Z81" s="21" t="b">
        <v>0</v>
      </c>
      <c r="AA81" s="21" t="b">
        <v>0</v>
      </c>
      <c r="AB81" s="21" t="b">
        <v>0</v>
      </c>
      <c r="AC81" s="21" t="b">
        <v>0</v>
      </c>
      <c r="AD81" s="21" t="b">
        <v>0</v>
      </c>
      <c r="AE81" s="21" t="b">
        <v>0</v>
      </c>
      <c r="AF81" s="26"/>
      <c r="AG81" s="9"/>
    </row>
    <row r="82" spans="1:33" ht="12.75">
      <c r="A82" s="10"/>
      <c r="B82" s="10" t="s">
        <v>191</v>
      </c>
      <c r="C82" s="10" t="s">
        <v>192</v>
      </c>
      <c r="D82" s="10">
        <v>1993</v>
      </c>
      <c r="E82" s="10"/>
      <c r="F82" s="34" t="s">
        <v>193</v>
      </c>
      <c r="G82" s="14"/>
      <c r="H82" s="31" t="str">
        <f t="shared" si="0"/>
        <v>NO</v>
      </c>
      <c r="I82" s="9" t="str">
        <f t="shared" si="1"/>
        <v>NO</v>
      </c>
      <c r="J82" s="15"/>
      <c r="K82" s="29" t="s">
        <v>42</v>
      </c>
      <c r="L82" s="39" t="s">
        <v>43</v>
      </c>
      <c r="M82" s="17" t="b">
        <v>0</v>
      </c>
      <c r="N82" s="17" t="b">
        <v>0</v>
      </c>
      <c r="O82" s="18" t="b">
        <v>0</v>
      </c>
      <c r="P82" s="18" t="b">
        <v>0</v>
      </c>
      <c r="Q82" s="18" t="b">
        <v>0</v>
      </c>
      <c r="R82" s="18" t="b">
        <v>0</v>
      </c>
      <c r="S82" s="19" t="b">
        <v>0</v>
      </c>
      <c r="T82" s="19" t="b">
        <v>0</v>
      </c>
      <c r="U82" s="15"/>
      <c r="V82" s="14" t="s">
        <v>44</v>
      </c>
      <c r="W82" s="38" t="s">
        <v>43</v>
      </c>
      <c r="X82" s="20" t="b">
        <v>0</v>
      </c>
      <c r="Y82" s="20" t="b">
        <v>0</v>
      </c>
      <c r="Z82" s="21" t="b">
        <v>0</v>
      </c>
      <c r="AA82" s="21" t="b">
        <v>0</v>
      </c>
      <c r="AB82" s="21" t="b">
        <v>0</v>
      </c>
      <c r="AC82" s="21" t="b">
        <v>0</v>
      </c>
      <c r="AD82" s="21" t="b">
        <v>0</v>
      </c>
      <c r="AE82" s="21" t="b">
        <v>0</v>
      </c>
      <c r="AF82" s="22"/>
      <c r="AG82" s="9"/>
    </row>
    <row r="83" spans="1:33" ht="12.75">
      <c r="A83" s="10"/>
      <c r="B83" s="10" t="s">
        <v>194</v>
      </c>
      <c r="C83" s="10" t="s">
        <v>195</v>
      </c>
      <c r="D83" s="10">
        <v>1992</v>
      </c>
      <c r="E83" s="10"/>
      <c r="F83" s="25" t="s">
        <v>196</v>
      </c>
      <c r="G83" s="14"/>
      <c r="H83" s="31" t="str">
        <f t="shared" si="0"/>
        <v>NO</v>
      </c>
      <c r="I83" s="9" t="str">
        <f t="shared" si="1"/>
        <v>NO</v>
      </c>
      <c r="J83" s="15"/>
      <c r="K83" s="29" t="s">
        <v>42</v>
      </c>
      <c r="L83" s="39" t="s">
        <v>43</v>
      </c>
      <c r="M83" s="17" t="b">
        <v>0</v>
      </c>
      <c r="N83" s="17" t="b">
        <v>0</v>
      </c>
      <c r="O83" s="18" t="b">
        <v>0</v>
      </c>
      <c r="P83" s="18" t="b">
        <v>0</v>
      </c>
      <c r="Q83" s="18" t="b">
        <v>0</v>
      </c>
      <c r="R83" s="18" t="b">
        <v>0</v>
      </c>
      <c r="S83" s="19" t="b">
        <v>0</v>
      </c>
      <c r="T83" s="19" t="b">
        <v>0</v>
      </c>
      <c r="U83" s="15"/>
      <c r="V83" s="14" t="s">
        <v>44</v>
      </c>
      <c r="W83" s="39" t="s">
        <v>43</v>
      </c>
      <c r="X83" s="20" t="b">
        <v>0</v>
      </c>
      <c r="Y83" s="20" t="b">
        <v>0</v>
      </c>
      <c r="Z83" s="21" t="b">
        <v>0</v>
      </c>
      <c r="AA83" s="21" t="b">
        <v>0</v>
      </c>
      <c r="AB83" s="21" t="b">
        <v>0</v>
      </c>
      <c r="AC83" s="21" t="b">
        <v>0</v>
      </c>
      <c r="AD83" s="21" t="b">
        <v>0</v>
      </c>
      <c r="AE83" s="21" t="b">
        <v>0</v>
      </c>
      <c r="AF83" s="22"/>
      <c r="AG83" s="9"/>
    </row>
    <row r="84" spans="1:33" ht="12.75">
      <c r="A84" s="10"/>
      <c r="B84" s="10" t="s">
        <v>197</v>
      </c>
      <c r="C84" s="10" t="s">
        <v>198</v>
      </c>
      <c r="D84" s="10">
        <v>2006</v>
      </c>
      <c r="E84" s="10"/>
      <c r="F84" s="34" t="s">
        <v>199</v>
      </c>
      <c r="G84" s="14"/>
      <c r="H84" s="31" t="str">
        <f t="shared" si="0"/>
        <v>NO</v>
      </c>
      <c r="I84" s="9" t="str">
        <f t="shared" si="1"/>
        <v>NO</v>
      </c>
      <c r="J84" s="15"/>
      <c r="K84" s="29" t="s">
        <v>42</v>
      </c>
      <c r="L84" s="35" t="s">
        <v>43</v>
      </c>
      <c r="M84" s="17" t="b">
        <v>0</v>
      </c>
      <c r="N84" s="17" t="b">
        <v>0</v>
      </c>
      <c r="O84" s="18" t="b">
        <v>0</v>
      </c>
      <c r="P84" s="18" t="b">
        <v>0</v>
      </c>
      <c r="Q84" s="18" t="b">
        <v>0</v>
      </c>
      <c r="R84" s="18" t="b">
        <v>0</v>
      </c>
      <c r="S84" s="19" t="b">
        <v>0</v>
      </c>
      <c r="T84" s="19" t="b">
        <v>0</v>
      </c>
      <c r="U84" s="15"/>
      <c r="V84" s="14" t="s">
        <v>44</v>
      </c>
      <c r="W84" s="35" t="s">
        <v>43</v>
      </c>
      <c r="X84" s="20" t="b">
        <v>0</v>
      </c>
      <c r="Y84" s="20" t="b">
        <v>0</v>
      </c>
      <c r="Z84" s="21" t="b">
        <v>0</v>
      </c>
      <c r="AA84" s="21" t="b">
        <v>0</v>
      </c>
      <c r="AB84" s="21" t="b">
        <v>0</v>
      </c>
      <c r="AC84" s="21" t="b">
        <v>0</v>
      </c>
      <c r="AD84" s="21" t="b">
        <v>0</v>
      </c>
      <c r="AE84" s="21" t="b">
        <v>0</v>
      </c>
      <c r="AF84" s="26"/>
      <c r="AG84" s="9"/>
    </row>
    <row r="85" spans="1:33" ht="12.75">
      <c r="A85" s="10"/>
      <c r="B85" s="10" t="s">
        <v>200</v>
      </c>
      <c r="C85" s="10" t="s">
        <v>201</v>
      </c>
      <c r="D85" s="10">
        <v>2001</v>
      </c>
      <c r="E85" s="10"/>
      <c r="F85" s="34" t="s">
        <v>202</v>
      </c>
      <c r="G85" s="14"/>
      <c r="H85" s="31" t="str">
        <f t="shared" si="0"/>
        <v>NO</v>
      </c>
      <c r="I85" s="9" t="str">
        <f t="shared" si="1"/>
        <v>NO</v>
      </c>
      <c r="J85" s="15"/>
      <c r="K85" s="29" t="s">
        <v>42</v>
      </c>
      <c r="L85" s="35" t="s">
        <v>43</v>
      </c>
      <c r="M85" s="17" t="b">
        <v>0</v>
      </c>
      <c r="N85" s="17" t="b">
        <v>0</v>
      </c>
      <c r="O85" s="18" t="b">
        <v>0</v>
      </c>
      <c r="P85" s="18" t="b">
        <v>0</v>
      </c>
      <c r="Q85" s="18" t="b">
        <v>0</v>
      </c>
      <c r="R85" s="18" t="b">
        <v>0</v>
      </c>
      <c r="S85" s="19" t="b">
        <v>0</v>
      </c>
      <c r="T85" s="19" t="b">
        <v>0</v>
      </c>
      <c r="U85" s="15"/>
      <c r="V85" s="14" t="s">
        <v>44</v>
      </c>
      <c r="W85" s="35" t="s">
        <v>43</v>
      </c>
      <c r="X85" s="20" t="b">
        <v>0</v>
      </c>
      <c r="Y85" s="20" t="b">
        <v>0</v>
      </c>
      <c r="Z85" s="21" t="b">
        <v>0</v>
      </c>
      <c r="AA85" s="21" t="b">
        <v>0</v>
      </c>
      <c r="AB85" s="21" t="b">
        <v>0</v>
      </c>
      <c r="AC85" s="21" t="b">
        <v>0</v>
      </c>
      <c r="AD85" s="21" t="b">
        <v>0</v>
      </c>
      <c r="AE85" s="21" t="b">
        <v>0</v>
      </c>
      <c r="AF85" s="26"/>
      <c r="AG85" s="9"/>
    </row>
    <row r="86" spans="1:33" ht="12.75">
      <c r="A86" s="10"/>
      <c r="B86" s="10" t="s">
        <v>203</v>
      </c>
      <c r="C86" s="10" t="s">
        <v>204</v>
      </c>
      <c r="D86" s="10">
        <v>2009</v>
      </c>
      <c r="E86" s="41"/>
      <c r="F86" s="34" t="s">
        <v>205</v>
      </c>
      <c r="G86" s="14"/>
      <c r="H86" s="31" t="str">
        <f t="shared" si="0"/>
        <v>NO</v>
      </c>
      <c r="I86" s="9" t="str">
        <f t="shared" si="1"/>
        <v>NO</v>
      </c>
      <c r="J86" s="15"/>
      <c r="K86" s="29" t="s">
        <v>42</v>
      </c>
      <c r="L86" s="35" t="s">
        <v>43</v>
      </c>
      <c r="M86" s="17" t="b">
        <v>0</v>
      </c>
      <c r="N86" s="17" t="b">
        <v>0</v>
      </c>
      <c r="O86" s="18" t="b">
        <v>0</v>
      </c>
      <c r="P86" s="18" t="b">
        <v>0</v>
      </c>
      <c r="Q86" s="18" t="b">
        <v>0</v>
      </c>
      <c r="R86" s="18" t="b">
        <v>0</v>
      </c>
      <c r="S86" s="19" t="b">
        <v>0</v>
      </c>
      <c r="T86" s="19" t="b">
        <v>0</v>
      </c>
      <c r="U86" s="15"/>
      <c r="V86" s="14" t="s">
        <v>44</v>
      </c>
      <c r="W86" s="35" t="s">
        <v>43</v>
      </c>
      <c r="X86" s="20" t="b">
        <v>0</v>
      </c>
      <c r="Y86" s="20" t="b">
        <v>0</v>
      </c>
      <c r="Z86" s="21" t="b">
        <v>0</v>
      </c>
      <c r="AA86" s="21" t="b">
        <v>0</v>
      </c>
      <c r="AB86" s="21" t="b">
        <v>0</v>
      </c>
      <c r="AC86" s="21" t="b">
        <v>0</v>
      </c>
      <c r="AD86" s="21" t="b">
        <v>0</v>
      </c>
      <c r="AE86" s="21" t="b">
        <v>0</v>
      </c>
      <c r="AF86" s="26"/>
      <c r="AG86" s="9"/>
    </row>
    <row r="87" spans="1:33" ht="12.75">
      <c r="A87" s="10"/>
      <c r="B87" s="10" t="s">
        <v>206</v>
      </c>
      <c r="C87" s="10" t="s">
        <v>207</v>
      </c>
      <c r="D87" s="10">
        <v>2000</v>
      </c>
      <c r="E87" s="10"/>
      <c r="F87" s="34" t="s">
        <v>208</v>
      </c>
      <c r="G87" s="14"/>
      <c r="H87" s="31" t="str">
        <f t="shared" si="0"/>
        <v>NO</v>
      </c>
      <c r="I87" s="9" t="str">
        <f t="shared" si="1"/>
        <v>NO</v>
      </c>
      <c r="J87" s="15"/>
      <c r="K87" s="29" t="s">
        <v>42</v>
      </c>
      <c r="L87" s="35" t="s">
        <v>43</v>
      </c>
      <c r="M87" s="17" t="b">
        <v>0</v>
      </c>
      <c r="N87" s="17" t="b">
        <v>0</v>
      </c>
      <c r="O87" s="18" t="b">
        <v>0</v>
      </c>
      <c r="P87" s="18" t="b">
        <v>0</v>
      </c>
      <c r="Q87" s="18" t="b">
        <v>0</v>
      </c>
      <c r="R87" s="18" t="b">
        <v>0</v>
      </c>
      <c r="S87" s="19" t="b">
        <v>0</v>
      </c>
      <c r="T87" s="19" t="b">
        <v>0</v>
      </c>
      <c r="U87" s="15"/>
      <c r="V87" s="14" t="s">
        <v>44</v>
      </c>
      <c r="W87" s="35" t="s">
        <v>43</v>
      </c>
      <c r="X87" s="20" t="b">
        <v>0</v>
      </c>
      <c r="Y87" s="20" t="b">
        <v>0</v>
      </c>
      <c r="Z87" s="21" t="b">
        <v>0</v>
      </c>
      <c r="AA87" s="21" t="b">
        <v>0</v>
      </c>
      <c r="AB87" s="21" t="b">
        <v>0</v>
      </c>
      <c r="AC87" s="21" t="b">
        <v>0</v>
      </c>
      <c r="AD87" s="21" t="b">
        <v>0</v>
      </c>
      <c r="AE87" s="21" t="b">
        <v>0</v>
      </c>
      <c r="AF87" s="22"/>
      <c r="AG87" s="9"/>
    </row>
    <row r="88" spans="1:33" ht="12.75">
      <c r="A88" s="10"/>
      <c r="B88" s="10" t="s">
        <v>209</v>
      </c>
      <c r="C88" s="10" t="s">
        <v>210</v>
      </c>
      <c r="D88" s="10">
        <v>2008</v>
      </c>
      <c r="E88" s="10"/>
      <c r="F88" s="34" t="s">
        <v>211</v>
      </c>
      <c r="G88" s="14"/>
      <c r="H88" s="31" t="str">
        <f t="shared" si="0"/>
        <v>NO</v>
      </c>
      <c r="I88" s="9" t="str">
        <f t="shared" si="1"/>
        <v>NO</v>
      </c>
      <c r="J88" s="15"/>
      <c r="K88" s="29" t="s">
        <v>42</v>
      </c>
      <c r="L88" s="35" t="s">
        <v>43</v>
      </c>
      <c r="M88" s="17" t="b">
        <v>0</v>
      </c>
      <c r="N88" s="17" t="b">
        <v>0</v>
      </c>
      <c r="O88" s="18" t="b">
        <v>0</v>
      </c>
      <c r="P88" s="18" t="b">
        <v>0</v>
      </c>
      <c r="Q88" s="18" t="b">
        <v>0</v>
      </c>
      <c r="R88" s="18" t="b">
        <v>0</v>
      </c>
      <c r="S88" s="19" t="b">
        <v>0</v>
      </c>
      <c r="T88" s="19" t="b">
        <v>0</v>
      </c>
      <c r="U88" s="15"/>
      <c r="V88" s="14" t="s">
        <v>44</v>
      </c>
      <c r="W88" s="35" t="s">
        <v>43</v>
      </c>
      <c r="X88" s="20" t="b">
        <v>0</v>
      </c>
      <c r="Y88" s="20" t="b">
        <v>0</v>
      </c>
      <c r="Z88" s="21" t="b">
        <v>0</v>
      </c>
      <c r="AA88" s="21" t="b">
        <v>0</v>
      </c>
      <c r="AB88" s="21" t="b">
        <v>0</v>
      </c>
      <c r="AC88" s="21" t="b">
        <v>0</v>
      </c>
      <c r="AD88" s="21" t="b">
        <v>0</v>
      </c>
      <c r="AE88" s="21" t="b">
        <v>0</v>
      </c>
      <c r="AF88" s="26"/>
      <c r="AG88" s="9"/>
    </row>
    <row r="89" spans="1:33" ht="12.75">
      <c r="A89" s="10"/>
      <c r="B89" s="10" t="s">
        <v>212</v>
      </c>
      <c r="C89" s="10" t="s">
        <v>213</v>
      </c>
      <c r="D89" s="10">
        <v>1998</v>
      </c>
      <c r="E89" s="10"/>
      <c r="F89" s="34" t="s">
        <v>214</v>
      </c>
      <c r="G89" s="14"/>
      <c r="H89" s="31" t="str">
        <f t="shared" si="0"/>
        <v>NO</v>
      </c>
      <c r="I89" s="9" t="str">
        <f t="shared" si="1"/>
        <v>NO</v>
      </c>
      <c r="J89" s="15"/>
      <c r="K89" s="29" t="s">
        <v>42</v>
      </c>
      <c r="L89" s="35" t="s">
        <v>43</v>
      </c>
      <c r="M89" s="17" t="b">
        <v>0</v>
      </c>
      <c r="N89" s="17" t="b">
        <v>0</v>
      </c>
      <c r="O89" s="18" t="b">
        <v>0</v>
      </c>
      <c r="P89" s="18" t="b">
        <v>0</v>
      </c>
      <c r="Q89" s="18" t="b">
        <v>0</v>
      </c>
      <c r="R89" s="18" t="b">
        <v>0</v>
      </c>
      <c r="S89" s="19" t="b">
        <v>0</v>
      </c>
      <c r="T89" s="19" t="b">
        <v>0</v>
      </c>
      <c r="U89" s="15"/>
      <c r="V89" s="14" t="s">
        <v>44</v>
      </c>
      <c r="W89" s="35" t="s">
        <v>43</v>
      </c>
      <c r="X89" s="20" t="b">
        <v>0</v>
      </c>
      <c r="Y89" s="20" t="b">
        <v>0</v>
      </c>
      <c r="Z89" s="21" t="b">
        <v>0</v>
      </c>
      <c r="AA89" s="21" t="b">
        <v>0</v>
      </c>
      <c r="AB89" s="21" t="b">
        <v>0</v>
      </c>
      <c r="AC89" s="21" t="b">
        <v>0</v>
      </c>
      <c r="AD89" s="21" t="b">
        <v>0</v>
      </c>
      <c r="AE89" s="21" t="b">
        <v>0</v>
      </c>
      <c r="AF89" s="26"/>
      <c r="AG89" s="9"/>
    </row>
    <row r="90" spans="1:33" ht="12.75">
      <c r="A90" s="10"/>
      <c r="B90" s="10" t="s">
        <v>215</v>
      </c>
      <c r="C90" s="10" t="s">
        <v>216</v>
      </c>
      <c r="D90" s="10">
        <v>2002</v>
      </c>
      <c r="E90" s="10"/>
      <c r="F90" s="34" t="s">
        <v>217</v>
      </c>
      <c r="G90" s="14"/>
      <c r="H90" s="31" t="str">
        <f t="shared" si="0"/>
        <v>NO</v>
      </c>
      <c r="I90" s="9" t="str">
        <f t="shared" si="1"/>
        <v>NO</v>
      </c>
      <c r="J90" s="15"/>
      <c r="K90" s="29" t="s">
        <v>42</v>
      </c>
      <c r="L90" s="35" t="s">
        <v>43</v>
      </c>
      <c r="M90" s="17" t="b">
        <v>0</v>
      </c>
      <c r="N90" s="17" t="b">
        <v>0</v>
      </c>
      <c r="O90" s="18" t="b">
        <v>0</v>
      </c>
      <c r="P90" s="18" t="b">
        <v>0</v>
      </c>
      <c r="Q90" s="18" t="b">
        <v>0</v>
      </c>
      <c r="R90" s="18" t="b">
        <v>0</v>
      </c>
      <c r="S90" s="19" t="b">
        <v>0</v>
      </c>
      <c r="T90" s="19" t="b">
        <v>0</v>
      </c>
      <c r="U90" s="15"/>
      <c r="V90" s="14" t="s">
        <v>44</v>
      </c>
      <c r="W90" s="38" t="s">
        <v>43</v>
      </c>
      <c r="X90" s="20" t="b">
        <v>0</v>
      </c>
      <c r="Y90" s="20" t="b">
        <v>0</v>
      </c>
      <c r="Z90" s="21" t="b">
        <v>0</v>
      </c>
      <c r="AA90" s="21" t="b">
        <v>0</v>
      </c>
      <c r="AB90" s="21" t="b">
        <v>0</v>
      </c>
      <c r="AC90" s="21" t="b">
        <v>0</v>
      </c>
      <c r="AD90" s="21" t="b">
        <v>0</v>
      </c>
      <c r="AE90" s="21" t="b">
        <v>0</v>
      </c>
      <c r="AF90" s="26"/>
      <c r="AG90" s="9"/>
    </row>
    <row r="91" spans="1:33" ht="12.75">
      <c r="A91" s="10"/>
      <c r="B91" s="10" t="s">
        <v>218</v>
      </c>
      <c r="C91" s="10" t="s">
        <v>219</v>
      </c>
      <c r="D91" s="10">
        <v>2000</v>
      </c>
      <c r="E91" s="10"/>
      <c r="F91" s="34" t="s">
        <v>220</v>
      </c>
      <c r="G91" s="14"/>
      <c r="H91" s="31" t="str">
        <f t="shared" si="0"/>
        <v>NO</v>
      </c>
      <c r="I91" s="9" t="str">
        <f t="shared" si="1"/>
        <v>NO</v>
      </c>
      <c r="J91" s="15"/>
      <c r="K91" s="29" t="s">
        <v>42</v>
      </c>
      <c r="L91" s="35" t="s">
        <v>43</v>
      </c>
      <c r="M91" s="17" t="b">
        <v>0</v>
      </c>
      <c r="N91" s="17" t="b">
        <v>0</v>
      </c>
      <c r="O91" s="18" t="b">
        <v>0</v>
      </c>
      <c r="P91" s="40" t="b">
        <v>1</v>
      </c>
      <c r="Q91" s="18" t="b">
        <v>0</v>
      </c>
      <c r="R91" s="18" t="b">
        <v>0</v>
      </c>
      <c r="S91" s="19" t="b">
        <v>0</v>
      </c>
      <c r="T91" s="19" t="b">
        <v>0</v>
      </c>
      <c r="U91" s="15"/>
      <c r="V91" s="14" t="s">
        <v>44</v>
      </c>
      <c r="W91" s="35" t="s">
        <v>43</v>
      </c>
      <c r="X91" s="20" t="b">
        <v>0</v>
      </c>
      <c r="Y91" s="20" t="b">
        <v>0</v>
      </c>
      <c r="Z91" s="21" t="b">
        <v>0</v>
      </c>
      <c r="AA91" s="21" t="b">
        <v>0</v>
      </c>
      <c r="AB91" s="21" t="b">
        <v>0</v>
      </c>
      <c r="AC91" s="21" t="b">
        <v>0</v>
      </c>
      <c r="AD91" s="21" t="b">
        <v>0</v>
      </c>
      <c r="AE91" s="21" t="b">
        <v>0</v>
      </c>
      <c r="AF91" s="22"/>
      <c r="AG91" s="9"/>
    </row>
    <row r="92" spans="1:33" ht="12.75">
      <c r="A92" s="10"/>
      <c r="B92" s="10" t="s">
        <v>221</v>
      </c>
      <c r="C92" s="10" t="s">
        <v>222</v>
      </c>
      <c r="D92" s="10">
        <v>2007</v>
      </c>
      <c r="E92" s="10"/>
      <c r="F92" s="34" t="s">
        <v>223</v>
      </c>
      <c r="G92" s="14"/>
      <c r="H92" s="31" t="str">
        <f t="shared" si="0"/>
        <v>NO</v>
      </c>
      <c r="I92" s="9" t="str">
        <f t="shared" si="1"/>
        <v>NO</v>
      </c>
      <c r="J92" s="15"/>
      <c r="K92" s="29" t="s">
        <v>42</v>
      </c>
      <c r="L92" s="35" t="s">
        <v>43</v>
      </c>
      <c r="M92" s="17" t="b">
        <v>0</v>
      </c>
      <c r="N92" s="17" t="b">
        <v>0</v>
      </c>
      <c r="O92" s="18" t="b">
        <v>0</v>
      </c>
      <c r="P92" s="18" t="b">
        <v>0</v>
      </c>
      <c r="Q92" s="18" t="b">
        <v>0</v>
      </c>
      <c r="R92" s="18" t="b">
        <v>0</v>
      </c>
      <c r="S92" s="19" t="b">
        <v>0</v>
      </c>
      <c r="T92" s="19" t="b">
        <v>0</v>
      </c>
      <c r="U92" s="15"/>
      <c r="V92" s="14" t="s">
        <v>44</v>
      </c>
      <c r="W92" s="35" t="s">
        <v>43</v>
      </c>
      <c r="X92" s="20" t="b">
        <v>0</v>
      </c>
      <c r="Y92" s="20" t="b">
        <v>0</v>
      </c>
      <c r="Z92" s="21" t="b">
        <v>0</v>
      </c>
      <c r="AA92" s="21" t="b">
        <v>0</v>
      </c>
      <c r="AB92" s="21" t="b">
        <v>0</v>
      </c>
      <c r="AC92" s="21" t="b">
        <v>0</v>
      </c>
      <c r="AD92" s="21" t="b">
        <v>0</v>
      </c>
      <c r="AE92" s="21" t="b">
        <v>0</v>
      </c>
      <c r="AF92" s="26"/>
      <c r="AG92" s="9"/>
    </row>
    <row r="93" spans="1:33" ht="12.75">
      <c r="A93" s="10"/>
      <c r="B93" s="10" t="s">
        <v>224</v>
      </c>
      <c r="C93" s="10" t="s">
        <v>225</v>
      </c>
      <c r="D93" s="10">
        <v>1998</v>
      </c>
      <c r="E93" s="10"/>
      <c r="F93" s="34" t="s">
        <v>226</v>
      </c>
      <c r="G93" s="14"/>
      <c r="H93" s="31" t="str">
        <f t="shared" si="0"/>
        <v>NO</v>
      </c>
      <c r="I93" s="9" t="str">
        <f t="shared" si="1"/>
        <v>NO</v>
      </c>
      <c r="J93" s="15"/>
      <c r="K93" s="29" t="s">
        <v>42</v>
      </c>
      <c r="L93" s="35" t="s">
        <v>43</v>
      </c>
      <c r="M93" s="17" t="b">
        <v>0</v>
      </c>
      <c r="N93" s="17" t="b">
        <v>0</v>
      </c>
      <c r="O93" s="18" t="b">
        <v>0</v>
      </c>
      <c r="P93" s="18" t="b">
        <v>0</v>
      </c>
      <c r="Q93" s="18" t="b">
        <v>0</v>
      </c>
      <c r="R93" s="18" t="b">
        <v>0</v>
      </c>
      <c r="S93" s="19" t="b">
        <v>0</v>
      </c>
      <c r="T93" s="19" t="b">
        <v>0</v>
      </c>
      <c r="U93" s="15"/>
      <c r="V93" s="14" t="s">
        <v>44</v>
      </c>
      <c r="W93" s="35" t="s">
        <v>43</v>
      </c>
      <c r="X93" s="20" t="b">
        <v>0</v>
      </c>
      <c r="Y93" s="20" t="b">
        <v>0</v>
      </c>
      <c r="Z93" s="21" t="b">
        <v>0</v>
      </c>
      <c r="AA93" s="21" t="b">
        <v>0</v>
      </c>
      <c r="AB93" s="21" t="b">
        <v>0</v>
      </c>
      <c r="AC93" s="21" t="b">
        <v>0</v>
      </c>
      <c r="AD93" s="21" t="b">
        <v>0</v>
      </c>
      <c r="AE93" s="21" t="b">
        <v>0</v>
      </c>
      <c r="AF93" s="22"/>
      <c r="AG93" s="9"/>
    </row>
    <row r="94" spans="1:33" ht="12.75">
      <c r="A94" s="10"/>
      <c r="B94" s="10" t="s">
        <v>227</v>
      </c>
      <c r="C94" s="10" t="s">
        <v>228</v>
      </c>
      <c r="D94" s="10">
        <v>1997</v>
      </c>
      <c r="E94" s="10"/>
      <c r="F94" s="34" t="s">
        <v>229</v>
      </c>
      <c r="G94" s="14"/>
      <c r="H94" s="31" t="str">
        <f t="shared" si="0"/>
        <v>NO</v>
      </c>
      <c r="I94" s="9" t="str">
        <f t="shared" si="1"/>
        <v>NO</v>
      </c>
      <c r="J94" s="15"/>
      <c r="K94" s="29" t="s">
        <v>42</v>
      </c>
      <c r="L94" s="35" t="s">
        <v>43</v>
      </c>
      <c r="M94" s="17" t="b">
        <v>0</v>
      </c>
      <c r="N94" s="17" t="b">
        <v>0</v>
      </c>
      <c r="O94" s="18" t="b">
        <v>0</v>
      </c>
      <c r="P94" s="18" t="b">
        <v>0</v>
      </c>
      <c r="Q94" s="18" t="b">
        <v>0</v>
      </c>
      <c r="R94" s="18" t="b">
        <v>0</v>
      </c>
      <c r="S94" s="19" t="b">
        <v>0</v>
      </c>
      <c r="T94" s="19" t="b">
        <v>0</v>
      </c>
      <c r="U94" s="15"/>
      <c r="V94" s="14" t="s">
        <v>44</v>
      </c>
      <c r="W94" s="35" t="s">
        <v>43</v>
      </c>
      <c r="X94" s="20" t="b">
        <v>0</v>
      </c>
      <c r="Y94" s="20" t="b">
        <v>0</v>
      </c>
      <c r="Z94" s="21" t="b">
        <v>0</v>
      </c>
      <c r="AA94" s="21" t="b">
        <v>0</v>
      </c>
      <c r="AB94" s="21" t="b">
        <v>0</v>
      </c>
      <c r="AC94" s="21" t="b">
        <v>0</v>
      </c>
      <c r="AD94" s="21" t="b">
        <v>0</v>
      </c>
      <c r="AE94" s="21" t="b">
        <v>0</v>
      </c>
      <c r="AF94" s="26"/>
      <c r="AG94" s="9"/>
    </row>
    <row r="95" spans="1:33" ht="12.75">
      <c r="A95" s="10"/>
      <c r="B95" s="10" t="s">
        <v>230</v>
      </c>
      <c r="C95" s="10" t="s">
        <v>231</v>
      </c>
      <c r="D95" s="10">
        <v>2001</v>
      </c>
      <c r="E95" s="10"/>
      <c r="F95" s="34" t="s">
        <v>232</v>
      </c>
      <c r="G95" s="14"/>
      <c r="H95" s="31" t="str">
        <f t="shared" si="0"/>
        <v>NO</v>
      </c>
      <c r="I95" s="9" t="str">
        <f t="shared" si="1"/>
        <v>NO</v>
      </c>
      <c r="J95" s="15"/>
      <c r="K95" s="29" t="s">
        <v>42</v>
      </c>
      <c r="L95" s="39" t="s">
        <v>43</v>
      </c>
      <c r="M95" s="17" t="b">
        <v>0</v>
      </c>
      <c r="N95" s="17" t="b">
        <v>0</v>
      </c>
      <c r="O95" s="18" t="b">
        <v>0</v>
      </c>
      <c r="P95" s="18" t="b">
        <v>0</v>
      </c>
      <c r="Q95" s="18" t="b">
        <v>0</v>
      </c>
      <c r="R95" s="18" t="b">
        <v>0</v>
      </c>
      <c r="S95" s="19" t="b">
        <v>0</v>
      </c>
      <c r="T95" s="19" t="b">
        <v>0</v>
      </c>
      <c r="U95" s="15"/>
      <c r="V95" s="14" t="s">
        <v>44</v>
      </c>
      <c r="W95" s="38" t="s">
        <v>43</v>
      </c>
      <c r="X95" s="20" t="b">
        <v>0</v>
      </c>
      <c r="Y95" s="20" t="b">
        <v>0</v>
      </c>
      <c r="Z95" s="21" t="b">
        <v>0</v>
      </c>
      <c r="AA95" s="21" t="b">
        <v>0</v>
      </c>
      <c r="AB95" s="21" t="b">
        <v>0</v>
      </c>
      <c r="AC95" s="21" t="b">
        <v>0</v>
      </c>
      <c r="AD95" s="21" t="b">
        <v>0</v>
      </c>
      <c r="AE95" s="21" t="b">
        <v>0</v>
      </c>
      <c r="AF95" s="26"/>
      <c r="AG95" s="9"/>
    </row>
    <row r="96" spans="1:33" ht="12.75">
      <c r="A96" s="10"/>
      <c r="B96" s="10" t="s">
        <v>233</v>
      </c>
      <c r="C96" s="10" t="s">
        <v>234</v>
      </c>
      <c r="D96" s="10">
        <v>2009</v>
      </c>
      <c r="E96" s="10"/>
      <c r="F96" s="34" t="s">
        <v>235</v>
      </c>
      <c r="G96" s="14"/>
      <c r="H96" s="31" t="str">
        <f t="shared" si="0"/>
        <v>NO</v>
      </c>
      <c r="I96" s="9" t="str">
        <f t="shared" si="1"/>
        <v>NO</v>
      </c>
      <c r="J96" s="29"/>
      <c r="K96" s="29" t="s">
        <v>42</v>
      </c>
      <c r="L96" s="39" t="s">
        <v>43</v>
      </c>
      <c r="M96" s="17" t="b">
        <v>0</v>
      </c>
      <c r="N96" s="17" t="b">
        <v>0</v>
      </c>
      <c r="O96" s="18" t="b">
        <v>0</v>
      </c>
      <c r="P96" s="18" t="b">
        <v>0</v>
      </c>
      <c r="Q96" s="18" t="b">
        <v>0</v>
      </c>
      <c r="R96" s="18" t="b">
        <v>0</v>
      </c>
      <c r="S96" s="19" t="b">
        <v>0</v>
      </c>
      <c r="T96" s="19" t="b">
        <v>0</v>
      </c>
      <c r="U96" s="15"/>
      <c r="V96" s="14" t="s">
        <v>44</v>
      </c>
      <c r="W96" s="35" t="s">
        <v>43</v>
      </c>
      <c r="X96" s="20" t="b">
        <v>0</v>
      </c>
      <c r="Y96" s="20" t="b">
        <v>0</v>
      </c>
      <c r="Z96" s="21" t="b">
        <v>0</v>
      </c>
      <c r="AA96" s="21" t="b">
        <v>0</v>
      </c>
      <c r="AB96" s="21" t="b">
        <v>0</v>
      </c>
      <c r="AC96" s="21" t="b">
        <v>0</v>
      </c>
      <c r="AD96" s="21" t="b">
        <v>0</v>
      </c>
      <c r="AE96" s="21" t="b">
        <v>0</v>
      </c>
      <c r="AF96" s="26"/>
      <c r="AG96" s="9"/>
    </row>
    <row r="97" spans="1:33" ht="12.75">
      <c r="A97" s="10"/>
      <c r="B97" s="10" t="s">
        <v>233</v>
      </c>
      <c r="C97" s="10" t="s">
        <v>236</v>
      </c>
      <c r="D97" s="10">
        <v>2010</v>
      </c>
      <c r="E97" s="10"/>
      <c r="F97" s="34" t="s">
        <v>237</v>
      </c>
      <c r="G97" s="14"/>
      <c r="H97" s="31" t="str">
        <f t="shared" si="0"/>
        <v>NO</v>
      </c>
      <c r="I97" s="9" t="str">
        <f t="shared" si="1"/>
        <v>NO</v>
      </c>
      <c r="J97" s="15"/>
      <c r="K97" s="29" t="s">
        <v>42</v>
      </c>
      <c r="L97" s="35" t="s">
        <v>43</v>
      </c>
      <c r="M97" s="17" t="b">
        <v>0</v>
      </c>
      <c r="N97" s="17" t="b">
        <v>0</v>
      </c>
      <c r="O97" s="18" t="b">
        <v>0</v>
      </c>
      <c r="P97" s="18" t="b">
        <v>0</v>
      </c>
      <c r="Q97" s="18" t="b">
        <v>0</v>
      </c>
      <c r="R97" s="18" t="b">
        <v>0</v>
      </c>
      <c r="S97" s="19" t="b">
        <v>0</v>
      </c>
      <c r="T97" s="19" t="b">
        <v>0</v>
      </c>
      <c r="U97" s="15"/>
      <c r="V97" s="14" t="s">
        <v>44</v>
      </c>
      <c r="W97" s="35" t="s">
        <v>43</v>
      </c>
      <c r="X97" s="20" t="b">
        <v>0</v>
      </c>
      <c r="Y97" s="20" t="b">
        <v>0</v>
      </c>
      <c r="Z97" s="21" t="b">
        <v>0</v>
      </c>
      <c r="AA97" s="21" t="b">
        <v>0</v>
      </c>
      <c r="AB97" s="21" t="b">
        <v>0</v>
      </c>
      <c r="AC97" s="21" t="b">
        <v>0</v>
      </c>
      <c r="AD97" s="21" t="b">
        <v>0</v>
      </c>
      <c r="AE97" s="21" t="b">
        <v>0</v>
      </c>
      <c r="AF97" s="26"/>
      <c r="AG97" s="9"/>
    </row>
    <row r="98" spans="1:33" ht="12.75">
      <c r="A98" s="10"/>
      <c r="B98" s="10" t="s">
        <v>238</v>
      </c>
      <c r="C98" s="10" t="s">
        <v>239</v>
      </c>
      <c r="D98" s="10">
        <v>1999</v>
      </c>
      <c r="E98" s="10"/>
      <c r="F98" s="34" t="s">
        <v>240</v>
      </c>
      <c r="G98" s="14"/>
      <c r="H98" s="31" t="str">
        <f t="shared" si="0"/>
        <v>NO</v>
      </c>
      <c r="I98" s="9" t="str">
        <f t="shared" si="1"/>
        <v>NO</v>
      </c>
      <c r="J98" s="15"/>
      <c r="K98" s="29" t="s">
        <v>42</v>
      </c>
      <c r="L98" s="35" t="s">
        <v>43</v>
      </c>
      <c r="M98" s="17" t="b">
        <v>0</v>
      </c>
      <c r="N98" s="17" t="b">
        <v>0</v>
      </c>
      <c r="O98" s="18" t="b">
        <v>0</v>
      </c>
      <c r="P98" s="18" t="b">
        <v>0</v>
      </c>
      <c r="Q98" s="18" t="b">
        <v>0</v>
      </c>
      <c r="R98" s="18" t="b">
        <v>0</v>
      </c>
      <c r="S98" s="19" t="b">
        <v>0</v>
      </c>
      <c r="T98" s="19" t="b">
        <v>0</v>
      </c>
      <c r="U98" s="15"/>
      <c r="V98" s="14" t="s">
        <v>44</v>
      </c>
      <c r="W98" s="35" t="s">
        <v>43</v>
      </c>
      <c r="X98" s="20" t="b">
        <v>0</v>
      </c>
      <c r="Y98" s="20" t="b">
        <v>0</v>
      </c>
      <c r="Z98" s="21" t="b">
        <v>0</v>
      </c>
      <c r="AA98" s="21" t="b">
        <v>0</v>
      </c>
      <c r="AB98" s="21" t="b">
        <v>0</v>
      </c>
      <c r="AC98" s="21" t="b">
        <v>0</v>
      </c>
      <c r="AD98" s="21" t="b">
        <v>0</v>
      </c>
      <c r="AE98" s="21" t="b">
        <v>0</v>
      </c>
      <c r="AF98" s="26"/>
      <c r="AG98" s="9"/>
    </row>
    <row r="99" spans="1:33" ht="12.75">
      <c r="A99" s="10"/>
      <c r="B99" s="10" t="s">
        <v>241</v>
      </c>
      <c r="C99" s="10" t="s">
        <v>242</v>
      </c>
      <c r="D99" s="10">
        <v>1998</v>
      </c>
      <c r="E99" s="10"/>
      <c r="F99" s="34" t="s">
        <v>243</v>
      </c>
      <c r="G99" s="14"/>
      <c r="H99" s="31" t="str">
        <f t="shared" si="0"/>
        <v>NO</v>
      </c>
      <c r="I99" s="9" t="str">
        <f t="shared" si="1"/>
        <v>NO</v>
      </c>
      <c r="J99" s="15"/>
      <c r="K99" s="29" t="s">
        <v>42</v>
      </c>
      <c r="L99" s="38" t="s">
        <v>43</v>
      </c>
      <c r="M99" s="17" t="b">
        <v>0</v>
      </c>
      <c r="N99" s="17" t="b">
        <v>0</v>
      </c>
      <c r="O99" s="18" t="b">
        <v>0</v>
      </c>
      <c r="P99" s="18" t="b">
        <v>0</v>
      </c>
      <c r="Q99" s="18" t="b">
        <v>0</v>
      </c>
      <c r="R99" s="18" t="b">
        <v>0</v>
      </c>
      <c r="S99" s="19" t="b">
        <v>0</v>
      </c>
      <c r="T99" s="19" t="b">
        <v>0</v>
      </c>
      <c r="U99" s="15"/>
      <c r="V99" s="14" t="s">
        <v>44</v>
      </c>
      <c r="W99" s="35" t="s">
        <v>43</v>
      </c>
      <c r="X99" s="20" t="b">
        <v>0</v>
      </c>
      <c r="Y99" s="20" t="b">
        <v>0</v>
      </c>
      <c r="Z99" s="21" t="b">
        <v>0</v>
      </c>
      <c r="AA99" s="21" t="b">
        <v>0</v>
      </c>
      <c r="AB99" s="21" t="b">
        <v>0</v>
      </c>
      <c r="AC99" s="21" t="b">
        <v>0</v>
      </c>
      <c r="AD99" s="21" t="b">
        <v>0</v>
      </c>
      <c r="AE99" s="21" t="b">
        <v>0</v>
      </c>
      <c r="AF99" s="22"/>
      <c r="AG99" s="9"/>
    </row>
    <row r="100" spans="1:33" ht="12.75">
      <c r="A100" s="10"/>
      <c r="B100" s="10" t="s">
        <v>244</v>
      </c>
      <c r="C100" s="10" t="s">
        <v>245</v>
      </c>
      <c r="D100" s="10">
        <v>2000</v>
      </c>
      <c r="E100" s="10"/>
      <c r="F100" s="34" t="s">
        <v>246</v>
      </c>
      <c r="G100" s="14"/>
      <c r="H100" s="31" t="str">
        <f t="shared" si="0"/>
        <v>NO</v>
      </c>
      <c r="I100" s="9" t="str">
        <f t="shared" si="1"/>
        <v>NO</v>
      </c>
      <c r="J100" s="15"/>
      <c r="K100" s="29" t="s">
        <v>42</v>
      </c>
      <c r="L100" s="35" t="s">
        <v>43</v>
      </c>
      <c r="M100" s="17" t="b">
        <v>0</v>
      </c>
      <c r="N100" s="17" t="b">
        <v>0</v>
      </c>
      <c r="O100" s="18" t="b">
        <v>0</v>
      </c>
      <c r="P100" s="18" t="b">
        <v>0</v>
      </c>
      <c r="Q100" s="18" t="b">
        <v>0</v>
      </c>
      <c r="R100" s="18" t="b">
        <v>0</v>
      </c>
      <c r="S100" s="19" t="b">
        <v>0</v>
      </c>
      <c r="T100" s="19" t="b">
        <v>0</v>
      </c>
      <c r="U100" s="15"/>
      <c r="V100" s="14" t="s">
        <v>44</v>
      </c>
      <c r="W100" s="35" t="s">
        <v>43</v>
      </c>
      <c r="X100" s="20" t="b">
        <v>0</v>
      </c>
      <c r="Y100" s="20" t="b">
        <v>0</v>
      </c>
      <c r="Z100" s="21" t="b">
        <v>0</v>
      </c>
      <c r="AA100" s="21" t="b">
        <v>0</v>
      </c>
      <c r="AB100" s="21" t="b">
        <v>0</v>
      </c>
      <c r="AC100" s="21" t="b">
        <v>0</v>
      </c>
      <c r="AD100" s="21" t="b">
        <v>0</v>
      </c>
      <c r="AE100" s="21" t="b">
        <v>0</v>
      </c>
      <c r="AF100" s="26"/>
      <c r="AG100" s="9"/>
    </row>
    <row r="101" spans="1:33" ht="12.75">
      <c r="A101" s="10"/>
      <c r="B101" s="10" t="s">
        <v>247</v>
      </c>
      <c r="C101" s="10" t="s">
        <v>248</v>
      </c>
      <c r="D101" s="10">
        <v>1999</v>
      </c>
      <c r="E101" s="10"/>
      <c r="F101" s="34" t="s">
        <v>249</v>
      </c>
      <c r="G101" s="14"/>
      <c r="H101" s="31" t="str">
        <f t="shared" si="0"/>
        <v>NO</v>
      </c>
      <c r="I101" s="9" t="str">
        <f t="shared" si="1"/>
        <v>NO</v>
      </c>
      <c r="J101" s="15"/>
      <c r="K101" s="29" t="s">
        <v>42</v>
      </c>
      <c r="L101" s="35" t="s">
        <v>43</v>
      </c>
      <c r="M101" s="17" t="b">
        <v>0</v>
      </c>
      <c r="N101" s="17" t="b">
        <v>0</v>
      </c>
      <c r="O101" s="18" t="b">
        <v>0</v>
      </c>
      <c r="P101" s="18" t="b">
        <v>0</v>
      </c>
      <c r="Q101" s="18" t="b">
        <v>0</v>
      </c>
      <c r="R101" s="18" t="b">
        <v>0</v>
      </c>
      <c r="S101" s="19" t="b">
        <v>0</v>
      </c>
      <c r="T101" s="19" t="b">
        <v>0</v>
      </c>
      <c r="U101" s="15"/>
      <c r="V101" s="14" t="s">
        <v>44</v>
      </c>
      <c r="W101" s="35" t="s">
        <v>43</v>
      </c>
      <c r="X101" s="20" t="b">
        <v>0</v>
      </c>
      <c r="Y101" s="20" t="b">
        <v>0</v>
      </c>
      <c r="Z101" s="21" t="b">
        <v>0</v>
      </c>
      <c r="AA101" s="21" t="b">
        <v>0</v>
      </c>
      <c r="AB101" s="21" t="b">
        <v>0</v>
      </c>
      <c r="AC101" s="21" t="b">
        <v>0</v>
      </c>
      <c r="AD101" s="21" t="b">
        <v>0</v>
      </c>
      <c r="AE101" s="21" t="b">
        <v>0</v>
      </c>
      <c r="AF101" s="26"/>
      <c r="AG101" s="9"/>
    </row>
    <row r="102" spans="1:33" ht="12.75">
      <c r="A102" s="10"/>
      <c r="B102" s="10" t="s">
        <v>250</v>
      </c>
      <c r="C102" s="10" t="s">
        <v>251</v>
      </c>
      <c r="D102" s="10">
        <v>2018</v>
      </c>
      <c r="E102" s="10"/>
      <c r="F102" s="34" t="s">
        <v>252</v>
      </c>
      <c r="G102" s="14"/>
      <c r="H102" s="31" t="str">
        <f t="shared" si="0"/>
        <v>NO</v>
      </c>
      <c r="I102" s="9" t="str">
        <f t="shared" si="1"/>
        <v>NO</v>
      </c>
      <c r="J102" s="15"/>
      <c r="K102" s="29" t="s">
        <v>42</v>
      </c>
      <c r="L102" s="35" t="s">
        <v>43</v>
      </c>
      <c r="M102" s="17" t="b">
        <v>0</v>
      </c>
      <c r="N102" s="17" t="b">
        <v>0</v>
      </c>
      <c r="O102" s="18" t="b">
        <v>0</v>
      </c>
      <c r="P102" s="18" t="b">
        <v>0</v>
      </c>
      <c r="Q102" s="18" t="b">
        <v>0</v>
      </c>
      <c r="R102" s="18" t="b">
        <v>0</v>
      </c>
      <c r="S102" s="19" t="b">
        <v>0</v>
      </c>
      <c r="T102" s="19" t="b">
        <v>0</v>
      </c>
      <c r="U102" s="15"/>
      <c r="V102" s="14" t="s">
        <v>44</v>
      </c>
      <c r="W102" s="35" t="s">
        <v>43</v>
      </c>
      <c r="X102" s="20" t="b">
        <v>0</v>
      </c>
      <c r="Y102" s="20" t="b">
        <v>0</v>
      </c>
      <c r="Z102" s="21" t="b">
        <v>0</v>
      </c>
      <c r="AA102" s="21" t="b">
        <v>0</v>
      </c>
      <c r="AB102" s="21" t="b">
        <v>0</v>
      </c>
      <c r="AC102" s="21" t="b">
        <v>0</v>
      </c>
      <c r="AD102" s="21" t="b">
        <v>0</v>
      </c>
      <c r="AE102" s="21" t="b">
        <v>0</v>
      </c>
      <c r="AF102" s="26"/>
      <c r="AG102" s="9"/>
    </row>
    <row r="103" spans="1:33" ht="12.75">
      <c r="A103" s="10"/>
      <c r="B103" s="10" t="s">
        <v>253</v>
      </c>
      <c r="C103" s="10" t="s">
        <v>254</v>
      </c>
      <c r="D103" s="10">
        <v>2005</v>
      </c>
      <c r="E103" s="10"/>
      <c r="F103" s="34" t="s">
        <v>255</v>
      </c>
      <c r="G103" s="14"/>
      <c r="H103" s="31" t="str">
        <f t="shared" si="0"/>
        <v>NO</v>
      </c>
      <c r="I103" s="9" t="str">
        <f t="shared" si="1"/>
        <v>NO</v>
      </c>
      <c r="J103" s="15"/>
      <c r="K103" s="29" t="s">
        <v>42</v>
      </c>
      <c r="L103" s="35" t="s">
        <v>43</v>
      </c>
      <c r="M103" s="17" t="b">
        <v>0</v>
      </c>
      <c r="N103" s="17" t="b">
        <v>0</v>
      </c>
      <c r="O103" s="18" t="b">
        <v>0</v>
      </c>
      <c r="P103" s="18" t="b">
        <v>0</v>
      </c>
      <c r="Q103" s="18" t="b">
        <v>0</v>
      </c>
      <c r="R103" s="18" t="b">
        <v>0</v>
      </c>
      <c r="S103" s="19" t="b">
        <v>0</v>
      </c>
      <c r="T103" s="19" t="b">
        <v>0</v>
      </c>
      <c r="U103" s="15"/>
      <c r="V103" s="14" t="s">
        <v>44</v>
      </c>
      <c r="W103" s="38" t="s">
        <v>43</v>
      </c>
      <c r="X103" s="20" t="b">
        <v>0</v>
      </c>
      <c r="Y103" s="20" t="b">
        <v>0</v>
      </c>
      <c r="Z103" s="21" t="b">
        <v>0</v>
      </c>
      <c r="AA103" s="21" t="b">
        <v>0</v>
      </c>
      <c r="AB103" s="21" t="b">
        <v>0</v>
      </c>
      <c r="AC103" s="21" t="b">
        <v>0</v>
      </c>
      <c r="AD103" s="21" t="b">
        <v>0</v>
      </c>
      <c r="AE103" s="21" t="b">
        <v>0</v>
      </c>
      <c r="AF103" s="26"/>
      <c r="AG103" s="9"/>
    </row>
    <row r="104" spans="1:33" ht="12.75">
      <c r="A104" s="10"/>
      <c r="B104" s="10" t="s">
        <v>256</v>
      </c>
      <c r="C104" s="10" t="s">
        <v>257</v>
      </c>
      <c r="D104" s="10">
        <v>1998</v>
      </c>
      <c r="E104" s="10"/>
      <c r="F104" s="34" t="s">
        <v>258</v>
      </c>
      <c r="G104" s="14"/>
      <c r="H104" s="31" t="str">
        <f t="shared" si="0"/>
        <v>NO</v>
      </c>
      <c r="I104" s="9" t="str">
        <f t="shared" si="1"/>
        <v>NO</v>
      </c>
      <c r="J104" s="15"/>
      <c r="K104" s="29" t="s">
        <v>42</v>
      </c>
      <c r="L104" s="35" t="s">
        <v>43</v>
      </c>
      <c r="M104" s="17" t="b">
        <v>0</v>
      </c>
      <c r="N104" s="17" t="b">
        <v>0</v>
      </c>
      <c r="O104" s="18" t="b">
        <v>0</v>
      </c>
      <c r="P104" s="18" t="b">
        <v>0</v>
      </c>
      <c r="Q104" s="18" t="b">
        <v>0</v>
      </c>
      <c r="R104" s="18" t="b">
        <v>0</v>
      </c>
      <c r="S104" s="19" t="b">
        <v>0</v>
      </c>
      <c r="T104" s="19" t="b">
        <v>0</v>
      </c>
      <c r="U104" s="15"/>
      <c r="V104" s="14" t="s">
        <v>44</v>
      </c>
      <c r="W104" s="38" t="s">
        <v>43</v>
      </c>
      <c r="X104" s="20" t="b">
        <v>0</v>
      </c>
      <c r="Y104" s="20" t="b">
        <v>0</v>
      </c>
      <c r="Z104" s="21" t="b">
        <v>0</v>
      </c>
      <c r="AA104" s="21" t="b">
        <v>0</v>
      </c>
      <c r="AB104" s="21" t="b">
        <v>0</v>
      </c>
      <c r="AC104" s="21" t="b">
        <v>0</v>
      </c>
      <c r="AD104" s="21" t="b">
        <v>0</v>
      </c>
      <c r="AE104" s="21" t="b">
        <v>0</v>
      </c>
      <c r="AF104" s="26"/>
      <c r="AG104" s="9"/>
    </row>
    <row r="105" spans="1:33" ht="12.75">
      <c r="A105" s="10"/>
      <c r="B105" s="10" t="s">
        <v>259</v>
      </c>
      <c r="C105" s="10" t="s">
        <v>260</v>
      </c>
      <c r="D105" s="10">
        <v>2007</v>
      </c>
      <c r="E105" s="10"/>
      <c r="F105" s="34" t="s">
        <v>261</v>
      </c>
      <c r="G105" s="14"/>
      <c r="H105" s="31" t="str">
        <f t="shared" si="0"/>
        <v>NO</v>
      </c>
      <c r="I105" s="9" t="str">
        <f t="shared" si="1"/>
        <v>NO</v>
      </c>
      <c r="J105" s="15"/>
      <c r="K105" s="29" t="s">
        <v>42</v>
      </c>
      <c r="L105" s="35" t="s">
        <v>43</v>
      </c>
      <c r="M105" s="17" t="b">
        <v>0</v>
      </c>
      <c r="N105" s="17" t="b">
        <v>0</v>
      </c>
      <c r="O105" s="18" t="b">
        <v>0</v>
      </c>
      <c r="P105" s="18" t="b">
        <v>0</v>
      </c>
      <c r="Q105" s="18" t="b">
        <v>0</v>
      </c>
      <c r="R105" s="18" t="b">
        <v>0</v>
      </c>
      <c r="S105" s="19" t="b">
        <v>0</v>
      </c>
      <c r="T105" s="19" t="b">
        <v>0</v>
      </c>
      <c r="U105" s="15"/>
      <c r="V105" s="14" t="s">
        <v>44</v>
      </c>
      <c r="W105" s="35" t="s">
        <v>43</v>
      </c>
      <c r="X105" s="20" t="b">
        <v>0</v>
      </c>
      <c r="Y105" s="20" t="b">
        <v>0</v>
      </c>
      <c r="Z105" s="21" t="b">
        <v>0</v>
      </c>
      <c r="AA105" s="21" t="b">
        <v>0</v>
      </c>
      <c r="AB105" s="21" t="b">
        <v>0</v>
      </c>
      <c r="AC105" s="21" t="b">
        <v>0</v>
      </c>
      <c r="AD105" s="21" t="b">
        <v>0</v>
      </c>
      <c r="AE105" s="21" t="b">
        <v>0</v>
      </c>
      <c r="AF105" s="26"/>
      <c r="AG105" s="9"/>
    </row>
    <row r="106" spans="1:33" ht="12.75">
      <c r="A106" s="10"/>
      <c r="B106" s="10" t="s">
        <v>262</v>
      </c>
      <c r="C106" s="10" t="s">
        <v>263</v>
      </c>
      <c r="D106" s="10">
        <v>2009</v>
      </c>
      <c r="E106" s="10"/>
      <c r="F106" s="34" t="s">
        <v>264</v>
      </c>
      <c r="G106" s="14"/>
      <c r="H106" s="31" t="str">
        <f t="shared" si="0"/>
        <v>NO</v>
      </c>
      <c r="I106" s="9" t="str">
        <f t="shared" si="1"/>
        <v>NO</v>
      </c>
      <c r="J106" s="15"/>
      <c r="K106" s="29" t="s">
        <v>42</v>
      </c>
      <c r="L106" s="35" t="s">
        <v>43</v>
      </c>
      <c r="M106" s="17" t="b">
        <v>0</v>
      </c>
      <c r="N106" s="17" t="b">
        <v>0</v>
      </c>
      <c r="O106" s="18" t="b">
        <v>0</v>
      </c>
      <c r="P106" s="18" t="b">
        <v>0</v>
      </c>
      <c r="Q106" s="18" t="b">
        <v>0</v>
      </c>
      <c r="R106" s="18" t="b">
        <v>0</v>
      </c>
      <c r="S106" s="19" t="b">
        <v>0</v>
      </c>
      <c r="T106" s="19" t="b">
        <v>0</v>
      </c>
      <c r="U106" s="15"/>
      <c r="V106" s="14" t="s">
        <v>44</v>
      </c>
      <c r="W106" s="35" t="s">
        <v>43</v>
      </c>
      <c r="X106" s="20" t="b">
        <v>0</v>
      </c>
      <c r="Y106" s="20" t="b">
        <v>0</v>
      </c>
      <c r="Z106" s="21" t="b">
        <v>0</v>
      </c>
      <c r="AA106" s="21" t="b">
        <v>0</v>
      </c>
      <c r="AB106" s="21" t="b">
        <v>0</v>
      </c>
      <c r="AC106" s="21" t="b">
        <v>0</v>
      </c>
      <c r="AD106" s="21" t="b">
        <v>0</v>
      </c>
      <c r="AE106" s="21" t="b">
        <v>0</v>
      </c>
      <c r="AF106" s="26"/>
      <c r="AG106" s="9"/>
    </row>
    <row r="107" spans="1:33" ht="12.75">
      <c r="A107" s="10"/>
      <c r="B107" s="10" t="s">
        <v>265</v>
      </c>
      <c r="C107" s="10" t="s">
        <v>266</v>
      </c>
      <c r="D107" s="10">
        <v>2006</v>
      </c>
      <c r="E107" s="10"/>
      <c r="F107" s="34" t="s">
        <v>267</v>
      </c>
      <c r="G107" s="14"/>
      <c r="H107" s="31" t="str">
        <f t="shared" si="0"/>
        <v>NO</v>
      </c>
      <c r="I107" s="9" t="str">
        <f t="shared" si="1"/>
        <v>NO</v>
      </c>
      <c r="J107" s="15"/>
      <c r="K107" s="29" t="s">
        <v>42</v>
      </c>
      <c r="L107" s="35" t="s">
        <v>43</v>
      </c>
      <c r="M107" s="17" t="b">
        <v>0</v>
      </c>
      <c r="N107" s="17" t="b">
        <v>0</v>
      </c>
      <c r="O107" s="18" t="b">
        <v>0</v>
      </c>
      <c r="P107" s="18" t="b">
        <v>0</v>
      </c>
      <c r="Q107" s="18" t="b">
        <v>0</v>
      </c>
      <c r="R107" s="18" t="b">
        <v>0</v>
      </c>
      <c r="S107" s="19" t="b">
        <v>0</v>
      </c>
      <c r="T107" s="19" t="b">
        <v>0</v>
      </c>
      <c r="U107" s="15"/>
      <c r="V107" s="14" t="s">
        <v>44</v>
      </c>
      <c r="W107" s="35" t="s">
        <v>43</v>
      </c>
      <c r="X107" s="20" t="b">
        <v>0</v>
      </c>
      <c r="Y107" s="20" t="b">
        <v>0</v>
      </c>
      <c r="Z107" s="21" t="b">
        <v>0</v>
      </c>
      <c r="AA107" s="21" t="b">
        <v>0</v>
      </c>
      <c r="AB107" s="21" t="b">
        <v>0</v>
      </c>
      <c r="AC107" s="21" t="b">
        <v>0</v>
      </c>
      <c r="AD107" s="21" t="b">
        <v>0</v>
      </c>
      <c r="AE107" s="21" t="b">
        <v>0</v>
      </c>
      <c r="AF107" s="22"/>
      <c r="AG107" s="9"/>
    </row>
    <row r="108" spans="1:33" ht="12.75">
      <c r="A108" s="10"/>
      <c r="B108" s="10" t="s">
        <v>268</v>
      </c>
      <c r="C108" s="10" t="s">
        <v>269</v>
      </c>
      <c r="D108" s="10">
        <v>2003</v>
      </c>
      <c r="E108" s="10"/>
      <c r="F108" s="34" t="s">
        <v>270</v>
      </c>
      <c r="G108" s="14"/>
      <c r="H108" s="31" t="str">
        <f t="shared" si="0"/>
        <v>NO</v>
      </c>
      <c r="I108" s="9" t="str">
        <f t="shared" si="1"/>
        <v>NO</v>
      </c>
      <c r="J108" s="15"/>
      <c r="K108" s="29" t="s">
        <v>42</v>
      </c>
      <c r="L108" s="35" t="s">
        <v>43</v>
      </c>
      <c r="M108" s="17" t="b">
        <v>0</v>
      </c>
      <c r="N108" s="17" t="b">
        <v>0</v>
      </c>
      <c r="O108" s="18" t="b">
        <v>0</v>
      </c>
      <c r="P108" s="40" t="b">
        <v>1</v>
      </c>
      <c r="Q108" s="18" t="b">
        <v>0</v>
      </c>
      <c r="R108" s="18" t="b">
        <v>0</v>
      </c>
      <c r="S108" s="19" t="b">
        <v>0</v>
      </c>
      <c r="T108" s="19" t="b">
        <v>0</v>
      </c>
      <c r="U108" s="15"/>
      <c r="V108" s="14" t="s">
        <v>44</v>
      </c>
      <c r="W108" s="35" t="s">
        <v>43</v>
      </c>
      <c r="X108" s="20" t="b">
        <v>0</v>
      </c>
      <c r="Y108" s="20" t="b">
        <v>0</v>
      </c>
      <c r="Z108" s="21" t="b">
        <v>0</v>
      </c>
      <c r="AA108" s="21" t="b">
        <v>0</v>
      </c>
      <c r="AB108" s="21" t="b">
        <v>0</v>
      </c>
      <c r="AC108" s="21" t="b">
        <v>0</v>
      </c>
      <c r="AD108" s="21" t="b">
        <v>0</v>
      </c>
      <c r="AE108" s="21" t="b">
        <v>0</v>
      </c>
      <c r="AF108" s="22"/>
      <c r="AG108" s="9"/>
    </row>
    <row r="109" spans="1:33" ht="12.75">
      <c r="A109" s="10"/>
      <c r="B109" s="10" t="s">
        <v>256</v>
      </c>
      <c r="C109" s="10" t="s">
        <v>271</v>
      </c>
      <c r="D109" s="10">
        <v>2000</v>
      </c>
      <c r="E109" s="10"/>
      <c r="F109" s="34" t="s">
        <v>272</v>
      </c>
      <c r="G109" s="14"/>
      <c r="H109" s="31" t="str">
        <f t="shared" si="0"/>
        <v>NO</v>
      </c>
      <c r="I109" s="9" t="str">
        <f t="shared" si="1"/>
        <v>NO</v>
      </c>
      <c r="J109" s="15"/>
      <c r="K109" s="29" t="s">
        <v>42</v>
      </c>
      <c r="L109" s="35" t="s">
        <v>43</v>
      </c>
      <c r="M109" s="17" t="b">
        <v>0</v>
      </c>
      <c r="N109" s="17" t="b">
        <v>0</v>
      </c>
      <c r="O109" s="18" t="b">
        <v>0</v>
      </c>
      <c r="P109" s="40" t="b">
        <v>1</v>
      </c>
      <c r="Q109" s="18" t="b">
        <v>0</v>
      </c>
      <c r="R109" s="18" t="b">
        <v>0</v>
      </c>
      <c r="S109" s="19" t="b">
        <v>0</v>
      </c>
      <c r="T109" s="19" t="b">
        <v>0</v>
      </c>
      <c r="U109" s="15"/>
      <c r="V109" s="14" t="s">
        <v>44</v>
      </c>
      <c r="W109" s="35" t="s">
        <v>43</v>
      </c>
      <c r="X109" s="20" t="b">
        <v>0</v>
      </c>
      <c r="Y109" s="20" t="b">
        <v>0</v>
      </c>
      <c r="Z109" s="21" t="b">
        <v>0</v>
      </c>
      <c r="AA109" s="21" t="b">
        <v>0</v>
      </c>
      <c r="AB109" s="21" t="b">
        <v>0</v>
      </c>
      <c r="AC109" s="21" t="b">
        <v>0</v>
      </c>
      <c r="AD109" s="21" t="b">
        <v>0</v>
      </c>
      <c r="AE109" s="21" t="b">
        <v>0</v>
      </c>
      <c r="AF109" s="22"/>
      <c r="AG109" s="9"/>
    </row>
    <row r="110" spans="1:33" ht="12.75">
      <c r="A110" s="10"/>
      <c r="B110" s="10" t="s">
        <v>273</v>
      </c>
      <c r="C110" s="10" t="s">
        <v>274</v>
      </c>
      <c r="D110" s="10">
        <v>2009</v>
      </c>
      <c r="E110" s="10"/>
      <c r="F110" s="34" t="s">
        <v>275</v>
      </c>
      <c r="G110" s="14"/>
      <c r="H110" s="31" t="str">
        <f t="shared" si="0"/>
        <v>NO</v>
      </c>
      <c r="I110" s="9" t="str">
        <f t="shared" si="1"/>
        <v>NO</v>
      </c>
      <c r="J110" s="15"/>
      <c r="K110" s="29" t="s">
        <v>42</v>
      </c>
      <c r="L110" s="35" t="s">
        <v>43</v>
      </c>
      <c r="M110" s="17" t="b">
        <v>0</v>
      </c>
      <c r="N110" s="17" t="b">
        <v>0</v>
      </c>
      <c r="O110" s="18" t="b">
        <v>0</v>
      </c>
      <c r="P110" s="18" t="b">
        <v>0</v>
      </c>
      <c r="Q110" s="18" t="b">
        <v>0</v>
      </c>
      <c r="R110" s="18" t="b">
        <v>0</v>
      </c>
      <c r="S110" s="19" t="b">
        <v>0</v>
      </c>
      <c r="T110" s="19" t="b">
        <v>0</v>
      </c>
      <c r="U110" s="15"/>
      <c r="V110" s="14" t="s">
        <v>44</v>
      </c>
      <c r="W110" s="35" t="s">
        <v>43</v>
      </c>
      <c r="X110" s="20" t="b">
        <v>0</v>
      </c>
      <c r="Y110" s="20" t="b">
        <v>0</v>
      </c>
      <c r="Z110" s="21" t="b">
        <v>0</v>
      </c>
      <c r="AA110" s="21" t="b">
        <v>0</v>
      </c>
      <c r="AB110" s="21" t="b">
        <v>0</v>
      </c>
      <c r="AC110" s="21" t="b">
        <v>0</v>
      </c>
      <c r="AD110" s="21" t="b">
        <v>0</v>
      </c>
      <c r="AE110" s="21" t="b">
        <v>0</v>
      </c>
      <c r="AF110" s="26"/>
      <c r="AG110" s="9"/>
    </row>
    <row r="111" spans="1:33" ht="12.75">
      <c r="A111" s="10"/>
      <c r="B111" s="10" t="s">
        <v>276</v>
      </c>
      <c r="C111" s="10" t="s">
        <v>277</v>
      </c>
      <c r="D111" s="10">
        <v>2005</v>
      </c>
      <c r="E111" s="10"/>
      <c r="F111" s="34" t="s">
        <v>278</v>
      </c>
      <c r="G111" s="14"/>
      <c r="H111" s="31" t="str">
        <f t="shared" si="0"/>
        <v>NO</v>
      </c>
      <c r="I111" s="9" t="str">
        <f t="shared" si="1"/>
        <v>NO</v>
      </c>
      <c r="J111" s="15"/>
      <c r="K111" s="29" t="s">
        <v>42</v>
      </c>
      <c r="L111" s="35" t="s">
        <v>43</v>
      </c>
      <c r="M111" s="17" t="b">
        <v>0</v>
      </c>
      <c r="N111" s="17" t="b">
        <v>0</v>
      </c>
      <c r="O111" s="18" t="b">
        <v>0</v>
      </c>
      <c r="P111" s="18" t="b">
        <v>0</v>
      </c>
      <c r="Q111" s="18" t="b">
        <v>0</v>
      </c>
      <c r="R111" s="18" t="b">
        <v>0</v>
      </c>
      <c r="S111" s="19" t="b">
        <v>0</v>
      </c>
      <c r="T111" s="19" t="b">
        <v>0</v>
      </c>
      <c r="U111" s="15"/>
      <c r="V111" s="14" t="s">
        <v>44</v>
      </c>
      <c r="W111" s="35" t="s">
        <v>43</v>
      </c>
      <c r="X111" s="20" t="b">
        <v>0</v>
      </c>
      <c r="Y111" s="20" t="b">
        <v>0</v>
      </c>
      <c r="Z111" s="21" t="b">
        <v>0</v>
      </c>
      <c r="AA111" s="21" t="b">
        <v>0</v>
      </c>
      <c r="AB111" s="21" t="b">
        <v>0</v>
      </c>
      <c r="AC111" s="21" t="b">
        <v>0</v>
      </c>
      <c r="AD111" s="21" t="b">
        <v>0</v>
      </c>
      <c r="AE111" s="21" t="b">
        <v>0</v>
      </c>
      <c r="AF111" s="22"/>
      <c r="AG111" s="9"/>
    </row>
    <row r="112" spans="1:33" ht="12.75">
      <c r="A112" s="10"/>
      <c r="B112" s="10" t="s">
        <v>279</v>
      </c>
      <c r="C112" s="10" t="s">
        <v>280</v>
      </c>
      <c r="D112" s="10">
        <v>2007</v>
      </c>
      <c r="E112" s="10"/>
      <c r="F112" s="34" t="s">
        <v>281</v>
      </c>
      <c r="G112" s="14"/>
      <c r="H112" s="31" t="str">
        <f t="shared" si="0"/>
        <v>NO</v>
      </c>
      <c r="I112" s="9" t="str">
        <f t="shared" si="1"/>
        <v>NO</v>
      </c>
      <c r="J112" s="15"/>
      <c r="K112" s="29" t="s">
        <v>42</v>
      </c>
      <c r="L112" s="35" t="s">
        <v>43</v>
      </c>
      <c r="M112" s="17" t="b">
        <v>0</v>
      </c>
      <c r="N112" s="17" t="b">
        <v>0</v>
      </c>
      <c r="O112" s="18" t="b">
        <v>0</v>
      </c>
      <c r="P112" s="40" t="b">
        <v>1</v>
      </c>
      <c r="Q112" s="18" t="b">
        <v>0</v>
      </c>
      <c r="R112" s="18" t="b">
        <v>0</v>
      </c>
      <c r="S112" s="19" t="b">
        <v>0</v>
      </c>
      <c r="T112" s="19" t="b">
        <v>0</v>
      </c>
      <c r="U112" s="15"/>
      <c r="V112" s="14" t="s">
        <v>44</v>
      </c>
      <c r="W112" s="35" t="s">
        <v>43</v>
      </c>
      <c r="X112" s="20" t="b">
        <v>0</v>
      </c>
      <c r="Y112" s="20" t="b">
        <v>0</v>
      </c>
      <c r="Z112" s="21" t="b">
        <v>0</v>
      </c>
      <c r="AA112" s="21" t="b">
        <v>0</v>
      </c>
      <c r="AB112" s="21" t="b">
        <v>0</v>
      </c>
      <c r="AC112" s="21" t="b">
        <v>0</v>
      </c>
      <c r="AD112" s="21" t="b">
        <v>0</v>
      </c>
      <c r="AE112" s="21" t="b">
        <v>0</v>
      </c>
      <c r="AF112" s="22"/>
      <c r="AG112" s="9"/>
    </row>
    <row r="113" spans="1:33" ht="12.75">
      <c r="A113" s="10"/>
      <c r="B113" s="10" t="s">
        <v>282</v>
      </c>
      <c r="C113" s="10" t="s">
        <v>283</v>
      </c>
      <c r="D113" s="10">
        <v>2000</v>
      </c>
      <c r="E113" s="10"/>
      <c r="F113" s="34" t="s">
        <v>284</v>
      </c>
      <c r="G113" s="14"/>
      <c r="H113" s="31" t="str">
        <f t="shared" si="0"/>
        <v>NO</v>
      </c>
      <c r="I113" s="9" t="str">
        <f t="shared" si="1"/>
        <v>NO</v>
      </c>
      <c r="J113" s="15"/>
      <c r="K113" s="29" t="s">
        <v>42</v>
      </c>
      <c r="L113" s="35" t="s">
        <v>43</v>
      </c>
      <c r="M113" s="17" t="b">
        <v>0</v>
      </c>
      <c r="N113" s="17" t="b">
        <v>0</v>
      </c>
      <c r="O113" s="18" t="b">
        <v>0</v>
      </c>
      <c r="P113" s="18" t="b">
        <v>0</v>
      </c>
      <c r="Q113" s="18" t="b">
        <v>0</v>
      </c>
      <c r="R113" s="18" t="b">
        <v>0</v>
      </c>
      <c r="S113" s="19" t="b">
        <v>0</v>
      </c>
      <c r="T113" s="19" t="b">
        <v>0</v>
      </c>
      <c r="U113" s="15"/>
      <c r="V113" s="14" t="s">
        <v>44</v>
      </c>
      <c r="W113" s="35" t="s">
        <v>43</v>
      </c>
      <c r="X113" s="20" t="b">
        <v>0</v>
      </c>
      <c r="Y113" s="20" t="b">
        <v>0</v>
      </c>
      <c r="Z113" s="21" t="b">
        <v>0</v>
      </c>
      <c r="AA113" s="21" t="b">
        <v>0</v>
      </c>
      <c r="AB113" s="21" t="b">
        <v>0</v>
      </c>
      <c r="AC113" s="21" t="b">
        <v>0</v>
      </c>
      <c r="AD113" s="21" t="b">
        <v>0</v>
      </c>
      <c r="AE113" s="21" t="b">
        <v>0</v>
      </c>
      <c r="AF113" s="26"/>
      <c r="AG113" s="9"/>
    </row>
    <row r="114" spans="1:33" ht="12.75">
      <c r="A114" s="10"/>
      <c r="B114" s="10" t="s">
        <v>285</v>
      </c>
      <c r="C114" s="10" t="s">
        <v>286</v>
      </c>
      <c r="D114" s="10">
        <v>2012</v>
      </c>
      <c r="E114" s="10"/>
      <c r="F114" s="34" t="s">
        <v>287</v>
      </c>
      <c r="G114" s="14"/>
      <c r="H114" s="31" t="str">
        <f t="shared" si="0"/>
        <v>NO</v>
      </c>
      <c r="I114" s="9" t="str">
        <f t="shared" si="1"/>
        <v>NO</v>
      </c>
      <c r="J114" s="15"/>
      <c r="K114" s="29" t="s">
        <v>42</v>
      </c>
      <c r="L114" s="35" t="s">
        <v>43</v>
      </c>
      <c r="M114" s="17" t="b">
        <v>0</v>
      </c>
      <c r="N114" s="17" t="b">
        <v>0</v>
      </c>
      <c r="O114" s="18" t="b">
        <v>0</v>
      </c>
      <c r="P114" s="18" t="b">
        <v>0</v>
      </c>
      <c r="Q114" s="18" t="b">
        <v>0</v>
      </c>
      <c r="R114" s="18" t="b">
        <v>0</v>
      </c>
      <c r="S114" s="19" t="b">
        <v>0</v>
      </c>
      <c r="T114" s="19" t="b">
        <v>0</v>
      </c>
      <c r="U114" s="15"/>
      <c r="V114" s="14" t="s">
        <v>44</v>
      </c>
      <c r="W114" s="35" t="s">
        <v>43</v>
      </c>
      <c r="X114" s="20" t="b">
        <v>0</v>
      </c>
      <c r="Y114" s="20" t="b">
        <v>0</v>
      </c>
      <c r="Z114" s="21" t="b">
        <v>0</v>
      </c>
      <c r="AA114" s="21" t="b">
        <v>0</v>
      </c>
      <c r="AB114" s="21" t="b">
        <v>0</v>
      </c>
      <c r="AC114" s="21" t="b">
        <v>0</v>
      </c>
      <c r="AD114" s="21" t="b">
        <v>0</v>
      </c>
      <c r="AE114" s="21" t="b">
        <v>0</v>
      </c>
      <c r="AF114" s="22"/>
      <c r="AG114" s="9"/>
    </row>
    <row r="115" spans="1:33" ht="12.75">
      <c r="A115" s="10"/>
      <c r="B115" s="10" t="s">
        <v>288</v>
      </c>
      <c r="C115" s="10" t="s">
        <v>289</v>
      </c>
      <c r="D115" s="10">
        <v>2005</v>
      </c>
      <c r="E115" s="10"/>
      <c r="F115" s="34" t="s">
        <v>290</v>
      </c>
      <c r="G115" s="14"/>
      <c r="H115" s="31" t="str">
        <f t="shared" si="0"/>
        <v>NO</v>
      </c>
      <c r="I115" s="9" t="str">
        <f t="shared" si="1"/>
        <v>NO</v>
      </c>
      <c r="J115" s="15"/>
      <c r="K115" s="29" t="s">
        <v>42</v>
      </c>
      <c r="L115" s="35" t="s">
        <v>43</v>
      </c>
      <c r="M115" s="17" t="b">
        <v>0</v>
      </c>
      <c r="N115" s="17" t="b">
        <v>0</v>
      </c>
      <c r="O115" s="18" t="b">
        <v>0</v>
      </c>
      <c r="P115" s="18" t="b">
        <v>0</v>
      </c>
      <c r="Q115" s="18" t="b">
        <v>0</v>
      </c>
      <c r="R115" s="18" t="b">
        <v>0</v>
      </c>
      <c r="S115" s="19" t="b">
        <v>0</v>
      </c>
      <c r="T115" s="19" t="b">
        <v>0</v>
      </c>
      <c r="U115" s="15"/>
      <c r="V115" s="14" t="s">
        <v>44</v>
      </c>
      <c r="W115" s="35" t="s">
        <v>43</v>
      </c>
      <c r="X115" s="20" t="b">
        <v>0</v>
      </c>
      <c r="Y115" s="20" t="b">
        <v>0</v>
      </c>
      <c r="Z115" s="21" t="b">
        <v>0</v>
      </c>
      <c r="AA115" s="21" t="b">
        <v>0</v>
      </c>
      <c r="AB115" s="21" t="b">
        <v>0</v>
      </c>
      <c r="AC115" s="21" t="b">
        <v>0</v>
      </c>
      <c r="AD115" s="21" t="b">
        <v>0</v>
      </c>
      <c r="AE115" s="21" t="b">
        <v>0</v>
      </c>
      <c r="AF115" s="22"/>
      <c r="AG115" s="9"/>
    </row>
    <row r="116" spans="1:33" ht="12.75">
      <c r="A116" s="10"/>
      <c r="B116" s="10" t="s">
        <v>291</v>
      </c>
      <c r="C116" s="10" t="s">
        <v>292</v>
      </c>
      <c r="D116" s="10">
        <v>2002</v>
      </c>
      <c r="E116" s="10"/>
      <c r="F116" s="34" t="s">
        <v>293</v>
      </c>
      <c r="G116" s="14"/>
      <c r="H116" s="31" t="str">
        <f t="shared" si="0"/>
        <v>NO</v>
      </c>
      <c r="I116" s="9" t="str">
        <f t="shared" si="1"/>
        <v>NO</v>
      </c>
      <c r="J116" s="15"/>
      <c r="K116" s="29" t="s">
        <v>42</v>
      </c>
      <c r="L116" s="35" t="s">
        <v>43</v>
      </c>
      <c r="M116" s="17" t="b">
        <v>0</v>
      </c>
      <c r="N116" s="17" t="b">
        <v>0</v>
      </c>
      <c r="O116" s="18" t="b">
        <v>0</v>
      </c>
      <c r="P116" s="18" t="b">
        <v>0</v>
      </c>
      <c r="Q116" s="18" t="b">
        <v>0</v>
      </c>
      <c r="R116" s="18" t="b">
        <v>0</v>
      </c>
      <c r="S116" s="19" t="b">
        <v>0</v>
      </c>
      <c r="T116" s="19" t="b">
        <v>0</v>
      </c>
      <c r="U116" s="15"/>
      <c r="V116" s="14" t="s">
        <v>44</v>
      </c>
      <c r="W116" s="35" t="s">
        <v>43</v>
      </c>
      <c r="X116" s="20" t="b">
        <v>0</v>
      </c>
      <c r="Y116" s="20" t="b">
        <v>0</v>
      </c>
      <c r="Z116" s="21" t="b">
        <v>0</v>
      </c>
      <c r="AA116" s="21" t="b">
        <v>0</v>
      </c>
      <c r="AB116" s="21" t="b">
        <v>0</v>
      </c>
      <c r="AC116" s="21" t="b">
        <v>0</v>
      </c>
      <c r="AD116" s="21" t="b">
        <v>0</v>
      </c>
      <c r="AE116" s="21" t="b">
        <v>0</v>
      </c>
      <c r="AF116" s="22"/>
      <c r="AG116" s="9"/>
    </row>
    <row r="117" spans="1:33" ht="12.75">
      <c r="A117" s="10"/>
      <c r="B117" s="10" t="s">
        <v>294</v>
      </c>
      <c r="C117" s="10" t="s">
        <v>295</v>
      </c>
      <c r="D117" s="10">
        <v>1998</v>
      </c>
      <c r="E117" s="10"/>
      <c r="F117" s="34" t="s">
        <v>296</v>
      </c>
      <c r="G117" s="14"/>
      <c r="H117" s="31" t="str">
        <f t="shared" si="0"/>
        <v>NO</v>
      </c>
      <c r="I117" s="9" t="str">
        <f t="shared" si="1"/>
        <v>NO</v>
      </c>
      <c r="J117" s="15"/>
      <c r="K117" s="29" t="s">
        <v>42</v>
      </c>
      <c r="L117" s="35" t="s">
        <v>43</v>
      </c>
      <c r="M117" s="17" t="b">
        <v>0</v>
      </c>
      <c r="N117" s="17" t="b">
        <v>0</v>
      </c>
      <c r="O117" s="18" t="b">
        <v>0</v>
      </c>
      <c r="P117" s="18" t="b">
        <v>0</v>
      </c>
      <c r="Q117" s="18" t="b">
        <v>0</v>
      </c>
      <c r="R117" s="18" t="b">
        <v>0</v>
      </c>
      <c r="S117" s="19" t="b">
        <v>0</v>
      </c>
      <c r="T117" s="19" t="b">
        <v>0</v>
      </c>
      <c r="U117" s="15"/>
      <c r="V117" s="14" t="s">
        <v>44</v>
      </c>
      <c r="W117" s="35" t="s">
        <v>43</v>
      </c>
      <c r="X117" s="20" t="b">
        <v>0</v>
      </c>
      <c r="Y117" s="20" t="b">
        <v>0</v>
      </c>
      <c r="Z117" s="21" t="b">
        <v>0</v>
      </c>
      <c r="AA117" s="21" t="b">
        <v>0</v>
      </c>
      <c r="AB117" s="21" t="b">
        <v>0</v>
      </c>
      <c r="AC117" s="21" t="b">
        <v>0</v>
      </c>
      <c r="AD117" s="21" t="b">
        <v>0</v>
      </c>
      <c r="AE117" s="21" t="b">
        <v>0</v>
      </c>
      <c r="AF117" s="26"/>
      <c r="AG117" s="9"/>
    </row>
    <row r="118" spans="1:33" ht="12.75">
      <c r="A118" s="10"/>
      <c r="B118" s="10" t="s">
        <v>297</v>
      </c>
      <c r="C118" s="10" t="s">
        <v>298</v>
      </c>
      <c r="D118" s="10">
        <v>2012</v>
      </c>
      <c r="E118" s="10"/>
      <c r="F118" s="34" t="s">
        <v>299</v>
      </c>
      <c r="G118" s="14"/>
      <c r="H118" s="31" t="str">
        <f t="shared" si="0"/>
        <v>NO</v>
      </c>
      <c r="I118" s="9" t="str">
        <f t="shared" si="1"/>
        <v>NO</v>
      </c>
      <c r="J118" s="15"/>
      <c r="K118" s="29" t="s">
        <v>42</v>
      </c>
      <c r="L118" s="39" t="s">
        <v>43</v>
      </c>
      <c r="M118" s="17" t="b">
        <v>0</v>
      </c>
      <c r="N118" s="17" t="b">
        <v>0</v>
      </c>
      <c r="O118" s="18" t="b">
        <v>0</v>
      </c>
      <c r="P118" s="18" t="b">
        <v>0</v>
      </c>
      <c r="Q118" s="18" t="b">
        <v>0</v>
      </c>
      <c r="R118" s="18" t="b">
        <v>0</v>
      </c>
      <c r="S118" s="19" t="b">
        <v>0</v>
      </c>
      <c r="T118" s="19" t="b">
        <v>0</v>
      </c>
      <c r="U118" s="15"/>
      <c r="V118" s="14" t="s">
        <v>44</v>
      </c>
      <c r="W118" s="38" t="s">
        <v>43</v>
      </c>
      <c r="X118" s="20" t="b">
        <v>0</v>
      </c>
      <c r="Y118" s="20" t="b">
        <v>0</v>
      </c>
      <c r="Z118" s="21" t="b">
        <v>0</v>
      </c>
      <c r="AA118" s="21" t="b">
        <v>0</v>
      </c>
      <c r="AB118" s="21" t="b">
        <v>0</v>
      </c>
      <c r="AC118" s="21" t="b">
        <v>0</v>
      </c>
      <c r="AD118" s="21" t="b">
        <v>0</v>
      </c>
      <c r="AE118" s="21" t="b">
        <v>0</v>
      </c>
      <c r="AF118" s="22"/>
      <c r="AG118" s="9"/>
    </row>
    <row r="119" spans="1:33" ht="12.75">
      <c r="A119" s="10"/>
      <c r="B119" s="10" t="s">
        <v>300</v>
      </c>
      <c r="C119" s="10" t="s">
        <v>301</v>
      </c>
      <c r="D119" s="10">
        <v>2011</v>
      </c>
      <c r="E119" s="10"/>
      <c r="F119" s="25" t="s">
        <v>302</v>
      </c>
      <c r="G119" s="14"/>
      <c r="H119" s="31" t="str">
        <f t="shared" si="0"/>
        <v>NO</v>
      </c>
      <c r="I119" s="9" t="str">
        <f t="shared" si="1"/>
        <v>NO</v>
      </c>
      <c r="J119" s="15"/>
      <c r="K119" s="29" t="s">
        <v>42</v>
      </c>
      <c r="L119" s="39" t="s">
        <v>43</v>
      </c>
      <c r="M119" s="17" t="b">
        <v>0</v>
      </c>
      <c r="N119" s="17" t="b">
        <v>0</v>
      </c>
      <c r="O119" s="18" t="b">
        <v>0</v>
      </c>
      <c r="P119" s="18" t="b">
        <v>0</v>
      </c>
      <c r="Q119" s="18" t="b">
        <v>0</v>
      </c>
      <c r="R119" s="18" t="b">
        <v>0</v>
      </c>
      <c r="S119" s="19" t="b">
        <v>0</v>
      </c>
      <c r="T119" s="19" t="b">
        <v>0</v>
      </c>
      <c r="U119" s="15"/>
      <c r="V119" s="14" t="s">
        <v>44</v>
      </c>
      <c r="W119" s="39" t="s">
        <v>43</v>
      </c>
      <c r="X119" s="20" t="b">
        <v>0</v>
      </c>
      <c r="Y119" s="20" t="b">
        <v>0</v>
      </c>
      <c r="Z119" s="21" t="b">
        <v>0</v>
      </c>
      <c r="AA119" s="21" t="b">
        <v>0</v>
      </c>
      <c r="AB119" s="21" t="b">
        <v>0</v>
      </c>
      <c r="AC119" s="21" t="b">
        <v>0</v>
      </c>
      <c r="AD119" s="21" t="b">
        <v>0</v>
      </c>
      <c r="AE119" s="21" t="b">
        <v>0</v>
      </c>
      <c r="AF119" s="22"/>
      <c r="AG119" s="9"/>
    </row>
    <row r="120" spans="1:33" ht="12.75">
      <c r="A120" s="10"/>
      <c r="B120" s="10" t="s">
        <v>303</v>
      </c>
      <c r="C120" s="10" t="s">
        <v>304</v>
      </c>
      <c r="D120" s="10">
        <v>2006</v>
      </c>
      <c r="E120" s="10"/>
      <c r="F120" s="34" t="s">
        <v>305</v>
      </c>
      <c r="G120" s="14"/>
      <c r="H120" s="31" t="str">
        <f t="shared" si="0"/>
        <v>NO</v>
      </c>
      <c r="I120" s="9" t="str">
        <f t="shared" si="1"/>
        <v>NO</v>
      </c>
      <c r="J120" s="15"/>
      <c r="K120" s="29" t="s">
        <v>42</v>
      </c>
      <c r="L120" s="35" t="s">
        <v>43</v>
      </c>
      <c r="M120" s="17" t="b">
        <v>0</v>
      </c>
      <c r="N120" s="17" t="b">
        <v>0</v>
      </c>
      <c r="O120" s="18" t="b">
        <v>0</v>
      </c>
      <c r="P120" s="18" t="b">
        <v>0</v>
      </c>
      <c r="Q120" s="18" t="b">
        <v>0</v>
      </c>
      <c r="R120" s="18" t="b">
        <v>0</v>
      </c>
      <c r="S120" s="19" t="b">
        <v>0</v>
      </c>
      <c r="T120" s="19" t="b">
        <v>0</v>
      </c>
      <c r="U120" s="15"/>
      <c r="V120" s="14" t="s">
        <v>44</v>
      </c>
      <c r="W120" s="35" t="s">
        <v>43</v>
      </c>
      <c r="X120" s="20" t="b">
        <v>0</v>
      </c>
      <c r="Y120" s="20" t="b">
        <v>0</v>
      </c>
      <c r="Z120" s="21" t="b">
        <v>0</v>
      </c>
      <c r="AA120" s="21" t="b">
        <v>0</v>
      </c>
      <c r="AB120" s="21" t="b">
        <v>0</v>
      </c>
      <c r="AC120" s="21" t="b">
        <v>0</v>
      </c>
      <c r="AD120" s="21" t="b">
        <v>0</v>
      </c>
      <c r="AE120" s="21" t="b">
        <v>0</v>
      </c>
      <c r="AF120" s="26"/>
      <c r="AG120" s="9"/>
    </row>
    <row r="121" spans="1:33" ht="12.75">
      <c r="A121" s="10"/>
      <c r="B121" s="10" t="s">
        <v>306</v>
      </c>
      <c r="C121" s="10" t="s">
        <v>307</v>
      </c>
      <c r="D121" s="10">
        <v>2003</v>
      </c>
      <c r="E121" s="41"/>
      <c r="F121" s="34" t="s">
        <v>308</v>
      </c>
      <c r="G121" s="14"/>
      <c r="H121" s="31" t="str">
        <f t="shared" si="0"/>
        <v>NO</v>
      </c>
      <c r="I121" s="9" t="str">
        <f t="shared" si="1"/>
        <v>NO</v>
      </c>
      <c r="J121" s="15"/>
      <c r="K121" s="29" t="s">
        <v>42</v>
      </c>
      <c r="L121" s="35" t="s">
        <v>43</v>
      </c>
      <c r="M121" s="17" t="b">
        <v>0</v>
      </c>
      <c r="N121" s="17" t="b">
        <v>0</v>
      </c>
      <c r="O121" s="18" t="b">
        <v>0</v>
      </c>
      <c r="P121" s="18" t="b">
        <v>0</v>
      </c>
      <c r="Q121" s="18" t="b">
        <v>0</v>
      </c>
      <c r="R121" s="18" t="b">
        <v>0</v>
      </c>
      <c r="S121" s="19" t="b">
        <v>0</v>
      </c>
      <c r="T121" s="19" t="b">
        <v>0</v>
      </c>
      <c r="U121" s="15"/>
      <c r="V121" s="14" t="s">
        <v>44</v>
      </c>
      <c r="W121" s="35" t="s">
        <v>43</v>
      </c>
      <c r="X121" s="20" t="b">
        <v>0</v>
      </c>
      <c r="Y121" s="20" t="b">
        <v>0</v>
      </c>
      <c r="Z121" s="21" t="b">
        <v>0</v>
      </c>
      <c r="AA121" s="21" t="b">
        <v>0</v>
      </c>
      <c r="AB121" s="21" t="b">
        <v>0</v>
      </c>
      <c r="AC121" s="21" t="b">
        <v>0</v>
      </c>
      <c r="AD121" s="21" t="b">
        <v>0</v>
      </c>
      <c r="AE121" s="21" t="b">
        <v>0</v>
      </c>
      <c r="AF121" s="26"/>
      <c r="AG121" s="9"/>
    </row>
    <row r="122" spans="1:33" ht="12.75">
      <c r="A122" s="10"/>
      <c r="B122" s="10" t="s">
        <v>309</v>
      </c>
      <c r="C122" s="10" t="s">
        <v>310</v>
      </c>
      <c r="D122" s="10">
        <v>1998</v>
      </c>
      <c r="E122" s="10"/>
      <c r="F122" s="34" t="s">
        <v>311</v>
      </c>
      <c r="G122" s="14"/>
      <c r="H122" s="31" t="str">
        <f t="shared" si="0"/>
        <v>NO</v>
      </c>
      <c r="I122" s="9" t="str">
        <f t="shared" si="1"/>
        <v>NO</v>
      </c>
      <c r="J122" s="15"/>
      <c r="K122" s="29" t="s">
        <v>42</v>
      </c>
      <c r="L122" s="35" t="s">
        <v>43</v>
      </c>
      <c r="M122" s="17" t="b">
        <v>0</v>
      </c>
      <c r="N122" s="17" t="b">
        <v>0</v>
      </c>
      <c r="O122" s="18" t="b">
        <v>0</v>
      </c>
      <c r="P122" s="18" t="b">
        <v>0</v>
      </c>
      <c r="Q122" s="18" t="b">
        <v>0</v>
      </c>
      <c r="R122" s="18" t="b">
        <v>0</v>
      </c>
      <c r="S122" s="19" t="b">
        <v>0</v>
      </c>
      <c r="T122" s="19" t="b">
        <v>0</v>
      </c>
      <c r="U122" s="15"/>
      <c r="V122" s="14" t="s">
        <v>44</v>
      </c>
      <c r="W122" s="35" t="s">
        <v>43</v>
      </c>
      <c r="X122" s="20" t="b">
        <v>0</v>
      </c>
      <c r="Y122" s="20" t="b">
        <v>0</v>
      </c>
      <c r="Z122" s="21" t="b">
        <v>0</v>
      </c>
      <c r="AA122" s="21" t="b">
        <v>0</v>
      </c>
      <c r="AB122" s="21" t="b">
        <v>0</v>
      </c>
      <c r="AC122" s="21" t="b">
        <v>0</v>
      </c>
      <c r="AD122" s="21" t="b">
        <v>0</v>
      </c>
      <c r="AE122" s="21" t="b">
        <v>0</v>
      </c>
      <c r="AF122" s="26"/>
      <c r="AG122" s="9"/>
    </row>
    <row r="123" spans="1:33" ht="12.75">
      <c r="A123" s="10"/>
      <c r="B123" s="10" t="s">
        <v>312</v>
      </c>
      <c r="C123" s="10" t="s">
        <v>313</v>
      </c>
      <c r="D123" s="10">
        <v>1992</v>
      </c>
      <c r="E123" s="10"/>
      <c r="F123" s="34" t="s">
        <v>314</v>
      </c>
      <c r="G123" s="14"/>
      <c r="H123" s="31" t="str">
        <f t="shared" si="0"/>
        <v>NO</v>
      </c>
      <c r="I123" s="9" t="str">
        <f t="shared" si="1"/>
        <v>NO</v>
      </c>
      <c r="J123" s="15"/>
      <c r="K123" s="29" t="s">
        <v>42</v>
      </c>
      <c r="L123" s="35" t="s">
        <v>43</v>
      </c>
      <c r="M123" s="17" t="b">
        <v>0</v>
      </c>
      <c r="N123" s="17" t="b">
        <v>0</v>
      </c>
      <c r="O123" s="18" t="b">
        <v>0</v>
      </c>
      <c r="P123" s="18" t="b">
        <v>0</v>
      </c>
      <c r="Q123" s="18" t="b">
        <v>0</v>
      </c>
      <c r="R123" s="18" t="b">
        <v>0</v>
      </c>
      <c r="S123" s="19" t="b">
        <v>0</v>
      </c>
      <c r="T123" s="19" t="b">
        <v>0</v>
      </c>
      <c r="U123" s="15"/>
      <c r="V123" s="14" t="s">
        <v>44</v>
      </c>
      <c r="W123" s="35" t="s">
        <v>43</v>
      </c>
      <c r="X123" s="20" t="b">
        <v>0</v>
      </c>
      <c r="Y123" s="20" t="b">
        <v>0</v>
      </c>
      <c r="Z123" s="21" t="b">
        <v>0</v>
      </c>
      <c r="AA123" s="21" t="b">
        <v>0</v>
      </c>
      <c r="AB123" s="21" t="b">
        <v>0</v>
      </c>
      <c r="AC123" s="21" t="b">
        <v>0</v>
      </c>
      <c r="AD123" s="21" t="b">
        <v>0</v>
      </c>
      <c r="AE123" s="21" t="b">
        <v>0</v>
      </c>
      <c r="AF123" s="22"/>
      <c r="AG123" s="9"/>
    </row>
    <row r="124" spans="1:33" ht="12.75">
      <c r="A124" s="10"/>
      <c r="B124" s="10" t="s">
        <v>315</v>
      </c>
      <c r="C124" s="10" t="s">
        <v>316</v>
      </c>
      <c r="D124" s="10">
        <v>1997</v>
      </c>
      <c r="E124" s="10"/>
      <c r="F124" s="34" t="s">
        <v>317</v>
      </c>
      <c r="G124" s="14"/>
      <c r="H124" s="31" t="str">
        <f t="shared" si="0"/>
        <v>NO</v>
      </c>
      <c r="I124" s="9" t="str">
        <f t="shared" si="1"/>
        <v>NO</v>
      </c>
      <c r="J124" s="15"/>
      <c r="K124" s="29" t="s">
        <v>42</v>
      </c>
      <c r="L124" s="35" t="s">
        <v>43</v>
      </c>
      <c r="M124" s="17" t="b">
        <v>0</v>
      </c>
      <c r="N124" s="17" t="b">
        <v>0</v>
      </c>
      <c r="O124" s="18" t="b">
        <v>0</v>
      </c>
      <c r="P124" s="18" t="b">
        <v>0</v>
      </c>
      <c r="Q124" s="18" t="b">
        <v>0</v>
      </c>
      <c r="R124" s="18" t="b">
        <v>0</v>
      </c>
      <c r="S124" s="19" t="b">
        <v>0</v>
      </c>
      <c r="T124" s="19" t="b">
        <v>0</v>
      </c>
      <c r="U124" s="15"/>
      <c r="V124" s="14" t="s">
        <v>44</v>
      </c>
      <c r="W124" s="35" t="s">
        <v>43</v>
      </c>
      <c r="X124" s="20" t="b">
        <v>0</v>
      </c>
      <c r="Y124" s="20" t="b">
        <v>0</v>
      </c>
      <c r="Z124" s="21" t="b">
        <v>0</v>
      </c>
      <c r="AA124" s="21" t="b">
        <v>0</v>
      </c>
      <c r="AB124" s="21" t="b">
        <v>0</v>
      </c>
      <c r="AC124" s="21" t="b">
        <v>0</v>
      </c>
      <c r="AD124" s="21" t="b">
        <v>0</v>
      </c>
      <c r="AE124" s="21" t="b">
        <v>0</v>
      </c>
      <c r="AF124" s="26"/>
      <c r="AG124" s="9"/>
    </row>
    <row r="125" spans="1:33" ht="12.75">
      <c r="A125" s="10"/>
      <c r="B125" s="10" t="s">
        <v>318</v>
      </c>
      <c r="C125" s="10" t="s">
        <v>319</v>
      </c>
      <c r="D125" s="10">
        <v>2017</v>
      </c>
      <c r="E125" s="10"/>
      <c r="F125" s="34" t="s">
        <v>320</v>
      </c>
      <c r="G125" s="14"/>
      <c r="H125" s="31" t="str">
        <f t="shared" si="0"/>
        <v>NO</v>
      </c>
      <c r="I125" s="9" t="str">
        <f t="shared" si="1"/>
        <v>NO</v>
      </c>
      <c r="J125" s="15"/>
      <c r="K125" s="29" t="s">
        <v>42</v>
      </c>
      <c r="L125" s="35" t="s">
        <v>43</v>
      </c>
      <c r="M125" s="17" t="b">
        <v>0</v>
      </c>
      <c r="N125" s="17" t="b">
        <v>0</v>
      </c>
      <c r="O125" s="18" t="b">
        <v>0</v>
      </c>
      <c r="P125" s="18" t="b">
        <v>0</v>
      </c>
      <c r="Q125" s="18" t="b">
        <v>0</v>
      </c>
      <c r="R125" s="18" t="b">
        <v>0</v>
      </c>
      <c r="S125" s="19" t="b">
        <v>0</v>
      </c>
      <c r="T125" s="19" t="b">
        <v>0</v>
      </c>
      <c r="U125" s="15"/>
      <c r="V125" s="14" t="s">
        <v>44</v>
      </c>
      <c r="W125" s="35" t="s">
        <v>43</v>
      </c>
      <c r="X125" s="20" t="b">
        <v>0</v>
      </c>
      <c r="Y125" s="20" t="b">
        <v>0</v>
      </c>
      <c r="Z125" s="21" t="b">
        <v>0</v>
      </c>
      <c r="AA125" s="21" t="b">
        <v>0</v>
      </c>
      <c r="AB125" s="21" t="b">
        <v>0</v>
      </c>
      <c r="AC125" s="21" t="b">
        <v>0</v>
      </c>
      <c r="AD125" s="21" t="b">
        <v>0</v>
      </c>
      <c r="AE125" s="21" t="b">
        <v>0</v>
      </c>
      <c r="AF125" s="22"/>
      <c r="AG125" s="9"/>
    </row>
    <row r="126" spans="1:33" ht="12.75">
      <c r="A126" s="10"/>
      <c r="B126" s="10" t="s">
        <v>185</v>
      </c>
      <c r="C126" s="10" t="s">
        <v>321</v>
      </c>
      <c r="D126" s="10">
        <v>2003</v>
      </c>
      <c r="E126" s="10"/>
      <c r="F126" s="34" t="s">
        <v>322</v>
      </c>
      <c r="G126" s="14"/>
      <c r="H126" s="31" t="str">
        <f t="shared" si="0"/>
        <v>NO</v>
      </c>
      <c r="I126" s="9" t="str">
        <f t="shared" si="1"/>
        <v>NO</v>
      </c>
      <c r="J126" s="15"/>
      <c r="K126" s="29" t="s">
        <v>42</v>
      </c>
      <c r="L126" s="35" t="s">
        <v>43</v>
      </c>
      <c r="M126" s="17" t="b">
        <v>0</v>
      </c>
      <c r="N126" s="17" t="b">
        <v>0</v>
      </c>
      <c r="O126" s="18" t="b">
        <v>0</v>
      </c>
      <c r="P126" s="18" t="b">
        <v>0</v>
      </c>
      <c r="Q126" s="18" t="b">
        <v>0</v>
      </c>
      <c r="R126" s="18" t="b">
        <v>0</v>
      </c>
      <c r="S126" s="19" t="b">
        <v>0</v>
      </c>
      <c r="T126" s="19" t="b">
        <v>0</v>
      </c>
      <c r="U126" s="15"/>
      <c r="V126" s="14" t="s">
        <v>44</v>
      </c>
      <c r="W126" s="35" t="s">
        <v>43</v>
      </c>
      <c r="X126" s="20" t="b">
        <v>0</v>
      </c>
      <c r="Y126" s="20" t="b">
        <v>0</v>
      </c>
      <c r="Z126" s="21" t="b">
        <v>0</v>
      </c>
      <c r="AA126" s="21" t="b">
        <v>0</v>
      </c>
      <c r="AB126" s="21" t="b">
        <v>0</v>
      </c>
      <c r="AC126" s="21" t="b">
        <v>0</v>
      </c>
      <c r="AD126" s="21" t="b">
        <v>0</v>
      </c>
      <c r="AE126" s="21" t="b">
        <v>0</v>
      </c>
      <c r="AF126" s="26"/>
      <c r="AG126" s="9"/>
    </row>
    <row r="127" spans="1:33" ht="12.75">
      <c r="A127" s="10"/>
      <c r="B127" s="10" t="s">
        <v>323</v>
      </c>
      <c r="C127" s="10" t="s">
        <v>324</v>
      </c>
      <c r="D127" s="10">
        <v>1995</v>
      </c>
      <c r="E127" s="10"/>
      <c r="F127" s="34" t="s">
        <v>325</v>
      </c>
      <c r="G127" s="14"/>
      <c r="H127" s="31" t="str">
        <f t="shared" si="0"/>
        <v>NO</v>
      </c>
      <c r="I127" s="9" t="str">
        <f t="shared" si="1"/>
        <v>NO</v>
      </c>
      <c r="J127" s="15"/>
      <c r="K127" s="29" t="s">
        <v>42</v>
      </c>
      <c r="L127" s="39" t="s">
        <v>43</v>
      </c>
      <c r="M127" s="17" t="b">
        <v>0</v>
      </c>
      <c r="N127" s="17" t="b">
        <v>0</v>
      </c>
      <c r="O127" s="18" t="b">
        <v>0</v>
      </c>
      <c r="P127" s="18" t="b">
        <v>0</v>
      </c>
      <c r="Q127" s="18" t="b">
        <v>0</v>
      </c>
      <c r="R127" s="18" t="b">
        <v>0</v>
      </c>
      <c r="S127" s="19" t="b">
        <v>0</v>
      </c>
      <c r="T127" s="19" t="b">
        <v>0</v>
      </c>
      <c r="U127" s="15"/>
      <c r="V127" s="14" t="s">
        <v>44</v>
      </c>
      <c r="W127" s="38" t="s">
        <v>43</v>
      </c>
      <c r="X127" s="20" t="b">
        <v>0</v>
      </c>
      <c r="Y127" s="20" t="b">
        <v>0</v>
      </c>
      <c r="Z127" s="21" t="b">
        <v>0</v>
      </c>
      <c r="AA127" s="21" t="b">
        <v>0</v>
      </c>
      <c r="AB127" s="21" t="b">
        <v>0</v>
      </c>
      <c r="AC127" s="21" t="b">
        <v>0</v>
      </c>
      <c r="AD127" s="21" t="b">
        <v>0</v>
      </c>
      <c r="AE127" s="21" t="b">
        <v>0</v>
      </c>
      <c r="AF127" s="26"/>
      <c r="AG127" s="9"/>
    </row>
    <row r="128" spans="1:33" ht="12.75">
      <c r="A128" s="10"/>
      <c r="B128" s="10" t="s">
        <v>326</v>
      </c>
      <c r="C128" s="10" t="s">
        <v>327</v>
      </c>
      <c r="D128" s="10">
        <v>2008</v>
      </c>
      <c r="E128" s="10"/>
      <c r="F128" s="34" t="s">
        <v>328</v>
      </c>
      <c r="G128" s="14"/>
      <c r="H128" s="31" t="str">
        <f t="shared" si="0"/>
        <v>NO</v>
      </c>
      <c r="I128" s="9" t="str">
        <f t="shared" si="1"/>
        <v>NO</v>
      </c>
      <c r="J128" s="15"/>
      <c r="K128" s="29" t="s">
        <v>42</v>
      </c>
      <c r="L128" s="35" t="s">
        <v>43</v>
      </c>
      <c r="M128" s="17" t="b">
        <v>0</v>
      </c>
      <c r="N128" s="17" t="b">
        <v>0</v>
      </c>
      <c r="O128" s="18" t="b">
        <v>0</v>
      </c>
      <c r="P128" s="18" t="b">
        <v>0</v>
      </c>
      <c r="Q128" s="18" t="b">
        <v>0</v>
      </c>
      <c r="R128" s="18" t="b">
        <v>0</v>
      </c>
      <c r="S128" s="19" t="b">
        <v>0</v>
      </c>
      <c r="T128" s="19" t="b">
        <v>0</v>
      </c>
      <c r="U128" s="15"/>
      <c r="V128" s="14" t="s">
        <v>44</v>
      </c>
      <c r="W128" s="35" t="s">
        <v>43</v>
      </c>
      <c r="X128" s="20" t="b">
        <v>0</v>
      </c>
      <c r="Y128" s="20" t="b">
        <v>0</v>
      </c>
      <c r="Z128" s="21" t="b">
        <v>0</v>
      </c>
      <c r="AA128" s="21" t="b">
        <v>0</v>
      </c>
      <c r="AB128" s="21" t="b">
        <v>0</v>
      </c>
      <c r="AC128" s="21" t="b">
        <v>0</v>
      </c>
      <c r="AD128" s="21" t="b">
        <v>0</v>
      </c>
      <c r="AE128" s="21" t="b">
        <v>0</v>
      </c>
      <c r="AF128" s="26"/>
      <c r="AG128" s="9"/>
    </row>
    <row r="129" spans="1:33" ht="12.75">
      <c r="A129" s="10"/>
      <c r="B129" s="10" t="s">
        <v>329</v>
      </c>
      <c r="C129" s="10" t="s">
        <v>330</v>
      </c>
      <c r="D129" s="10">
        <v>2008</v>
      </c>
      <c r="E129" s="41"/>
      <c r="F129" s="34" t="s">
        <v>331</v>
      </c>
      <c r="G129" s="14"/>
      <c r="H129" s="31" t="str">
        <f t="shared" si="0"/>
        <v>NO</v>
      </c>
      <c r="I129" s="9" t="str">
        <f t="shared" si="1"/>
        <v>NO</v>
      </c>
      <c r="J129" s="15"/>
      <c r="K129" s="29" t="s">
        <v>42</v>
      </c>
      <c r="L129" s="35" t="s">
        <v>43</v>
      </c>
      <c r="M129" s="17" t="b">
        <v>0</v>
      </c>
      <c r="N129" s="17" t="b">
        <v>0</v>
      </c>
      <c r="O129" s="18" t="b">
        <v>0</v>
      </c>
      <c r="P129" s="18" t="b">
        <v>0</v>
      </c>
      <c r="Q129" s="18" t="b">
        <v>0</v>
      </c>
      <c r="R129" s="18" t="b">
        <v>0</v>
      </c>
      <c r="S129" s="19" t="b">
        <v>0</v>
      </c>
      <c r="T129" s="19" t="b">
        <v>0</v>
      </c>
      <c r="U129" s="15"/>
      <c r="V129" s="14" t="s">
        <v>44</v>
      </c>
      <c r="W129" s="35" t="s">
        <v>43</v>
      </c>
      <c r="X129" s="20" t="b">
        <v>0</v>
      </c>
      <c r="Y129" s="20" t="b">
        <v>0</v>
      </c>
      <c r="Z129" s="21" t="b">
        <v>0</v>
      </c>
      <c r="AA129" s="21" t="b">
        <v>0</v>
      </c>
      <c r="AB129" s="21" t="b">
        <v>0</v>
      </c>
      <c r="AC129" s="21" t="b">
        <v>0</v>
      </c>
      <c r="AD129" s="21" t="b">
        <v>0</v>
      </c>
      <c r="AE129" s="21" t="b">
        <v>0</v>
      </c>
      <c r="AF129" s="26"/>
      <c r="AG129" s="9"/>
    </row>
    <row r="130" spans="1:33" ht="12.75">
      <c r="A130" s="10"/>
      <c r="B130" s="10" t="s">
        <v>332</v>
      </c>
      <c r="C130" s="10" t="s">
        <v>333</v>
      </c>
      <c r="D130" s="10">
        <v>2012</v>
      </c>
      <c r="E130" s="10"/>
      <c r="F130" s="34" t="s">
        <v>334</v>
      </c>
      <c r="G130" s="14"/>
      <c r="H130" s="31" t="str">
        <f t="shared" si="0"/>
        <v>NO</v>
      </c>
      <c r="I130" s="9" t="str">
        <f t="shared" si="1"/>
        <v>NO</v>
      </c>
      <c r="J130" s="15"/>
      <c r="K130" s="29" t="s">
        <v>42</v>
      </c>
      <c r="L130" s="35" t="s">
        <v>43</v>
      </c>
      <c r="M130" s="17" t="b">
        <v>0</v>
      </c>
      <c r="N130" s="17" t="b">
        <v>0</v>
      </c>
      <c r="O130" s="18" t="b">
        <v>0</v>
      </c>
      <c r="P130" s="18" t="b">
        <v>0</v>
      </c>
      <c r="Q130" s="18" t="b">
        <v>0</v>
      </c>
      <c r="R130" s="18" t="b">
        <v>0</v>
      </c>
      <c r="S130" s="19" t="b">
        <v>0</v>
      </c>
      <c r="T130" s="19" t="b">
        <v>0</v>
      </c>
      <c r="U130" s="15"/>
      <c r="V130" s="14" t="s">
        <v>44</v>
      </c>
      <c r="W130" s="35" t="s">
        <v>43</v>
      </c>
      <c r="X130" s="20" t="b">
        <v>0</v>
      </c>
      <c r="Y130" s="20" t="b">
        <v>0</v>
      </c>
      <c r="Z130" s="21" t="b">
        <v>0</v>
      </c>
      <c r="AA130" s="21" t="b">
        <v>0</v>
      </c>
      <c r="AB130" s="21" t="b">
        <v>0</v>
      </c>
      <c r="AC130" s="21" t="b">
        <v>0</v>
      </c>
      <c r="AD130" s="21" t="b">
        <v>0</v>
      </c>
      <c r="AE130" s="21" t="b">
        <v>0</v>
      </c>
      <c r="AF130" s="26"/>
      <c r="AG130" s="9"/>
    </row>
    <row r="131" spans="1:33" ht="12.75">
      <c r="A131" s="10"/>
      <c r="B131" s="10" t="s">
        <v>182</v>
      </c>
      <c r="C131" s="10" t="s">
        <v>335</v>
      </c>
      <c r="D131" s="10">
        <v>2006</v>
      </c>
      <c r="E131" s="10"/>
      <c r="F131" s="34" t="s">
        <v>336</v>
      </c>
      <c r="G131" s="14"/>
      <c r="H131" s="31" t="str">
        <f t="shared" si="0"/>
        <v>NO</v>
      </c>
      <c r="I131" s="9" t="str">
        <f t="shared" si="1"/>
        <v>NO</v>
      </c>
      <c r="J131" s="15"/>
      <c r="K131" s="29" t="s">
        <v>42</v>
      </c>
      <c r="L131" s="35" t="s">
        <v>43</v>
      </c>
      <c r="M131" s="17" t="b">
        <v>0</v>
      </c>
      <c r="N131" s="17" t="b">
        <v>0</v>
      </c>
      <c r="O131" s="18" t="b">
        <v>0</v>
      </c>
      <c r="P131" s="18" t="b">
        <v>0</v>
      </c>
      <c r="Q131" s="18" t="b">
        <v>0</v>
      </c>
      <c r="R131" s="18" t="b">
        <v>0</v>
      </c>
      <c r="S131" s="19" t="b">
        <v>0</v>
      </c>
      <c r="T131" s="19" t="b">
        <v>0</v>
      </c>
      <c r="U131" s="15"/>
      <c r="V131" s="14" t="s">
        <v>44</v>
      </c>
      <c r="W131" s="35" t="s">
        <v>43</v>
      </c>
      <c r="X131" s="20" t="b">
        <v>0</v>
      </c>
      <c r="Y131" s="20" t="b">
        <v>0</v>
      </c>
      <c r="Z131" s="21" t="b">
        <v>0</v>
      </c>
      <c r="AA131" s="21" t="b">
        <v>0</v>
      </c>
      <c r="AB131" s="21" t="b">
        <v>0</v>
      </c>
      <c r="AC131" s="21" t="b">
        <v>0</v>
      </c>
      <c r="AD131" s="21" t="b">
        <v>0</v>
      </c>
      <c r="AE131" s="21" t="b">
        <v>0</v>
      </c>
      <c r="AF131" s="26"/>
      <c r="AG131" s="9"/>
    </row>
    <row r="132" spans="1:33" ht="12.75">
      <c r="A132" s="10"/>
      <c r="B132" s="10" t="s">
        <v>337</v>
      </c>
      <c r="C132" s="10" t="s">
        <v>338</v>
      </c>
      <c r="D132" s="10">
        <v>2009</v>
      </c>
      <c r="E132" s="10"/>
      <c r="F132" s="34" t="s">
        <v>339</v>
      </c>
      <c r="G132" s="14"/>
      <c r="H132" s="31" t="str">
        <f t="shared" si="0"/>
        <v>NO</v>
      </c>
      <c r="I132" s="9" t="str">
        <f t="shared" si="1"/>
        <v>NO</v>
      </c>
      <c r="J132" s="15"/>
      <c r="K132" s="29" t="s">
        <v>42</v>
      </c>
      <c r="L132" s="35" t="s">
        <v>43</v>
      </c>
      <c r="M132" s="17" t="b">
        <v>0</v>
      </c>
      <c r="N132" s="17" t="b">
        <v>0</v>
      </c>
      <c r="O132" s="18" t="b">
        <v>0</v>
      </c>
      <c r="P132" s="18" t="b">
        <v>0</v>
      </c>
      <c r="Q132" s="18" t="b">
        <v>0</v>
      </c>
      <c r="R132" s="18" t="b">
        <v>0</v>
      </c>
      <c r="S132" s="19" t="b">
        <v>0</v>
      </c>
      <c r="T132" s="19" t="b">
        <v>0</v>
      </c>
      <c r="U132" s="15"/>
      <c r="V132" s="14" t="s">
        <v>44</v>
      </c>
      <c r="W132" s="35" t="s">
        <v>43</v>
      </c>
      <c r="X132" s="20" t="b">
        <v>0</v>
      </c>
      <c r="Y132" s="20" t="b">
        <v>0</v>
      </c>
      <c r="Z132" s="21" t="b">
        <v>0</v>
      </c>
      <c r="AA132" s="21" t="b">
        <v>0</v>
      </c>
      <c r="AB132" s="21" t="b">
        <v>0</v>
      </c>
      <c r="AC132" s="21" t="b">
        <v>0</v>
      </c>
      <c r="AD132" s="21" t="b">
        <v>0</v>
      </c>
      <c r="AE132" s="21" t="b">
        <v>0</v>
      </c>
      <c r="AF132" s="26"/>
      <c r="AG132" s="9"/>
    </row>
    <row r="133" spans="1:33" ht="12.75">
      <c r="A133" s="10"/>
      <c r="B133" s="10" t="s">
        <v>340</v>
      </c>
      <c r="C133" s="10" t="s">
        <v>341</v>
      </c>
      <c r="D133" s="10">
        <v>1997</v>
      </c>
      <c r="E133" s="10"/>
      <c r="F133" s="34" t="s">
        <v>342</v>
      </c>
      <c r="G133" s="14"/>
      <c r="H133" s="31" t="str">
        <f t="shared" si="0"/>
        <v>NO</v>
      </c>
      <c r="I133" s="9" t="str">
        <f t="shared" si="1"/>
        <v>NO</v>
      </c>
      <c r="J133" s="15"/>
      <c r="K133" s="29" t="s">
        <v>42</v>
      </c>
      <c r="L133" s="35" t="s">
        <v>43</v>
      </c>
      <c r="M133" s="17" t="b">
        <v>0</v>
      </c>
      <c r="N133" s="17" t="b">
        <v>0</v>
      </c>
      <c r="O133" s="18" t="b">
        <v>0</v>
      </c>
      <c r="P133" s="18" t="b">
        <v>0</v>
      </c>
      <c r="Q133" s="18" t="b">
        <v>0</v>
      </c>
      <c r="R133" s="18" t="b">
        <v>0</v>
      </c>
      <c r="S133" s="19" t="b">
        <v>0</v>
      </c>
      <c r="T133" s="19" t="b">
        <v>0</v>
      </c>
      <c r="U133" s="15"/>
      <c r="V133" s="14" t="s">
        <v>44</v>
      </c>
      <c r="W133" s="35" t="s">
        <v>43</v>
      </c>
      <c r="X133" s="20" t="b">
        <v>0</v>
      </c>
      <c r="Y133" s="20" t="b">
        <v>0</v>
      </c>
      <c r="Z133" s="21" t="b">
        <v>0</v>
      </c>
      <c r="AA133" s="21" t="b">
        <v>0</v>
      </c>
      <c r="AB133" s="21" t="b">
        <v>0</v>
      </c>
      <c r="AC133" s="21" t="b">
        <v>0</v>
      </c>
      <c r="AD133" s="21" t="b">
        <v>0</v>
      </c>
      <c r="AE133" s="21" t="b">
        <v>0</v>
      </c>
      <c r="AF133" s="26"/>
      <c r="AG133" s="9"/>
    </row>
    <row r="134" spans="1:33" ht="12.75">
      <c r="A134" s="10"/>
      <c r="B134" s="10" t="s">
        <v>343</v>
      </c>
      <c r="C134" s="10" t="s">
        <v>344</v>
      </c>
      <c r="D134" s="10">
        <v>2008</v>
      </c>
      <c r="E134" s="10"/>
      <c r="F134" s="34" t="s">
        <v>345</v>
      </c>
      <c r="G134" s="14"/>
      <c r="H134" s="31" t="str">
        <f t="shared" si="0"/>
        <v>NO</v>
      </c>
      <c r="I134" s="9" t="str">
        <f t="shared" si="1"/>
        <v>NO</v>
      </c>
      <c r="J134" s="15"/>
      <c r="K134" s="29" t="s">
        <v>42</v>
      </c>
      <c r="L134" s="35" t="s">
        <v>43</v>
      </c>
      <c r="M134" s="17" t="b">
        <v>0</v>
      </c>
      <c r="N134" s="17" t="b">
        <v>0</v>
      </c>
      <c r="O134" s="18" t="b">
        <v>0</v>
      </c>
      <c r="P134" s="40" t="b">
        <v>1</v>
      </c>
      <c r="Q134" s="18" t="b">
        <v>0</v>
      </c>
      <c r="R134" s="18" t="b">
        <v>0</v>
      </c>
      <c r="S134" s="19" t="b">
        <v>0</v>
      </c>
      <c r="T134" s="19" t="b">
        <v>0</v>
      </c>
      <c r="U134" s="15"/>
      <c r="V134" s="14" t="s">
        <v>44</v>
      </c>
      <c r="W134" s="35" t="s">
        <v>43</v>
      </c>
      <c r="X134" s="20" t="b">
        <v>0</v>
      </c>
      <c r="Y134" s="20" t="b">
        <v>0</v>
      </c>
      <c r="Z134" s="21" t="b">
        <v>0</v>
      </c>
      <c r="AA134" s="21" t="b">
        <v>0</v>
      </c>
      <c r="AB134" s="21" t="b">
        <v>0</v>
      </c>
      <c r="AC134" s="21" t="b">
        <v>0</v>
      </c>
      <c r="AD134" s="21" t="b">
        <v>0</v>
      </c>
      <c r="AE134" s="21" t="b">
        <v>0</v>
      </c>
      <c r="AF134" s="22"/>
      <c r="AG134" s="9"/>
    </row>
    <row r="135" spans="1:33" ht="12.75">
      <c r="A135" s="10"/>
      <c r="B135" s="10" t="s">
        <v>346</v>
      </c>
      <c r="C135" s="10" t="s">
        <v>201</v>
      </c>
      <c r="D135" s="10">
        <v>2000</v>
      </c>
      <c r="E135" s="10"/>
      <c r="F135" s="34" t="s">
        <v>347</v>
      </c>
      <c r="G135" s="14"/>
      <c r="H135" s="31" t="str">
        <f t="shared" si="0"/>
        <v>NO</v>
      </c>
      <c r="I135" s="9" t="str">
        <f t="shared" si="1"/>
        <v>NO</v>
      </c>
      <c r="J135" s="15"/>
      <c r="K135" s="29" t="s">
        <v>42</v>
      </c>
      <c r="L135" s="35" t="s">
        <v>43</v>
      </c>
      <c r="M135" s="17" t="b">
        <v>0</v>
      </c>
      <c r="N135" s="17" t="b">
        <v>0</v>
      </c>
      <c r="O135" s="18" t="b">
        <v>0</v>
      </c>
      <c r="P135" s="18" t="b">
        <v>0</v>
      </c>
      <c r="Q135" s="18" t="b">
        <v>0</v>
      </c>
      <c r="R135" s="18" t="b">
        <v>0</v>
      </c>
      <c r="S135" s="19" t="b">
        <v>0</v>
      </c>
      <c r="T135" s="19" t="b">
        <v>0</v>
      </c>
      <c r="U135" s="15"/>
      <c r="V135" s="14" t="s">
        <v>44</v>
      </c>
      <c r="W135" s="35" t="s">
        <v>43</v>
      </c>
      <c r="X135" s="20" t="b">
        <v>0</v>
      </c>
      <c r="Y135" s="20" t="b">
        <v>0</v>
      </c>
      <c r="Z135" s="21" t="b">
        <v>0</v>
      </c>
      <c r="AA135" s="21" t="b">
        <v>0</v>
      </c>
      <c r="AB135" s="21" t="b">
        <v>0</v>
      </c>
      <c r="AC135" s="21" t="b">
        <v>0</v>
      </c>
      <c r="AD135" s="21" t="b">
        <v>0</v>
      </c>
      <c r="AE135" s="21" t="b">
        <v>0</v>
      </c>
      <c r="AF135" s="22"/>
      <c r="AG135" s="9"/>
    </row>
    <row r="136" spans="1:33" ht="12.75">
      <c r="A136" s="10"/>
      <c r="B136" s="10" t="s">
        <v>348</v>
      </c>
      <c r="C136" s="10" t="s">
        <v>349</v>
      </c>
      <c r="D136" s="10">
        <v>2008</v>
      </c>
      <c r="E136" s="10"/>
      <c r="F136" s="34" t="s">
        <v>350</v>
      </c>
      <c r="G136" s="14"/>
      <c r="H136" s="31" t="str">
        <f t="shared" si="0"/>
        <v>NO</v>
      </c>
      <c r="I136" s="9" t="str">
        <f t="shared" si="1"/>
        <v>NO</v>
      </c>
      <c r="J136" s="15"/>
      <c r="K136" s="29" t="s">
        <v>42</v>
      </c>
      <c r="L136" s="35" t="s">
        <v>43</v>
      </c>
      <c r="M136" s="17" t="b">
        <v>0</v>
      </c>
      <c r="N136" s="17" t="b">
        <v>0</v>
      </c>
      <c r="O136" s="18" t="b">
        <v>0</v>
      </c>
      <c r="P136" s="40" t="b">
        <v>1</v>
      </c>
      <c r="Q136" s="18" t="b">
        <v>0</v>
      </c>
      <c r="R136" s="18" t="b">
        <v>0</v>
      </c>
      <c r="S136" s="19" t="b">
        <v>0</v>
      </c>
      <c r="T136" s="19" t="b">
        <v>0</v>
      </c>
      <c r="U136" s="15"/>
      <c r="V136" s="14" t="s">
        <v>44</v>
      </c>
      <c r="W136" s="35" t="s">
        <v>43</v>
      </c>
      <c r="X136" s="20" t="b">
        <v>0</v>
      </c>
      <c r="Y136" s="20" t="b">
        <v>0</v>
      </c>
      <c r="Z136" s="21" t="b">
        <v>0</v>
      </c>
      <c r="AA136" s="21" t="b">
        <v>0</v>
      </c>
      <c r="AB136" s="21" t="b">
        <v>0</v>
      </c>
      <c r="AC136" s="21" t="b">
        <v>0</v>
      </c>
      <c r="AD136" s="21" t="b">
        <v>0</v>
      </c>
      <c r="AE136" s="21" t="b">
        <v>0</v>
      </c>
      <c r="AF136" s="26"/>
      <c r="AG136" s="9"/>
    </row>
    <row r="137" spans="1:33" ht="12.75">
      <c r="A137" s="10"/>
      <c r="B137" s="10" t="s">
        <v>351</v>
      </c>
      <c r="C137" s="10" t="s">
        <v>352</v>
      </c>
      <c r="D137" s="10">
        <v>1999</v>
      </c>
      <c r="E137" s="10"/>
      <c r="F137" s="34" t="s">
        <v>353</v>
      </c>
      <c r="G137" s="14"/>
      <c r="H137" s="31" t="str">
        <f t="shared" si="0"/>
        <v>NO</v>
      </c>
      <c r="I137" s="9" t="str">
        <f t="shared" si="1"/>
        <v>NO</v>
      </c>
      <c r="J137" s="15"/>
      <c r="K137" s="29" t="s">
        <v>42</v>
      </c>
      <c r="L137" s="35" t="s">
        <v>43</v>
      </c>
      <c r="M137" s="17" t="b">
        <v>0</v>
      </c>
      <c r="N137" s="17" t="b">
        <v>0</v>
      </c>
      <c r="O137" s="18" t="b">
        <v>0</v>
      </c>
      <c r="P137" s="18" t="b">
        <v>0</v>
      </c>
      <c r="Q137" s="18" t="b">
        <v>0</v>
      </c>
      <c r="R137" s="18" t="b">
        <v>0</v>
      </c>
      <c r="S137" s="19" t="b">
        <v>0</v>
      </c>
      <c r="T137" s="19" t="b">
        <v>0</v>
      </c>
      <c r="U137" s="15"/>
      <c r="V137" s="14" t="s">
        <v>44</v>
      </c>
      <c r="W137" s="35" t="s">
        <v>43</v>
      </c>
      <c r="X137" s="20" t="b">
        <v>0</v>
      </c>
      <c r="Y137" s="20" t="b">
        <v>0</v>
      </c>
      <c r="Z137" s="21" t="b">
        <v>0</v>
      </c>
      <c r="AA137" s="21" t="b">
        <v>0</v>
      </c>
      <c r="AB137" s="21" t="b">
        <v>0</v>
      </c>
      <c r="AC137" s="21" t="b">
        <v>0</v>
      </c>
      <c r="AD137" s="21" t="b">
        <v>0</v>
      </c>
      <c r="AE137" s="21" t="b">
        <v>0</v>
      </c>
      <c r="AF137" s="26"/>
      <c r="AG137" s="9"/>
    </row>
    <row r="138" spans="1:33" ht="12.75">
      <c r="A138" s="10"/>
      <c r="B138" s="10" t="s">
        <v>354</v>
      </c>
      <c r="C138" s="10" t="s">
        <v>355</v>
      </c>
      <c r="D138" s="10">
        <v>2002</v>
      </c>
      <c r="E138" s="10"/>
      <c r="F138" s="34" t="s">
        <v>356</v>
      </c>
      <c r="G138" s="14"/>
      <c r="H138" s="31" t="str">
        <f t="shared" si="0"/>
        <v>NO</v>
      </c>
      <c r="I138" s="9" t="str">
        <f t="shared" si="1"/>
        <v>NO</v>
      </c>
      <c r="J138" s="15"/>
      <c r="K138" s="29" t="s">
        <v>42</v>
      </c>
      <c r="L138" s="35" t="s">
        <v>43</v>
      </c>
      <c r="M138" s="17" t="b">
        <v>0</v>
      </c>
      <c r="N138" s="17" t="b">
        <v>0</v>
      </c>
      <c r="O138" s="18" t="b">
        <v>0</v>
      </c>
      <c r="P138" s="18" t="b">
        <v>0</v>
      </c>
      <c r="Q138" s="18" t="b">
        <v>0</v>
      </c>
      <c r="R138" s="18" t="b">
        <v>0</v>
      </c>
      <c r="S138" s="19" t="b">
        <v>0</v>
      </c>
      <c r="T138" s="19" t="b">
        <v>0</v>
      </c>
      <c r="U138" s="15"/>
      <c r="V138" s="14" t="s">
        <v>44</v>
      </c>
      <c r="W138" s="35" t="s">
        <v>43</v>
      </c>
      <c r="X138" s="20" t="b">
        <v>0</v>
      </c>
      <c r="Y138" s="20" t="b">
        <v>0</v>
      </c>
      <c r="Z138" s="21" t="b">
        <v>0</v>
      </c>
      <c r="AA138" s="21" t="b">
        <v>0</v>
      </c>
      <c r="AB138" s="21" t="b">
        <v>0</v>
      </c>
      <c r="AC138" s="21" t="b">
        <v>0</v>
      </c>
      <c r="AD138" s="21" t="b">
        <v>0</v>
      </c>
      <c r="AE138" s="21" t="b">
        <v>0</v>
      </c>
      <c r="AF138" s="22"/>
      <c r="AG138" s="9"/>
    </row>
    <row r="139" spans="1:33" ht="12.75">
      <c r="A139" s="10"/>
      <c r="B139" s="10" t="s">
        <v>357</v>
      </c>
      <c r="C139" s="10" t="s">
        <v>358</v>
      </c>
      <c r="D139" s="10">
        <v>2013</v>
      </c>
      <c r="E139" s="10"/>
      <c r="F139" s="34" t="s">
        <v>359</v>
      </c>
      <c r="G139" s="14"/>
      <c r="H139" s="31" t="str">
        <f t="shared" si="0"/>
        <v>NO</v>
      </c>
      <c r="I139" s="9" t="str">
        <f t="shared" si="1"/>
        <v>NO</v>
      </c>
      <c r="J139" s="15"/>
      <c r="K139" s="29" t="s">
        <v>42</v>
      </c>
      <c r="L139" s="35" t="s">
        <v>43</v>
      </c>
      <c r="M139" s="17" t="b">
        <v>0</v>
      </c>
      <c r="N139" s="17" t="b">
        <v>0</v>
      </c>
      <c r="O139" s="18" t="b">
        <v>0</v>
      </c>
      <c r="P139" s="18" t="b">
        <v>0</v>
      </c>
      <c r="Q139" s="18" t="b">
        <v>0</v>
      </c>
      <c r="R139" s="18" t="b">
        <v>0</v>
      </c>
      <c r="S139" s="19" t="b">
        <v>0</v>
      </c>
      <c r="T139" s="19" t="b">
        <v>0</v>
      </c>
      <c r="U139" s="15"/>
      <c r="V139" s="14" t="s">
        <v>44</v>
      </c>
      <c r="W139" s="35" t="s">
        <v>43</v>
      </c>
      <c r="X139" s="20" t="b">
        <v>0</v>
      </c>
      <c r="Y139" s="20" t="b">
        <v>0</v>
      </c>
      <c r="Z139" s="21" t="b">
        <v>0</v>
      </c>
      <c r="AA139" s="21" t="b">
        <v>0</v>
      </c>
      <c r="AB139" s="21" t="b">
        <v>0</v>
      </c>
      <c r="AC139" s="21" t="b">
        <v>0</v>
      </c>
      <c r="AD139" s="21" t="b">
        <v>0</v>
      </c>
      <c r="AE139" s="21" t="b">
        <v>0</v>
      </c>
      <c r="AF139" s="22"/>
      <c r="AG139" s="9"/>
    </row>
    <row r="140" spans="1:33" ht="12.75">
      <c r="A140" s="10"/>
      <c r="B140" s="10" t="s">
        <v>360</v>
      </c>
      <c r="C140" s="10" t="s">
        <v>361</v>
      </c>
      <c r="D140" s="10">
        <v>2008</v>
      </c>
      <c r="E140" s="10"/>
      <c r="F140" s="34" t="s">
        <v>362</v>
      </c>
      <c r="G140" s="14"/>
      <c r="H140" s="31" t="str">
        <f t="shared" si="0"/>
        <v>NO</v>
      </c>
      <c r="I140" s="9" t="str">
        <f t="shared" si="1"/>
        <v>NO</v>
      </c>
      <c r="J140" s="15"/>
      <c r="K140" s="29" t="s">
        <v>42</v>
      </c>
      <c r="L140" s="35" t="s">
        <v>43</v>
      </c>
      <c r="M140" s="17" t="b">
        <v>0</v>
      </c>
      <c r="N140" s="17" t="b">
        <v>0</v>
      </c>
      <c r="O140" s="18" t="b">
        <v>0</v>
      </c>
      <c r="P140" s="18" t="b">
        <v>0</v>
      </c>
      <c r="Q140" s="18" t="b">
        <v>0</v>
      </c>
      <c r="R140" s="18" t="b">
        <v>0</v>
      </c>
      <c r="S140" s="19" t="b">
        <v>0</v>
      </c>
      <c r="T140" s="19" t="b">
        <v>0</v>
      </c>
      <c r="U140" s="15"/>
      <c r="V140" s="14" t="s">
        <v>44</v>
      </c>
      <c r="W140" s="35" t="s">
        <v>43</v>
      </c>
      <c r="X140" s="20" t="b">
        <v>0</v>
      </c>
      <c r="Y140" s="20" t="b">
        <v>0</v>
      </c>
      <c r="Z140" s="21" t="b">
        <v>0</v>
      </c>
      <c r="AA140" s="21" t="b">
        <v>0</v>
      </c>
      <c r="AB140" s="21" t="b">
        <v>0</v>
      </c>
      <c r="AC140" s="21" t="b">
        <v>0</v>
      </c>
      <c r="AD140" s="21" t="b">
        <v>0</v>
      </c>
      <c r="AE140" s="21" t="b">
        <v>0</v>
      </c>
      <c r="AF140" s="22"/>
      <c r="AG140" s="9"/>
    </row>
    <row r="141" spans="1:33" ht="12.75">
      <c r="A141" s="10"/>
      <c r="B141" s="10" t="s">
        <v>363</v>
      </c>
      <c r="C141" s="10" t="s">
        <v>364</v>
      </c>
      <c r="D141" s="10">
        <v>2007</v>
      </c>
      <c r="E141" s="10"/>
      <c r="F141" s="34" t="s">
        <v>365</v>
      </c>
      <c r="G141" s="14"/>
      <c r="H141" s="31" t="str">
        <f t="shared" si="0"/>
        <v>NO</v>
      </c>
      <c r="I141" s="9" t="str">
        <f t="shared" si="1"/>
        <v>NO</v>
      </c>
      <c r="J141" s="15"/>
      <c r="K141" s="29" t="s">
        <v>42</v>
      </c>
      <c r="L141" s="35" t="s">
        <v>43</v>
      </c>
      <c r="M141" s="17" t="b">
        <v>0</v>
      </c>
      <c r="N141" s="17" t="b">
        <v>0</v>
      </c>
      <c r="O141" s="18" t="b">
        <v>0</v>
      </c>
      <c r="P141" s="18" t="b">
        <v>0</v>
      </c>
      <c r="Q141" s="18" t="b">
        <v>0</v>
      </c>
      <c r="R141" s="18" t="b">
        <v>0</v>
      </c>
      <c r="S141" s="19" t="b">
        <v>0</v>
      </c>
      <c r="T141" s="19" t="b">
        <v>0</v>
      </c>
      <c r="U141" s="15"/>
      <c r="V141" s="14" t="s">
        <v>44</v>
      </c>
      <c r="W141" s="35" t="s">
        <v>43</v>
      </c>
      <c r="X141" s="20" t="b">
        <v>0</v>
      </c>
      <c r="Y141" s="20" t="b">
        <v>0</v>
      </c>
      <c r="Z141" s="21" t="b">
        <v>0</v>
      </c>
      <c r="AA141" s="21" t="b">
        <v>0</v>
      </c>
      <c r="AB141" s="21" t="b">
        <v>0</v>
      </c>
      <c r="AC141" s="21" t="b">
        <v>0</v>
      </c>
      <c r="AD141" s="21" t="b">
        <v>0</v>
      </c>
      <c r="AE141" s="21" t="b">
        <v>0</v>
      </c>
      <c r="AF141" s="26"/>
      <c r="AG141" s="9"/>
    </row>
    <row r="142" spans="1:33" ht="12.75">
      <c r="A142" s="10"/>
      <c r="B142" s="10" t="s">
        <v>366</v>
      </c>
      <c r="C142" s="10" t="s">
        <v>367</v>
      </c>
      <c r="D142" s="10">
        <v>2013</v>
      </c>
      <c r="E142" s="10"/>
      <c r="F142" s="34" t="s">
        <v>368</v>
      </c>
      <c r="G142" s="14"/>
      <c r="H142" s="31" t="str">
        <f t="shared" si="0"/>
        <v>NO</v>
      </c>
      <c r="I142" s="9" t="str">
        <f t="shared" si="1"/>
        <v>NO</v>
      </c>
      <c r="J142" s="15"/>
      <c r="K142" s="29" t="s">
        <v>42</v>
      </c>
      <c r="L142" s="35" t="s">
        <v>43</v>
      </c>
      <c r="M142" s="17" t="b">
        <v>0</v>
      </c>
      <c r="N142" s="17" t="b">
        <v>0</v>
      </c>
      <c r="O142" s="18" t="b">
        <v>0</v>
      </c>
      <c r="P142" s="18" t="b">
        <v>0</v>
      </c>
      <c r="Q142" s="18" t="b">
        <v>0</v>
      </c>
      <c r="R142" s="18" t="b">
        <v>0</v>
      </c>
      <c r="S142" s="19" t="b">
        <v>0</v>
      </c>
      <c r="T142" s="19" t="b">
        <v>0</v>
      </c>
      <c r="U142" s="15"/>
      <c r="V142" s="14" t="s">
        <v>44</v>
      </c>
      <c r="W142" s="35" t="s">
        <v>43</v>
      </c>
      <c r="X142" s="20" t="b">
        <v>0</v>
      </c>
      <c r="Y142" s="20" t="b">
        <v>0</v>
      </c>
      <c r="Z142" s="21" t="b">
        <v>0</v>
      </c>
      <c r="AA142" s="21" t="b">
        <v>0</v>
      </c>
      <c r="AB142" s="21" t="b">
        <v>0</v>
      </c>
      <c r="AC142" s="21" t="b">
        <v>0</v>
      </c>
      <c r="AD142" s="21" t="b">
        <v>0</v>
      </c>
      <c r="AE142" s="21" t="b">
        <v>0</v>
      </c>
      <c r="AF142" s="26"/>
      <c r="AG142" s="9"/>
    </row>
    <row r="143" spans="1:33" ht="12.75">
      <c r="A143" s="10"/>
      <c r="B143" s="10" t="s">
        <v>369</v>
      </c>
      <c r="C143" s="10" t="s">
        <v>370</v>
      </c>
      <c r="D143" s="10">
        <v>2017</v>
      </c>
      <c r="E143" s="10"/>
      <c r="F143" s="34" t="s">
        <v>371</v>
      </c>
      <c r="G143" s="14"/>
      <c r="H143" s="31" t="str">
        <f t="shared" si="0"/>
        <v>NO</v>
      </c>
      <c r="I143" s="9" t="str">
        <f t="shared" si="1"/>
        <v>NO</v>
      </c>
      <c r="J143" s="15"/>
      <c r="K143" s="29" t="s">
        <v>42</v>
      </c>
      <c r="L143" s="35" t="s">
        <v>43</v>
      </c>
      <c r="M143" s="17" t="b">
        <v>0</v>
      </c>
      <c r="N143" s="17" t="b">
        <v>0</v>
      </c>
      <c r="O143" s="18" t="b">
        <v>0</v>
      </c>
      <c r="P143" s="18" t="b">
        <v>0</v>
      </c>
      <c r="Q143" s="18" t="b">
        <v>0</v>
      </c>
      <c r="R143" s="18" t="b">
        <v>0</v>
      </c>
      <c r="S143" s="19" t="b">
        <v>0</v>
      </c>
      <c r="T143" s="19" t="b">
        <v>0</v>
      </c>
      <c r="U143" s="15"/>
      <c r="V143" s="14" t="s">
        <v>44</v>
      </c>
      <c r="W143" s="35" t="s">
        <v>43</v>
      </c>
      <c r="X143" s="20" t="b">
        <v>0</v>
      </c>
      <c r="Y143" s="20" t="b">
        <v>0</v>
      </c>
      <c r="Z143" s="21" t="b">
        <v>0</v>
      </c>
      <c r="AA143" s="21" t="b">
        <v>0</v>
      </c>
      <c r="AB143" s="21" t="b">
        <v>0</v>
      </c>
      <c r="AC143" s="21" t="b">
        <v>0</v>
      </c>
      <c r="AD143" s="21" t="b">
        <v>0</v>
      </c>
      <c r="AE143" s="21" t="b">
        <v>0</v>
      </c>
      <c r="AF143" s="26"/>
      <c r="AG143" s="9"/>
    </row>
    <row r="144" spans="1:33" ht="12.75">
      <c r="A144" s="10"/>
      <c r="B144" s="10" t="s">
        <v>372</v>
      </c>
      <c r="C144" s="10" t="s">
        <v>373</v>
      </c>
      <c r="D144" s="10">
        <v>2008</v>
      </c>
      <c r="E144" s="10"/>
      <c r="F144" s="34" t="s">
        <v>374</v>
      </c>
      <c r="G144" s="14"/>
      <c r="H144" s="31" t="str">
        <f t="shared" si="0"/>
        <v>NO</v>
      </c>
      <c r="I144" s="9" t="str">
        <f t="shared" si="1"/>
        <v>NO</v>
      </c>
      <c r="J144" s="15"/>
      <c r="K144" s="29" t="s">
        <v>42</v>
      </c>
      <c r="L144" s="35" t="s">
        <v>43</v>
      </c>
      <c r="M144" s="17" t="b">
        <v>0</v>
      </c>
      <c r="N144" s="17" t="b">
        <v>0</v>
      </c>
      <c r="O144" s="18" t="b">
        <v>0</v>
      </c>
      <c r="P144" s="40" t="b">
        <v>1</v>
      </c>
      <c r="Q144" s="18" t="b">
        <v>0</v>
      </c>
      <c r="R144" s="18" t="b">
        <v>0</v>
      </c>
      <c r="S144" s="19" t="b">
        <v>0</v>
      </c>
      <c r="T144" s="19" t="b">
        <v>0</v>
      </c>
      <c r="U144" s="15"/>
      <c r="V144" s="14" t="s">
        <v>44</v>
      </c>
      <c r="W144" s="35" t="s">
        <v>43</v>
      </c>
      <c r="X144" s="20" t="b">
        <v>0</v>
      </c>
      <c r="Y144" s="20" t="b">
        <v>0</v>
      </c>
      <c r="Z144" s="21" t="b">
        <v>0</v>
      </c>
      <c r="AA144" s="21" t="b">
        <v>0</v>
      </c>
      <c r="AB144" s="21" t="b">
        <v>0</v>
      </c>
      <c r="AC144" s="21" t="b">
        <v>0</v>
      </c>
      <c r="AD144" s="21" t="b">
        <v>0</v>
      </c>
      <c r="AE144" s="21" t="b">
        <v>0</v>
      </c>
      <c r="AF144" s="26"/>
      <c r="AG144" s="9"/>
    </row>
    <row r="145" spans="1:33" ht="12.75">
      <c r="A145" s="10"/>
      <c r="B145" s="10" t="s">
        <v>179</v>
      </c>
      <c r="C145" s="10" t="s">
        <v>375</v>
      </c>
      <c r="D145" s="10">
        <v>2000</v>
      </c>
      <c r="E145" s="10"/>
      <c r="F145" s="34" t="s">
        <v>376</v>
      </c>
      <c r="G145" s="14"/>
      <c r="H145" s="31" t="str">
        <f t="shared" si="0"/>
        <v>NO</v>
      </c>
      <c r="I145" s="9" t="str">
        <f t="shared" si="1"/>
        <v>NO</v>
      </c>
      <c r="J145" s="15"/>
      <c r="K145" s="29" t="s">
        <v>42</v>
      </c>
      <c r="L145" s="35" t="s">
        <v>43</v>
      </c>
      <c r="M145" s="17" t="b">
        <v>0</v>
      </c>
      <c r="N145" s="17" t="b">
        <v>0</v>
      </c>
      <c r="O145" s="18" t="b">
        <v>0</v>
      </c>
      <c r="P145" s="40" t="b">
        <v>1</v>
      </c>
      <c r="Q145" s="18" t="b">
        <v>0</v>
      </c>
      <c r="R145" s="18" t="b">
        <v>0</v>
      </c>
      <c r="S145" s="19" t="b">
        <v>0</v>
      </c>
      <c r="T145" s="19" t="b">
        <v>0</v>
      </c>
      <c r="U145" s="15"/>
      <c r="V145" s="14" t="s">
        <v>44</v>
      </c>
      <c r="W145" s="35" t="s">
        <v>43</v>
      </c>
      <c r="X145" s="20" t="b">
        <v>0</v>
      </c>
      <c r="Y145" s="20" t="b">
        <v>0</v>
      </c>
      <c r="Z145" s="21" t="b">
        <v>0</v>
      </c>
      <c r="AA145" s="21" t="b">
        <v>0</v>
      </c>
      <c r="AB145" s="21" t="b">
        <v>0</v>
      </c>
      <c r="AC145" s="21" t="b">
        <v>0</v>
      </c>
      <c r="AD145" s="21" t="b">
        <v>0</v>
      </c>
      <c r="AE145" s="21" t="b">
        <v>0</v>
      </c>
      <c r="AF145" s="26"/>
      <c r="AG145" s="9"/>
    </row>
    <row r="146" spans="1:33" ht="12.75">
      <c r="A146" s="10"/>
      <c r="B146" s="10" t="s">
        <v>377</v>
      </c>
      <c r="C146" s="10" t="s">
        <v>378</v>
      </c>
      <c r="D146" s="10">
        <v>2007</v>
      </c>
      <c r="E146" s="10"/>
      <c r="F146" s="34" t="s">
        <v>379</v>
      </c>
      <c r="G146" s="14"/>
      <c r="H146" s="31" t="str">
        <f t="shared" si="0"/>
        <v>NO</v>
      </c>
      <c r="I146" s="9" t="str">
        <f t="shared" si="1"/>
        <v>NO</v>
      </c>
      <c r="J146" s="15"/>
      <c r="K146" s="29" t="s">
        <v>42</v>
      </c>
      <c r="L146" s="35" t="s">
        <v>43</v>
      </c>
      <c r="M146" s="17" t="b">
        <v>0</v>
      </c>
      <c r="N146" s="17" t="b">
        <v>0</v>
      </c>
      <c r="O146" s="18" t="b">
        <v>0</v>
      </c>
      <c r="P146" s="18" t="b">
        <v>0</v>
      </c>
      <c r="Q146" s="18" t="b">
        <v>0</v>
      </c>
      <c r="R146" s="18" t="b">
        <v>0</v>
      </c>
      <c r="S146" s="19" t="b">
        <v>0</v>
      </c>
      <c r="T146" s="19" t="b">
        <v>0</v>
      </c>
      <c r="U146" s="15"/>
      <c r="V146" s="14" t="s">
        <v>44</v>
      </c>
      <c r="W146" s="35" t="s">
        <v>43</v>
      </c>
      <c r="X146" s="20" t="b">
        <v>0</v>
      </c>
      <c r="Y146" s="20" t="b">
        <v>0</v>
      </c>
      <c r="Z146" s="21" t="b">
        <v>0</v>
      </c>
      <c r="AA146" s="21" t="b">
        <v>0</v>
      </c>
      <c r="AB146" s="21" t="b">
        <v>0</v>
      </c>
      <c r="AC146" s="21" t="b">
        <v>0</v>
      </c>
      <c r="AD146" s="21" t="b">
        <v>0</v>
      </c>
      <c r="AE146" s="21" t="b">
        <v>0</v>
      </c>
      <c r="AF146" s="22"/>
      <c r="AG146" s="9"/>
    </row>
    <row r="147" spans="1:33" ht="12.75">
      <c r="A147" s="10"/>
      <c r="B147" s="10" t="s">
        <v>380</v>
      </c>
      <c r="C147" s="10" t="s">
        <v>381</v>
      </c>
      <c r="D147" s="10">
        <v>2016</v>
      </c>
      <c r="E147" s="10"/>
      <c r="F147" s="34" t="s">
        <v>382</v>
      </c>
      <c r="G147" s="14"/>
      <c r="H147" s="31" t="str">
        <f t="shared" si="0"/>
        <v>NO</v>
      </c>
      <c r="I147" s="9" t="str">
        <f t="shared" si="1"/>
        <v>NO</v>
      </c>
      <c r="J147" s="15"/>
      <c r="K147" s="29" t="s">
        <v>42</v>
      </c>
      <c r="L147" s="39" t="s">
        <v>43</v>
      </c>
      <c r="M147" s="17" t="b">
        <v>0</v>
      </c>
      <c r="N147" s="17" t="b">
        <v>0</v>
      </c>
      <c r="O147" s="18" t="b">
        <v>0</v>
      </c>
      <c r="P147" s="18" t="b">
        <v>0</v>
      </c>
      <c r="Q147" s="18" t="b">
        <v>0</v>
      </c>
      <c r="R147" s="18" t="b">
        <v>0</v>
      </c>
      <c r="S147" s="19" t="b">
        <v>0</v>
      </c>
      <c r="T147" s="19" t="b">
        <v>0</v>
      </c>
      <c r="U147" s="15"/>
      <c r="V147" s="14" t="s">
        <v>44</v>
      </c>
      <c r="W147" s="39" t="s">
        <v>43</v>
      </c>
      <c r="X147" s="20" t="b">
        <v>0</v>
      </c>
      <c r="Y147" s="20" t="b">
        <v>0</v>
      </c>
      <c r="Z147" s="21" t="b">
        <v>0</v>
      </c>
      <c r="AA147" s="21" t="b">
        <v>0</v>
      </c>
      <c r="AB147" s="21" t="b">
        <v>0</v>
      </c>
      <c r="AC147" s="21" t="b">
        <v>0</v>
      </c>
      <c r="AD147" s="21" t="b">
        <v>0</v>
      </c>
      <c r="AE147" s="21" t="b">
        <v>0</v>
      </c>
      <c r="AF147" s="26"/>
      <c r="AG147" s="9"/>
    </row>
    <row r="148" spans="1:33" ht="12.75">
      <c r="A148" s="10"/>
      <c r="B148" s="10" t="s">
        <v>383</v>
      </c>
      <c r="C148" s="10" t="s">
        <v>384</v>
      </c>
      <c r="D148" s="10">
        <v>2003</v>
      </c>
      <c r="E148" s="10"/>
      <c r="F148" s="34" t="s">
        <v>385</v>
      </c>
      <c r="G148" s="14"/>
      <c r="H148" s="31" t="str">
        <f t="shared" si="0"/>
        <v>NO</v>
      </c>
      <c r="I148" s="9" t="str">
        <f t="shared" si="1"/>
        <v>NO</v>
      </c>
      <c r="J148" s="15"/>
      <c r="K148" s="29" t="s">
        <v>42</v>
      </c>
      <c r="L148" s="35" t="s">
        <v>43</v>
      </c>
      <c r="M148" s="17" t="b">
        <v>0</v>
      </c>
      <c r="N148" s="17" t="b">
        <v>0</v>
      </c>
      <c r="O148" s="18" t="b">
        <v>0</v>
      </c>
      <c r="P148" s="18" t="b">
        <v>0</v>
      </c>
      <c r="Q148" s="18" t="b">
        <v>0</v>
      </c>
      <c r="R148" s="18" t="b">
        <v>0</v>
      </c>
      <c r="S148" s="19" t="b">
        <v>0</v>
      </c>
      <c r="T148" s="19" t="b">
        <v>0</v>
      </c>
      <c r="U148" s="15"/>
      <c r="V148" s="14" t="s">
        <v>44</v>
      </c>
      <c r="W148" s="35" t="s">
        <v>43</v>
      </c>
      <c r="X148" s="20" t="b">
        <v>0</v>
      </c>
      <c r="Y148" s="20" t="b">
        <v>0</v>
      </c>
      <c r="Z148" s="21" t="b">
        <v>0</v>
      </c>
      <c r="AA148" s="21" t="b">
        <v>0</v>
      </c>
      <c r="AB148" s="21" t="b">
        <v>0</v>
      </c>
      <c r="AC148" s="21" t="b">
        <v>0</v>
      </c>
      <c r="AD148" s="21" t="b">
        <v>0</v>
      </c>
      <c r="AE148" s="21" t="b">
        <v>0</v>
      </c>
      <c r="AF148" s="22"/>
      <c r="AG148" s="9"/>
    </row>
    <row r="149" spans="1:33" ht="12.75">
      <c r="A149" s="10"/>
      <c r="B149" s="10" t="s">
        <v>386</v>
      </c>
      <c r="C149" s="10" t="s">
        <v>387</v>
      </c>
      <c r="D149" s="10">
        <v>1998</v>
      </c>
      <c r="E149" s="10"/>
      <c r="F149" s="34" t="s">
        <v>388</v>
      </c>
      <c r="G149" s="14"/>
      <c r="H149" s="31" t="str">
        <f t="shared" si="0"/>
        <v>NO</v>
      </c>
      <c r="I149" s="9" t="str">
        <f t="shared" si="1"/>
        <v>NO</v>
      </c>
      <c r="J149" s="15"/>
      <c r="K149" s="29" t="s">
        <v>42</v>
      </c>
      <c r="L149" s="38" t="s">
        <v>43</v>
      </c>
      <c r="M149" s="17" t="b">
        <v>0</v>
      </c>
      <c r="N149" s="17" t="b">
        <v>0</v>
      </c>
      <c r="O149" s="18" t="b">
        <v>0</v>
      </c>
      <c r="P149" s="18" t="b">
        <v>0</v>
      </c>
      <c r="Q149" s="18" t="b">
        <v>0</v>
      </c>
      <c r="R149" s="18" t="b">
        <v>0</v>
      </c>
      <c r="S149" s="19" t="b">
        <v>0</v>
      </c>
      <c r="T149" s="19" t="b">
        <v>0</v>
      </c>
      <c r="U149" s="15"/>
      <c r="V149" s="14" t="s">
        <v>44</v>
      </c>
      <c r="W149" s="35" t="s">
        <v>43</v>
      </c>
      <c r="X149" s="20" t="b">
        <v>0</v>
      </c>
      <c r="Y149" s="20" t="b">
        <v>0</v>
      </c>
      <c r="Z149" s="21" t="b">
        <v>0</v>
      </c>
      <c r="AA149" s="21" t="b">
        <v>0</v>
      </c>
      <c r="AB149" s="21" t="b">
        <v>0</v>
      </c>
      <c r="AC149" s="21" t="b">
        <v>0</v>
      </c>
      <c r="AD149" s="21" t="b">
        <v>0</v>
      </c>
      <c r="AE149" s="21" t="b">
        <v>0</v>
      </c>
      <c r="AF149" s="26"/>
      <c r="AG149" s="9"/>
    </row>
    <row r="150" spans="1:33" ht="12.75">
      <c r="A150" s="10"/>
      <c r="B150" s="10" t="s">
        <v>389</v>
      </c>
      <c r="C150" s="10" t="s">
        <v>390</v>
      </c>
      <c r="D150" s="10">
        <v>2012</v>
      </c>
      <c r="E150" s="10"/>
      <c r="F150" s="25" t="s">
        <v>391</v>
      </c>
      <c r="G150" s="14"/>
      <c r="H150" s="31" t="str">
        <f t="shared" si="0"/>
        <v>NO</v>
      </c>
      <c r="I150" s="9" t="str">
        <f t="shared" si="1"/>
        <v>NO</v>
      </c>
      <c r="J150" s="15"/>
      <c r="K150" s="29" t="s">
        <v>42</v>
      </c>
      <c r="L150" s="39" t="s">
        <v>43</v>
      </c>
      <c r="M150" s="17" t="b">
        <v>0</v>
      </c>
      <c r="N150" s="17" t="b">
        <v>0</v>
      </c>
      <c r="O150" s="18" t="b">
        <v>0</v>
      </c>
      <c r="P150" s="18" t="b">
        <v>0</v>
      </c>
      <c r="Q150" s="18" t="b">
        <v>0</v>
      </c>
      <c r="R150" s="18" t="b">
        <v>0</v>
      </c>
      <c r="S150" s="19" t="b">
        <v>0</v>
      </c>
      <c r="T150" s="19" t="b">
        <v>0</v>
      </c>
      <c r="U150" s="15"/>
      <c r="V150" s="14" t="s">
        <v>44</v>
      </c>
      <c r="W150" s="38" t="s">
        <v>43</v>
      </c>
      <c r="X150" s="20" t="b">
        <v>0</v>
      </c>
      <c r="Y150" s="20" t="b">
        <v>0</v>
      </c>
      <c r="Z150" s="21" t="b">
        <v>0</v>
      </c>
      <c r="AA150" s="21" t="b">
        <v>0</v>
      </c>
      <c r="AB150" s="21" t="b">
        <v>0</v>
      </c>
      <c r="AC150" s="21" t="b">
        <v>0</v>
      </c>
      <c r="AD150" s="21" t="b">
        <v>0</v>
      </c>
      <c r="AE150" s="21" t="b">
        <v>0</v>
      </c>
      <c r="AF150" s="22"/>
      <c r="AG150" s="9"/>
    </row>
    <row r="151" spans="1:33" ht="12.75">
      <c r="A151" s="10"/>
      <c r="B151" s="10" t="s">
        <v>392</v>
      </c>
      <c r="C151" s="10" t="s">
        <v>393</v>
      </c>
      <c r="D151" s="10">
        <v>2014</v>
      </c>
      <c r="E151" s="10"/>
      <c r="F151" s="34" t="s">
        <v>394</v>
      </c>
      <c r="G151" s="14"/>
      <c r="H151" s="31" t="str">
        <f t="shared" si="0"/>
        <v>NO</v>
      </c>
      <c r="I151" s="9" t="str">
        <f t="shared" si="1"/>
        <v>NO</v>
      </c>
      <c r="J151" s="15"/>
      <c r="K151" s="29" t="s">
        <v>42</v>
      </c>
      <c r="L151" s="35" t="s">
        <v>43</v>
      </c>
      <c r="M151" s="17" t="b">
        <v>0</v>
      </c>
      <c r="N151" s="17" t="b">
        <v>0</v>
      </c>
      <c r="O151" s="18" t="b">
        <v>0</v>
      </c>
      <c r="P151" s="18" t="b">
        <v>0</v>
      </c>
      <c r="Q151" s="18" t="b">
        <v>0</v>
      </c>
      <c r="R151" s="18" t="b">
        <v>0</v>
      </c>
      <c r="S151" s="19" t="b">
        <v>0</v>
      </c>
      <c r="T151" s="19" t="b">
        <v>0</v>
      </c>
      <c r="U151" s="15"/>
      <c r="V151" s="14" t="s">
        <v>44</v>
      </c>
      <c r="W151" s="35" t="s">
        <v>43</v>
      </c>
      <c r="X151" s="20" t="b">
        <v>0</v>
      </c>
      <c r="Y151" s="20" t="b">
        <v>0</v>
      </c>
      <c r="Z151" s="21" t="b">
        <v>0</v>
      </c>
      <c r="AA151" s="21" t="b">
        <v>0</v>
      </c>
      <c r="AB151" s="21" t="b">
        <v>0</v>
      </c>
      <c r="AC151" s="21" t="b">
        <v>0</v>
      </c>
      <c r="AD151" s="21" t="b">
        <v>0</v>
      </c>
      <c r="AE151" s="21" t="b">
        <v>0</v>
      </c>
      <c r="AF151" s="22"/>
      <c r="AG151" s="9"/>
    </row>
    <row r="152" spans="1:33" ht="12.75">
      <c r="A152" s="10"/>
      <c r="B152" s="10" t="s">
        <v>395</v>
      </c>
      <c r="C152" s="10" t="s">
        <v>396</v>
      </c>
      <c r="D152" s="10">
        <v>2012</v>
      </c>
      <c r="E152" s="10"/>
      <c r="F152" s="34" t="s">
        <v>397</v>
      </c>
      <c r="G152" s="14"/>
      <c r="H152" s="31" t="str">
        <f t="shared" si="0"/>
        <v>NO</v>
      </c>
      <c r="I152" s="9" t="str">
        <f t="shared" si="1"/>
        <v>NO</v>
      </c>
      <c r="J152" s="15"/>
      <c r="K152" s="29" t="s">
        <v>42</v>
      </c>
      <c r="L152" s="35" t="s">
        <v>43</v>
      </c>
      <c r="M152" s="17" t="b">
        <v>0</v>
      </c>
      <c r="N152" s="17" t="b">
        <v>0</v>
      </c>
      <c r="O152" s="18" t="b">
        <v>0</v>
      </c>
      <c r="P152" s="18" t="b">
        <v>0</v>
      </c>
      <c r="Q152" s="18" t="b">
        <v>0</v>
      </c>
      <c r="R152" s="18" t="b">
        <v>0</v>
      </c>
      <c r="S152" s="19" t="b">
        <v>0</v>
      </c>
      <c r="T152" s="19" t="b">
        <v>0</v>
      </c>
      <c r="U152" s="15"/>
      <c r="V152" s="14" t="s">
        <v>44</v>
      </c>
      <c r="W152" s="35" t="s">
        <v>43</v>
      </c>
      <c r="X152" s="20" t="b">
        <v>0</v>
      </c>
      <c r="Y152" s="20" t="b">
        <v>0</v>
      </c>
      <c r="Z152" s="21" t="b">
        <v>0</v>
      </c>
      <c r="AA152" s="21" t="b">
        <v>0</v>
      </c>
      <c r="AB152" s="21" t="b">
        <v>0</v>
      </c>
      <c r="AC152" s="21" t="b">
        <v>0</v>
      </c>
      <c r="AD152" s="21" t="b">
        <v>0</v>
      </c>
      <c r="AE152" s="21" t="b">
        <v>0</v>
      </c>
      <c r="AF152" s="22"/>
      <c r="AG152" s="9"/>
    </row>
    <row r="153" spans="1:33" ht="12.75">
      <c r="A153" s="10"/>
      <c r="B153" s="10" t="s">
        <v>398</v>
      </c>
      <c r="C153" s="10" t="s">
        <v>399</v>
      </c>
      <c r="D153" s="10">
        <v>2011</v>
      </c>
      <c r="E153" s="10"/>
      <c r="F153" s="34" t="s">
        <v>400</v>
      </c>
      <c r="G153" s="14"/>
      <c r="H153" s="31" t="str">
        <f t="shared" si="0"/>
        <v>NO</v>
      </c>
      <c r="I153" s="9" t="str">
        <f t="shared" si="1"/>
        <v>NO</v>
      </c>
      <c r="J153" s="15"/>
      <c r="K153" s="29" t="s">
        <v>42</v>
      </c>
      <c r="L153" s="35" t="s">
        <v>43</v>
      </c>
      <c r="M153" s="17" t="b">
        <v>0</v>
      </c>
      <c r="N153" s="17" t="b">
        <v>0</v>
      </c>
      <c r="O153" s="18" t="b">
        <v>0</v>
      </c>
      <c r="P153" s="18" t="b">
        <v>0</v>
      </c>
      <c r="Q153" s="18" t="b">
        <v>0</v>
      </c>
      <c r="R153" s="18" t="b">
        <v>0</v>
      </c>
      <c r="S153" s="19" t="b">
        <v>0</v>
      </c>
      <c r="T153" s="19" t="b">
        <v>0</v>
      </c>
      <c r="U153" s="15"/>
      <c r="V153" s="14" t="s">
        <v>44</v>
      </c>
      <c r="W153" s="35" t="s">
        <v>43</v>
      </c>
      <c r="X153" s="20" t="b">
        <v>0</v>
      </c>
      <c r="Y153" s="20" t="b">
        <v>0</v>
      </c>
      <c r="Z153" s="21" t="b">
        <v>0</v>
      </c>
      <c r="AA153" s="21" t="b">
        <v>0</v>
      </c>
      <c r="AB153" s="21" t="b">
        <v>0</v>
      </c>
      <c r="AC153" s="21" t="b">
        <v>0</v>
      </c>
      <c r="AD153" s="21" t="b">
        <v>0</v>
      </c>
      <c r="AE153" s="21" t="b">
        <v>0</v>
      </c>
      <c r="AF153" s="26"/>
      <c r="AG153" s="9"/>
    </row>
    <row r="154" spans="1:33" ht="12.75">
      <c r="A154" s="10"/>
      <c r="B154" s="10" t="s">
        <v>401</v>
      </c>
      <c r="C154" s="10" t="s">
        <v>402</v>
      </c>
      <c r="D154" s="10">
        <v>2011</v>
      </c>
      <c r="E154" s="10"/>
      <c r="F154" s="34" t="s">
        <v>403</v>
      </c>
      <c r="G154" s="14"/>
      <c r="H154" s="31" t="str">
        <f t="shared" si="0"/>
        <v>NO</v>
      </c>
      <c r="I154" s="9" t="str">
        <f t="shared" si="1"/>
        <v>NO</v>
      </c>
      <c r="J154" s="15"/>
      <c r="K154" s="29" t="s">
        <v>42</v>
      </c>
      <c r="L154" s="35" t="s">
        <v>43</v>
      </c>
      <c r="M154" s="17" t="b">
        <v>0</v>
      </c>
      <c r="N154" s="17" t="b">
        <v>0</v>
      </c>
      <c r="O154" s="18" t="b">
        <v>0</v>
      </c>
      <c r="P154" s="18" t="b">
        <v>0</v>
      </c>
      <c r="Q154" s="18" t="b">
        <v>0</v>
      </c>
      <c r="R154" s="18" t="b">
        <v>0</v>
      </c>
      <c r="S154" s="19" t="b">
        <v>0</v>
      </c>
      <c r="T154" s="19" t="b">
        <v>0</v>
      </c>
      <c r="U154" s="15"/>
      <c r="V154" s="14" t="s">
        <v>44</v>
      </c>
      <c r="W154" s="35" t="s">
        <v>43</v>
      </c>
      <c r="X154" s="20" t="b">
        <v>0</v>
      </c>
      <c r="Y154" s="20" t="b">
        <v>0</v>
      </c>
      <c r="Z154" s="21" t="b">
        <v>0</v>
      </c>
      <c r="AA154" s="21" t="b">
        <v>0</v>
      </c>
      <c r="AB154" s="21" t="b">
        <v>0</v>
      </c>
      <c r="AC154" s="21" t="b">
        <v>0</v>
      </c>
      <c r="AD154" s="21" t="b">
        <v>0</v>
      </c>
      <c r="AE154" s="21" t="b">
        <v>0</v>
      </c>
      <c r="AF154" s="22"/>
      <c r="AG154" s="9"/>
    </row>
    <row r="155" spans="1:33" ht="12.75">
      <c r="A155" s="10"/>
      <c r="B155" s="10" t="s">
        <v>404</v>
      </c>
      <c r="C155" s="10" t="s">
        <v>405</v>
      </c>
      <c r="D155" s="10">
        <v>2015</v>
      </c>
      <c r="E155" s="10"/>
      <c r="F155" s="34" t="s">
        <v>406</v>
      </c>
      <c r="G155" s="14"/>
      <c r="H155" s="31" t="str">
        <f t="shared" si="0"/>
        <v>NO</v>
      </c>
      <c r="I155" s="9" t="str">
        <f t="shared" si="1"/>
        <v>NO</v>
      </c>
      <c r="J155" s="15"/>
      <c r="K155" s="29" t="s">
        <v>42</v>
      </c>
      <c r="L155" s="35" t="s">
        <v>43</v>
      </c>
      <c r="M155" s="17" t="b">
        <v>0</v>
      </c>
      <c r="N155" s="17" t="b">
        <v>0</v>
      </c>
      <c r="O155" s="18" t="b">
        <v>0</v>
      </c>
      <c r="P155" s="18" t="b">
        <v>0</v>
      </c>
      <c r="Q155" s="18" t="b">
        <v>0</v>
      </c>
      <c r="R155" s="18" t="b">
        <v>0</v>
      </c>
      <c r="S155" s="19" t="b">
        <v>0</v>
      </c>
      <c r="T155" s="19" t="b">
        <v>0</v>
      </c>
      <c r="U155" s="15"/>
      <c r="V155" s="14" t="s">
        <v>44</v>
      </c>
      <c r="W155" s="35" t="s">
        <v>43</v>
      </c>
      <c r="X155" s="20" t="b">
        <v>0</v>
      </c>
      <c r="Y155" s="20" t="b">
        <v>0</v>
      </c>
      <c r="Z155" s="21" t="b">
        <v>0</v>
      </c>
      <c r="AA155" s="21" t="b">
        <v>0</v>
      </c>
      <c r="AB155" s="21" t="b">
        <v>0</v>
      </c>
      <c r="AC155" s="21" t="b">
        <v>0</v>
      </c>
      <c r="AD155" s="21" t="b">
        <v>0</v>
      </c>
      <c r="AE155" s="21" t="b">
        <v>0</v>
      </c>
      <c r="AF155" s="26"/>
      <c r="AG155" s="9"/>
    </row>
    <row r="156" spans="1:33" ht="12.75">
      <c r="A156" s="10"/>
      <c r="B156" s="10" t="s">
        <v>407</v>
      </c>
      <c r="C156" s="10" t="s">
        <v>408</v>
      </c>
      <c r="D156" s="10">
        <v>2008</v>
      </c>
      <c r="E156" s="10"/>
      <c r="F156" s="34" t="s">
        <v>409</v>
      </c>
      <c r="G156" s="14"/>
      <c r="H156" s="31" t="str">
        <f t="shared" si="0"/>
        <v>NO</v>
      </c>
      <c r="I156" s="9" t="str">
        <f t="shared" si="1"/>
        <v>NO</v>
      </c>
      <c r="J156" s="15"/>
      <c r="K156" s="29" t="s">
        <v>42</v>
      </c>
      <c r="L156" s="35" t="s">
        <v>43</v>
      </c>
      <c r="M156" s="17" t="b">
        <v>0</v>
      </c>
      <c r="N156" s="17" t="b">
        <v>0</v>
      </c>
      <c r="O156" s="18" t="b">
        <v>0</v>
      </c>
      <c r="P156" s="40" t="b">
        <v>1</v>
      </c>
      <c r="Q156" s="18" t="b">
        <v>0</v>
      </c>
      <c r="R156" s="18" t="b">
        <v>0</v>
      </c>
      <c r="S156" s="19" t="b">
        <v>0</v>
      </c>
      <c r="T156" s="19" t="b">
        <v>0</v>
      </c>
      <c r="U156" s="15"/>
      <c r="V156" s="14" t="s">
        <v>44</v>
      </c>
      <c r="W156" s="35" t="s">
        <v>43</v>
      </c>
      <c r="X156" s="20" t="b">
        <v>0</v>
      </c>
      <c r="Y156" s="20" t="b">
        <v>0</v>
      </c>
      <c r="Z156" s="21" t="b">
        <v>0</v>
      </c>
      <c r="AA156" s="21" t="b">
        <v>0</v>
      </c>
      <c r="AB156" s="21" t="b">
        <v>0</v>
      </c>
      <c r="AC156" s="21" t="b">
        <v>0</v>
      </c>
      <c r="AD156" s="21" t="b">
        <v>0</v>
      </c>
      <c r="AE156" s="21" t="b">
        <v>0</v>
      </c>
      <c r="AF156" s="26"/>
      <c r="AG156" s="9"/>
    </row>
    <row r="157" spans="1:33" ht="12.75">
      <c r="A157" s="10"/>
      <c r="B157" s="10" t="s">
        <v>410</v>
      </c>
      <c r="C157" s="10" t="s">
        <v>411</v>
      </c>
      <c r="D157" s="10">
        <v>1999</v>
      </c>
      <c r="E157" s="10"/>
      <c r="F157" s="34" t="s">
        <v>412</v>
      </c>
      <c r="G157" s="14"/>
      <c r="H157" s="31" t="str">
        <f t="shared" si="0"/>
        <v>NO</v>
      </c>
      <c r="I157" s="9" t="str">
        <f t="shared" si="1"/>
        <v>NO</v>
      </c>
      <c r="J157" s="15"/>
      <c r="K157" s="29" t="s">
        <v>42</v>
      </c>
      <c r="L157" s="35" t="s">
        <v>43</v>
      </c>
      <c r="M157" s="17" t="b">
        <v>0</v>
      </c>
      <c r="N157" s="17" t="b">
        <v>0</v>
      </c>
      <c r="O157" s="18" t="b">
        <v>0</v>
      </c>
      <c r="P157" s="40" t="b">
        <v>1</v>
      </c>
      <c r="Q157" s="18" t="b">
        <v>0</v>
      </c>
      <c r="R157" s="18" t="b">
        <v>0</v>
      </c>
      <c r="S157" s="19" t="b">
        <v>0</v>
      </c>
      <c r="T157" s="19" t="b">
        <v>0</v>
      </c>
      <c r="U157" s="15"/>
      <c r="V157" s="14" t="s">
        <v>44</v>
      </c>
      <c r="W157" s="35" t="s">
        <v>43</v>
      </c>
      <c r="X157" s="20" t="b">
        <v>0</v>
      </c>
      <c r="Y157" s="20" t="b">
        <v>0</v>
      </c>
      <c r="Z157" s="21" t="b">
        <v>0</v>
      </c>
      <c r="AA157" s="21" t="b">
        <v>0</v>
      </c>
      <c r="AB157" s="21" t="b">
        <v>0</v>
      </c>
      <c r="AC157" s="21" t="b">
        <v>0</v>
      </c>
      <c r="AD157" s="21" t="b">
        <v>0</v>
      </c>
      <c r="AE157" s="21" t="b">
        <v>0</v>
      </c>
      <c r="AF157" s="26"/>
      <c r="AG157" s="9"/>
    </row>
    <row r="158" spans="1:33" ht="12.75">
      <c r="A158" s="10"/>
      <c r="B158" s="10" t="s">
        <v>413</v>
      </c>
      <c r="C158" s="10" t="s">
        <v>414</v>
      </c>
      <c r="D158" s="10">
        <v>2013</v>
      </c>
      <c r="E158" s="10"/>
      <c r="F158" s="34" t="s">
        <v>415</v>
      </c>
      <c r="G158" s="14"/>
      <c r="H158" s="31" t="str">
        <f t="shared" si="0"/>
        <v>NO</v>
      </c>
      <c r="I158" s="9" t="str">
        <f t="shared" si="1"/>
        <v>NO</v>
      </c>
      <c r="J158" s="15"/>
      <c r="K158" s="29" t="s">
        <v>42</v>
      </c>
      <c r="L158" s="35" t="s">
        <v>43</v>
      </c>
      <c r="M158" s="17" t="b">
        <v>0</v>
      </c>
      <c r="N158" s="17" t="b">
        <v>0</v>
      </c>
      <c r="O158" s="18" t="b">
        <v>0</v>
      </c>
      <c r="P158" s="40" t="b">
        <v>1</v>
      </c>
      <c r="Q158" s="18" t="b">
        <v>0</v>
      </c>
      <c r="R158" s="18" t="b">
        <v>0</v>
      </c>
      <c r="S158" s="19" t="b">
        <v>0</v>
      </c>
      <c r="T158" s="19" t="b">
        <v>0</v>
      </c>
      <c r="U158" s="15"/>
      <c r="V158" s="14" t="s">
        <v>44</v>
      </c>
      <c r="W158" s="35" t="s">
        <v>43</v>
      </c>
      <c r="X158" s="20" t="b">
        <v>0</v>
      </c>
      <c r="Y158" s="20" t="b">
        <v>0</v>
      </c>
      <c r="Z158" s="21" t="b">
        <v>0</v>
      </c>
      <c r="AA158" s="21" t="b">
        <v>0</v>
      </c>
      <c r="AB158" s="21" t="b">
        <v>0</v>
      </c>
      <c r="AC158" s="21" t="b">
        <v>0</v>
      </c>
      <c r="AD158" s="21" t="b">
        <v>0</v>
      </c>
      <c r="AE158" s="21" t="b">
        <v>0</v>
      </c>
      <c r="AF158" s="22"/>
      <c r="AG158" s="9"/>
    </row>
    <row r="159" spans="1:33" ht="12.75">
      <c r="A159" s="10"/>
      <c r="B159" s="10" t="s">
        <v>416</v>
      </c>
      <c r="C159" s="10" t="s">
        <v>417</v>
      </c>
      <c r="D159" s="10">
        <v>1998</v>
      </c>
      <c r="E159" s="10"/>
      <c r="F159" s="34" t="s">
        <v>418</v>
      </c>
      <c r="G159" s="14"/>
      <c r="H159" s="31" t="str">
        <f t="shared" si="0"/>
        <v>NO</v>
      </c>
      <c r="I159" s="9" t="str">
        <f t="shared" si="1"/>
        <v>NO</v>
      </c>
      <c r="J159" s="15"/>
      <c r="K159" s="29" t="s">
        <v>42</v>
      </c>
      <c r="L159" s="35" t="s">
        <v>43</v>
      </c>
      <c r="M159" s="17" t="b">
        <v>0</v>
      </c>
      <c r="N159" s="17" t="b">
        <v>0</v>
      </c>
      <c r="O159" s="18" t="b">
        <v>0</v>
      </c>
      <c r="P159" s="18" t="b">
        <v>0</v>
      </c>
      <c r="Q159" s="18" t="b">
        <v>0</v>
      </c>
      <c r="R159" s="18" t="b">
        <v>0</v>
      </c>
      <c r="S159" s="19" t="b">
        <v>0</v>
      </c>
      <c r="T159" s="19" t="b">
        <v>0</v>
      </c>
      <c r="U159" s="15"/>
      <c r="V159" s="14" t="s">
        <v>44</v>
      </c>
      <c r="W159" s="35" t="s">
        <v>43</v>
      </c>
      <c r="X159" s="20" t="b">
        <v>0</v>
      </c>
      <c r="Y159" s="20" t="b">
        <v>0</v>
      </c>
      <c r="Z159" s="21" t="b">
        <v>0</v>
      </c>
      <c r="AA159" s="21" t="b">
        <v>0</v>
      </c>
      <c r="AB159" s="21" t="b">
        <v>0</v>
      </c>
      <c r="AC159" s="21" t="b">
        <v>0</v>
      </c>
      <c r="AD159" s="21" t="b">
        <v>0</v>
      </c>
      <c r="AE159" s="21" t="b">
        <v>0</v>
      </c>
      <c r="AF159" s="22"/>
      <c r="AG159" s="9"/>
    </row>
    <row r="160" spans="1:33" ht="12.75">
      <c r="A160" s="10"/>
      <c r="B160" s="10" t="s">
        <v>392</v>
      </c>
      <c r="C160" s="10" t="s">
        <v>419</v>
      </c>
      <c r="D160" s="10">
        <v>2017</v>
      </c>
      <c r="E160" s="10"/>
      <c r="F160" s="34" t="s">
        <v>420</v>
      </c>
      <c r="G160" s="14"/>
      <c r="H160" s="31" t="str">
        <f t="shared" si="0"/>
        <v>NO</v>
      </c>
      <c r="I160" s="9" t="str">
        <f t="shared" si="1"/>
        <v>NO</v>
      </c>
      <c r="J160" s="15"/>
      <c r="K160" s="29" t="s">
        <v>42</v>
      </c>
      <c r="L160" s="35" t="s">
        <v>43</v>
      </c>
      <c r="M160" s="17" t="b">
        <v>0</v>
      </c>
      <c r="N160" s="17" t="b">
        <v>0</v>
      </c>
      <c r="O160" s="18" t="b">
        <v>0</v>
      </c>
      <c r="P160" s="18" t="b">
        <v>0</v>
      </c>
      <c r="Q160" s="18" t="b">
        <v>0</v>
      </c>
      <c r="R160" s="18" t="b">
        <v>0</v>
      </c>
      <c r="S160" s="19" t="b">
        <v>0</v>
      </c>
      <c r="T160" s="19" t="b">
        <v>0</v>
      </c>
      <c r="U160" s="15"/>
      <c r="V160" s="14" t="s">
        <v>44</v>
      </c>
      <c r="W160" s="35" t="s">
        <v>43</v>
      </c>
      <c r="X160" s="20" t="b">
        <v>0</v>
      </c>
      <c r="Y160" s="20" t="b">
        <v>0</v>
      </c>
      <c r="Z160" s="21" t="b">
        <v>0</v>
      </c>
      <c r="AA160" s="21" t="b">
        <v>0</v>
      </c>
      <c r="AB160" s="21" t="b">
        <v>0</v>
      </c>
      <c r="AC160" s="21" t="b">
        <v>0</v>
      </c>
      <c r="AD160" s="21" t="b">
        <v>0</v>
      </c>
      <c r="AE160" s="21" t="b">
        <v>0</v>
      </c>
      <c r="AF160" s="26"/>
      <c r="AG160" s="9"/>
    </row>
    <row r="161" spans="1:33" ht="12.75">
      <c r="A161" s="10"/>
      <c r="B161" s="10" t="s">
        <v>421</v>
      </c>
      <c r="C161" s="10" t="s">
        <v>422</v>
      </c>
      <c r="D161" s="10">
        <v>2010</v>
      </c>
      <c r="E161" s="10"/>
      <c r="F161" s="34" t="s">
        <v>423</v>
      </c>
      <c r="G161" s="14"/>
      <c r="H161" s="31" t="str">
        <f t="shared" si="0"/>
        <v>NO</v>
      </c>
      <c r="I161" s="9" t="str">
        <f t="shared" si="1"/>
        <v>NO</v>
      </c>
      <c r="J161" s="15"/>
      <c r="K161" s="29" t="s">
        <v>42</v>
      </c>
      <c r="L161" s="35" t="s">
        <v>43</v>
      </c>
      <c r="M161" s="17" t="b">
        <v>0</v>
      </c>
      <c r="N161" s="17" t="b">
        <v>0</v>
      </c>
      <c r="O161" s="18" t="b">
        <v>0</v>
      </c>
      <c r="P161" s="18" t="b">
        <v>0</v>
      </c>
      <c r="Q161" s="18" t="b">
        <v>0</v>
      </c>
      <c r="R161" s="18" t="b">
        <v>0</v>
      </c>
      <c r="S161" s="19" t="b">
        <v>0</v>
      </c>
      <c r="T161" s="19" t="b">
        <v>0</v>
      </c>
      <c r="U161" s="15"/>
      <c r="V161" s="14" t="s">
        <v>44</v>
      </c>
      <c r="W161" s="35" t="s">
        <v>43</v>
      </c>
      <c r="X161" s="20" t="b">
        <v>0</v>
      </c>
      <c r="Y161" s="20" t="b">
        <v>0</v>
      </c>
      <c r="Z161" s="21" t="b">
        <v>0</v>
      </c>
      <c r="AA161" s="21" t="b">
        <v>0</v>
      </c>
      <c r="AB161" s="21" t="b">
        <v>0</v>
      </c>
      <c r="AC161" s="21" t="b">
        <v>0</v>
      </c>
      <c r="AD161" s="21" t="b">
        <v>0</v>
      </c>
      <c r="AE161" s="21" t="b">
        <v>0</v>
      </c>
      <c r="AF161" s="26"/>
      <c r="AG161" s="9"/>
    </row>
    <row r="162" spans="1:33" ht="12.75">
      <c r="A162" s="10"/>
      <c r="B162" s="10" t="s">
        <v>424</v>
      </c>
      <c r="C162" s="10" t="s">
        <v>425</v>
      </c>
      <c r="D162" s="10">
        <v>2003</v>
      </c>
      <c r="E162" s="10"/>
      <c r="F162" s="34" t="s">
        <v>426</v>
      </c>
      <c r="G162" s="14"/>
      <c r="H162" s="31" t="str">
        <f t="shared" si="0"/>
        <v>NO</v>
      </c>
      <c r="I162" s="9" t="str">
        <f t="shared" si="1"/>
        <v>NO</v>
      </c>
      <c r="J162" s="15"/>
      <c r="K162" s="29" t="s">
        <v>42</v>
      </c>
      <c r="L162" s="35" t="s">
        <v>43</v>
      </c>
      <c r="M162" s="17" t="b">
        <v>0</v>
      </c>
      <c r="N162" s="17" t="b">
        <v>0</v>
      </c>
      <c r="O162" s="18" t="b">
        <v>0</v>
      </c>
      <c r="P162" s="40" t="b">
        <v>1</v>
      </c>
      <c r="Q162" s="18" t="b">
        <v>0</v>
      </c>
      <c r="R162" s="18" t="b">
        <v>0</v>
      </c>
      <c r="S162" s="19" t="b">
        <v>0</v>
      </c>
      <c r="T162" s="19" t="b">
        <v>0</v>
      </c>
      <c r="U162" s="15"/>
      <c r="V162" s="14" t="s">
        <v>44</v>
      </c>
      <c r="W162" s="35" t="s">
        <v>43</v>
      </c>
      <c r="X162" s="20" t="b">
        <v>0</v>
      </c>
      <c r="Y162" s="20" t="b">
        <v>0</v>
      </c>
      <c r="Z162" s="21" t="b">
        <v>0</v>
      </c>
      <c r="AA162" s="21" t="b">
        <v>0</v>
      </c>
      <c r="AB162" s="21" t="b">
        <v>0</v>
      </c>
      <c r="AC162" s="21" t="b">
        <v>0</v>
      </c>
      <c r="AD162" s="21" t="b">
        <v>0</v>
      </c>
      <c r="AE162" s="21" t="b">
        <v>0</v>
      </c>
      <c r="AF162" s="26"/>
      <c r="AG162" s="9"/>
    </row>
    <row r="163" spans="1:33" ht="12.75">
      <c r="A163" s="10"/>
      <c r="B163" s="10" t="s">
        <v>427</v>
      </c>
      <c r="C163" s="10" t="s">
        <v>428</v>
      </c>
      <c r="D163" s="10">
        <v>2010</v>
      </c>
      <c r="E163" s="10"/>
      <c r="F163" s="34" t="s">
        <v>429</v>
      </c>
      <c r="G163" s="14"/>
      <c r="H163" s="31" t="str">
        <f t="shared" si="0"/>
        <v>NO</v>
      </c>
      <c r="I163" s="9" t="str">
        <f t="shared" si="1"/>
        <v>NO</v>
      </c>
      <c r="J163" s="15"/>
      <c r="K163" s="29" t="s">
        <v>42</v>
      </c>
      <c r="L163" s="35" t="s">
        <v>43</v>
      </c>
      <c r="M163" s="17" t="b">
        <v>0</v>
      </c>
      <c r="N163" s="17" t="b">
        <v>0</v>
      </c>
      <c r="O163" s="18" t="b">
        <v>0</v>
      </c>
      <c r="P163" s="40" t="b">
        <v>1</v>
      </c>
      <c r="Q163" s="18" t="b">
        <v>0</v>
      </c>
      <c r="R163" s="18" t="b">
        <v>0</v>
      </c>
      <c r="S163" s="19" t="b">
        <v>0</v>
      </c>
      <c r="T163" s="19" t="b">
        <v>0</v>
      </c>
      <c r="U163" s="15"/>
      <c r="V163" s="14" t="s">
        <v>44</v>
      </c>
      <c r="W163" s="35" t="s">
        <v>43</v>
      </c>
      <c r="X163" s="20" t="b">
        <v>0</v>
      </c>
      <c r="Y163" s="20" t="b">
        <v>0</v>
      </c>
      <c r="Z163" s="21" t="b">
        <v>0</v>
      </c>
      <c r="AA163" s="21" t="b">
        <v>0</v>
      </c>
      <c r="AB163" s="21" t="b">
        <v>0</v>
      </c>
      <c r="AC163" s="21" t="b">
        <v>0</v>
      </c>
      <c r="AD163" s="21" t="b">
        <v>0</v>
      </c>
      <c r="AE163" s="21" t="b">
        <v>0</v>
      </c>
      <c r="AF163" s="22"/>
      <c r="AG163" s="9"/>
    </row>
    <row r="164" spans="1:33" ht="12.75">
      <c r="A164" s="10"/>
      <c r="B164" s="10" t="s">
        <v>430</v>
      </c>
      <c r="C164" s="10" t="s">
        <v>431</v>
      </c>
      <c r="D164" s="10">
        <v>2012</v>
      </c>
      <c r="E164" s="10"/>
      <c r="F164" s="34" t="s">
        <v>432</v>
      </c>
      <c r="G164" s="14"/>
      <c r="H164" s="31" t="str">
        <f t="shared" si="0"/>
        <v>NO</v>
      </c>
      <c r="I164" s="9" t="str">
        <f t="shared" si="1"/>
        <v>NO</v>
      </c>
      <c r="J164" s="15"/>
      <c r="K164" s="29" t="s">
        <v>42</v>
      </c>
      <c r="L164" s="35" t="s">
        <v>43</v>
      </c>
      <c r="M164" s="17" t="b">
        <v>0</v>
      </c>
      <c r="N164" s="17" t="b">
        <v>0</v>
      </c>
      <c r="O164" s="18" t="b">
        <v>0</v>
      </c>
      <c r="P164" s="40" t="b">
        <v>1</v>
      </c>
      <c r="Q164" s="18" t="b">
        <v>0</v>
      </c>
      <c r="R164" s="18" t="b">
        <v>0</v>
      </c>
      <c r="S164" s="19" t="b">
        <v>0</v>
      </c>
      <c r="T164" s="19" t="b">
        <v>0</v>
      </c>
      <c r="U164" s="15"/>
      <c r="V164" s="14" t="s">
        <v>44</v>
      </c>
      <c r="W164" s="35" t="s">
        <v>43</v>
      </c>
      <c r="X164" s="20" t="b">
        <v>0</v>
      </c>
      <c r="Y164" s="20" t="b">
        <v>0</v>
      </c>
      <c r="Z164" s="21" t="b">
        <v>0</v>
      </c>
      <c r="AA164" s="21" t="b">
        <v>0</v>
      </c>
      <c r="AB164" s="21" t="b">
        <v>0</v>
      </c>
      <c r="AC164" s="21" t="b">
        <v>0</v>
      </c>
      <c r="AD164" s="21" t="b">
        <v>0</v>
      </c>
      <c r="AE164" s="21" t="b">
        <v>0</v>
      </c>
      <c r="AF164" s="22"/>
      <c r="AG164" s="9"/>
    </row>
    <row r="165" spans="1:33" ht="12.75">
      <c r="A165" s="10"/>
      <c r="B165" s="10" t="s">
        <v>433</v>
      </c>
      <c r="C165" s="10" t="s">
        <v>434</v>
      </c>
      <c r="D165" s="10">
        <v>2012</v>
      </c>
      <c r="E165" s="10"/>
      <c r="F165" s="34" t="s">
        <v>435</v>
      </c>
      <c r="G165" s="14"/>
      <c r="H165" s="31" t="str">
        <f t="shared" si="0"/>
        <v>NO</v>
      </c>
      <c r="I165" s="9" t="str">
        <f t="shared" si="1"/>
        <v>NO</v>
      </c>
      <c r="J165" s="15"/>
      <c r="K165" s="29" t="s">
        <v>42</v>
      </c>
      <c r="L165" s="35" t="s">
        <v>43</v>
      </c>
      <c r="M165" s="17" t="b">
        <v>0</v>
      </c>
      <c r="N165" s="17" t="b">
        <v>0</v>
      </c>
      <c r="O165" s="18" t="b">
        <v>0</v>
      </c>
      <c r="P165" s="18" t="b">
        <v>0</v>
      </c>
      <c r="Q165" s="18" t="b">
        <v>0</v>
      </c>
      <c r="R165" s="18" t="b">
        <v>0</v>
      </c>
      <c r="S165" s="19" t="b">
        <v>0</v>
      </c>
      <c r="T165" s="19" t="b">
        <v>0</v>
      </c>
      <c r="U165" s="15"/>
      <c r="V165" s="14" t="s">
        <v>44</v>
      </c>
      <c r="W165" s="35" t="s">
        <v>43</v>
      </c>
      <c r="X165" s="20" t="b">
        <v>0</v>
      </c>
      <c r="Y165" s="20" t="b">
        <v>0</v>
      </c>
      <c r="Z165" s="21" t="b">
        <v>0</v>
      </c>
      <c r="AA165" s="21" t="b">
        <v>0</v>
      </c>
      <c r="AB165" s="21" t="b">
        <v>0</v>
      </c>
      <c r="AC165" s="21" t="b">
        <v>0</v>
      </c>
      <c r="AD165" s="21" t="b">
        <v>0</v>
      </c>
      <c r="AE165" s="21" t="b">
        <v>0</v>
      </c>
      <c r="AF165" s="26"/>
      <c r="AG165" s="9"/>
    </row>
    <row r="166" spans="1:33" ht="12.75">
      <c r="A166" s="10"/>
      <c r="B166" s="10" t="s">
        <v>436</v>
      </c>
      <c r="C166" s="10" t="s">
        <v>437</v>
      </c>
      <c r="D166" s="10">
        <v>2001</v>
      </c>
      <c r="E166" s="10"/>
      <c r="F166" s="34" t="s">
        <v>438</v>
      </c>
      <c r="G166" s="14"/>
      <c r="H166" s="31" t="str">
        <f t="shared" si="0"/>
        <v>NO</v>
      </c>
      <c r="I166" s="9" t="str">
        <f t="shared" si="1"/>
        <v>NO</v>
      </c>
      <c r="J166" s="15"/>
      <c r="K166" s="29" t="s">
        <v>42</v>
      </c>
      <c r="L166" s="35" t="s">
        <v>43</v>
      </c>
      <c r="M166" s="17" t="b">
        <v>0</v>
      </c>
      <c r="N166" s="17" t="b">
        <v>0</v>
      </c>
      <c r="O166" s="18" t="b">
        <v>0</v>
      </c>
      <c r="P166" s="18" t="b">
        <v>0</v>
      </c>
      <c r="Q166" s="18" t="b">
        <v>0</v>
      </c>
      <c r="R166" s="18" t="b">
        <v>0</v>
      </c>
      <c r="S166" s="19" t="b">
        <v>0</v>
      </c>
      <c r="T166" s="19" t="b">
        <v>0</v>
      </c>
      <c r="U166" s="15"/>
      <c r="V166" s="14" t="s">
        <v>44</v>
      </c>
      <c r="W166" s="35" t="s">
        <v>43</v>
      </c>
      <c r="X166" s="20" t="b">
        <v>0</v>
      </c>
      <c r="Y166" s="20" t="b">
        <v>0</v>
      </c>
      <c r="Z166" s="21" t="b">
        <v>0</v>
      </c>
      <c r="AA166" s="21" t="b">
        <v>0</v>
      </c>
      <c r="AB166" s="21" t="b">
        <v>0</v>
      </c>
      <c r="AC166" s="21" t="b">
        <v>0</v>
      </c>
      <c r="AD166" s="21" t="b">
        <v>0</v>
      </c>
      <c r="AE166" s="21" t="b">
        <v>0</v>
      </c>
      <c r="AF166" s="26"/>
      <c r="AG166" s="9"/>
    </row>
    <row r="167" spans="1:33" ht="12.75">
      <c r="A167" s="10"/>
      <c r="B167" s="10" t="s">
        <v>185</v>
      </c>
      <c r="C167" s="10" t="s">
        <v>186</v>
      </c>
      <c r="D167" s="10">
        <v>2001</v>
      </c>
      <c r="E167" s="10"/>
      <c r="F167" s="34" t="s">
        <v>439</v>
      </c>
      <c r="G167" s="14"/>
      <c r="H167" s="31" t="str">
        <f t="shared" si="0"/>
        <v>NO</v>
      </c>
      <c r="I167" s="9" t="str">
        <f t="shared" si="1"/>
        <v>NO</v>
      </c>
      <c r="J167" s="15"/>
      <c r="K167" s="29" t="s">
        <v>42</v>
      </c>
      <c r="L167" s="35" t="s">
        <v>43</v>
      </c>
      <c r="M167" s="17" t="b">
        <v>0</v>
      </c>
      <c r="N167" s="17" t="b">
        <v>0</v>
      </c>
      <c r="O167" s="18" t="b">
        <v>0</v>
      </c>
      <c r="P167" s="18" t="b">
        <v>0</v>
      </c>
      <c r="Q167" s="18" t="b">
        <v>0</v>
      </c>
      <c r="R167" s="18" t="b">
        <v>0</v>
      </c>
      <c r="S167" s="19" t="b">
        <v>0</v>
      </c>
      <c r="T167" s="19" t="b">
        <v>0</v>
      </c>
      <c r="U167" s="15"/>
      <c r="V167" s="14" t="s">
        <v>44</v>
      </c>
      <c r="W167" s="35" t="s">
        <v>43</v>
      </c>
      <c r="X167" s="20" t="b">
        <v>0</v>
      </c>
      <c r="Y167" s="20" t="b">
        <v>0</v>
      </c>
      <c r="Z167" s="21" t="b">
        <v>0</v>
      </c>
      <c r="AA167" s="21" t="b">
        <v>0</v>
      </c>
      <c r="AB167" s="21" t="b">
        <v>0</v>
      </c>
      <c r="AC167" s="21" t="b">
        <v>0</v>
      </c>
      <c r="AD167" s="21" t="b">
        <v>0</v>
      </c>
      <c r="AE167" s="21" t="b">
        <v>0</v>
      </c>
      <c r="AF167" s="22"/>
      <c r="AG167" s="9"/>
    </row>
    <row r="168" spans="1:33" ht="12.75">
      <c r="A168" s="10"/>
      <c r="B168" s="10" t="s">
        <v>440</v>
      </c>
      <c r="C168" s="10" t="s">
        <v>441</v>
      </c>
      <c r="D168" s="10">
        <v>2012</v>
      </c>
      <c r="E168" s="10"/>
      <c r="F168" s="34" t="s">
        <v>442</v>
      </c>
      <c r="G168" s="14"/>
      <c r="H168" s="31" t="str">
        <f t="shared" si="0"/>
        <v>NO</v>
      </c>
      <c r="I168" s="9" t="str">
        <f t="shared" si="1"/>
        <v>NO</v>
      </c>
      <c r="J168" s="15"/>
      <c r="K168" s="29" t="s">
        <v>42</v>
      </c>
      <c r="L168" s="39" t="s">
        <v>43</v>
      </c>
      <c r="M168" s="17" t="b">
        <v>0</v>
      </c>
      <c r="N168" s="17" t="b">
        <v>0</v>
      </c>
      <c r="O168" s="18" t="b">
        <v>0</v>
      </c>
      <c r="P168" s="18" t="b">
        <v>0</v>
      </c>
      <c r="Q168" s="18" t="b">
        <v>0</v>
      </c>
      <c r="R168" s="18" t="b">
        <v>0</v>
      </c>
      <c r="S168" s="19" t="b">
        <v>0</v>
      </c>
      <c r="T168" s="19" t="b">
        <v>0</v>
      </c>
      <c r="U168" s="15"/>
      <c r="V168" s="14" t="s">
        <v>44</v>
      </c>
      <c r="W168" s="39" t="s">
        <v>43</v>
      </c>
      <c r="X168" s="20" t="b">
        <v>0</v>
      </c>
      <c r="Y168" s="20" t="b">
        <v>0</v>
      </c>
      <c r="Z168" s="21" t="b">
        <v>0</v>
      </c>
      <c r="AA168" s="21" t="b">
        <v>0</v>
      </c>
      <c r="AB168" s="21" t="b">
        <v>0</v>
      </c>
      <c r="AC168" s="21" t="b">
        <v>0</v>
      </c>
      <c r="AD168" s="21" t="b">
        <v>0</v>
      </c>
      <c r="AE168" s="21" t="b">
        <v>0</v>
      </c>
      <c r="AF168" s="22"/>
      <c r="AG168" s="9"/>
    </row>
    <row r="169" spans="1:33" ht="12.75">
      <c r="A169" s="10"/>
      <c r="B169" s="10" t="s">
        <v>443</v>
      </c>
      <c r="C169" s="10" t="s">
        <v>444</v>
      </c>
      <c r="D169" s="10">
        <v>2008</v>
      </c>
      <c r="E169" s="41"/>
      <c r="F169" s="34" t="s">
        <v>445</v>
      </c>
      <c r="G169" s="14"/>
      <c r="H169" s="31" t="str">
        <f t="shared" si="0"/>
        <v>NO</v>
      </c>
      <c r="I169" s="9" t="str">
        <f t="shared" si="1"/>
        <v>NO</v>
      </c>
      <c r="J169" s="15"/>
      <c r="K169" s="29" t="s">
        <v>42</v>
      </c>
      <c r="L169" s="35" t="s">
        <v>43</v>
      </c>
      <c r="M169" s="17" t="b">
        <v>0</v>
      </c>
      <c r="N169" s="17" t="b">
        <v>0</v>
      </c>
      <c r="O169" s="18" t="b">
        <v>0</v>
      </c>
      <c r="P169" s="18" t="b">
        <v>0</v>
      </c>
      <c r="Q169" s="18" t="b">
        <v>0</v>
      </c>
      <c r="R169" s="18" t="b">
        <v>0</v>
      </c>
      <c r="S169" s="19" t="b">
        <v>0</v>
      </c>
      <c r="T169" s="19" t="b">
        <v>0</v>
      </c>
      <c r="U169" s="15"/>
      <c r="V169" s="14" t="s">
        <v>44</v>
      </c>
      <c r="W169" s="35" t="s">
        <v>43</v>
      </c>
      <c r="X169" s="20" t="b">
        <v>0</v>
      </c>
      <c r="Y169" s="20" t="b">
        <v>0</v>
      </c>
      <c r="Z169" s="21" t="b">
        <v>0</v>
      </c>
      <c r="AA169" s="21" t="b">
        <v>0</v>
      </c>
      <c r="AB169" s="21" t="b">
        <v>0</v>
      </c>
      <c r="AC169" s="21" t="b">
        <v>0</v>
      </c>
      <c r="AD169" s="21" t="b">
        <v>0</v>
      </c>
      <c r="AE169" s="21" t="b">
        <v>0</v>
      </c>
      <c r="AF169" s="26"/>
      <c r="AG169" s="9"/>
    </row>
    <row r="170" spans="1:33" ht="12.75">
      <c r="A170" s="10"/>
      <c r="B170" s="10" t="s">
        <v>179</v>
      </c>
      <c r="C170" s="10" t="s">
        <v>446</v>
      </c>
      <c r="D170" s="10">
        <v>2000</v>
      </c>
      <c r="E170" s="10"/>
      <c r="F170" s="34" t="s">
        <v>447</v>
      </c>
      <c r="G170" s="14"/>
      <c r="H170" s="31" t="str">
        <f t="shared" si="0"/>
        <v>NO</v>
      </c>
      <c r="I170" s="9" t="str">
        <f t="shared" si="1"/>
        <v>NO</v>
      </c>
      <c r="J170" s="15"/>
      <c r="K170" s="29" t="s">
        <v>42</v>
      </c>
      <c r="L170" s="35" t="s">
        <v>43</v>
      </c>
      <c r="M170" s="17" t="b">
        <v>0</v>
      </c>
      <c r="N170" s="17" t="b">
        <v>0</v>
      </c>
      <c r="O170" s="18" t="b">
        <v>0</v>
      </c>
      <c r="P170" s="18" t="b">
        <v>0</v>
      </c>
      <c r="Q170" s="18" t="b">
        <v>0</v>
      </c>
      <c r="R170" s="18" t="b">
        <v>0</v>
      </c>
      <c r="S170" s="19" t="b">
        <v>0</v>
      </c>
      <c r="T170" s="19" t="b">
        <v>0</v>
      </c>
      <c r="U170" s="15"/>
      <c r="V170" s="14" t="s">
        <v>44</v>
      </c>
      <c r="W170" s="35" t="s">
        <v>43</v>
      </c>
      <c r="X170" s="20" t="b">
        <v>0</v>
      </c>
      <c r="Y170" s="20" t="b">
        <v>0</v>
      </c>
      <c r="Z170" s="21" t="b">
        <v>0</v>
      </c>
      <c r="AA170" s="21" t="b">
        <v>0</v>
      </c>
      <c r="AB170" s="21" t="b">
        <v>0</v>
      </c>
      <c r="AC170" s="21" t="b">
        <v>0</v>
      </c>
      <c r="AD170" s="21" t="b">
        <v>0</v>
      </c>
      <c r="AE170" s="21" t="b">
        <v>0</v>
      </c>
      <c r="AF170" s="22"/>
      <c r="AG170" s="9"/>
    </row>
    <row r="171" spans="1:33" ht="12.75">
      <c r="A171" s="10"/>
      <c r="B171" s="10" t="s">
        <v>448</v>
      </c>
      <c r="C171" s="10" t="s">
        <v>449</v>
      </c>
      <c r="D171" s="10">
        <v>2013</v>
      </c>
      <c r="E171" s="10"/>
      <c r="F171" s="34" t="s">
        <v>450</v>
      </c>
      <c r="G171" s="14"/>
      <c r="H171" s="31" t="str">
        <f t="shared" si="0"/>
        <v>NO</v>
      </c>
      <c r="I171" s="9" t="str">
        <f t="shared" si="1"/>
        <v>NO</v>
      </c>
      <c r="J171" s="15"/>
      <c r="K171" s="29" t="s">
        <v>42</v>
      </c>
      <c r="L171" s="35" t="s">
        <v>43</v>
      </c>
      <c r="M171" s="17" t="b">
        <v>0</v>
      </c>
      <c r="N171" s="17" t="b">
        <v>0</v>
      </c>
      <c r="O171" s="18" t="b">
        <v>0</v>
      </c>
      <c r="P171" s="18" t="b">
        <v>0</v>
      </c>
      <c r="Q171" s="18" t="b">
        <v>0</v>
      </c>
      <c r="R171" s="18" t="b">
        <v>0</v>
      </c>
      <c r="S171" s="19" t="b">
        <v>0</v>
      </c>
      <c r="T171" s="19" t="b">
        <v>0</v>
      </c>
      <c r="U171" s="15"/>
      <c r="V171" s="14" t="s">
        <v>44</v>
      </c>
      <c r="W171" s="35" t="s">
        <v>43</v>
      </c>
      <c r="X171" s="20" t="b">
        <v>0</v>
      </c>
      <c r="Y171" s="20" t="b">
        <v>0</v>
      </c>
      <c r="Z171" s="21" t="b">
        <v>0</v>
      </c>
      <c r="AA171" s="21" t="b">
        <v>0</v>
      </c>
      <c r="AB171" s="21" t="b">
        <v>0</v>
      </c>
      <c r="AC171" s="21" t="b">
        <v>0</v>
      </c>
      <c r="AD171" s="21" t="b">
        <v>0</v>
      </c>
      <c r="AE171" s="21" t="b">
        <v>0</v>
      </c>
      <c r="AF171" s="26"/>
      <c r="AG171" s="9"/>
    </row>
    <row r="172" spans="1:33" ht="12.75">
      <c r="A172" s="10"/>
      <c r="B172" s="10" t="s">
        <v>451</v>
      </c>
      <c r="C172" s="10" t="s">
        <v>452</v>
      </c>
      <c r="D172" s="10">
        <v>2007</v>
      </c>
      <c r="E172" s="10"/>
      <c r="F172" s="34" t="s">
        <v>453</v>
      </c>
      <c r="G172" s="14"/>
      <c r="H172" s="31" t="str">
        <f t="shared" si="0"/>
        <v>NO</v>
      </c>
      <c r="I172" s="9" t="str">
        <f t="shared" si="1"/>
        <v>NO</v>
      </c>
      <c r="J172" s="15"/>
      <c r="K172" s="29" t="s">
        <v>42</v>
      </c>
      <c r="L172" s="35" t="s">
        <v>43</v>
      </c>
      <c r="M172" s="17" t="b">
        <v>0</v>
      </c>
      <c r="N172" s="17" t="b">
        <v>0</v>
      </c>
      <c r="O172" s="18" t="b">
        <v>0</v>
      </c>
      <c r="P172" s="40" t="b">
        <v>1</v>
      </c>
      <c r="Q172" s="18" t="b">
        <v>0</v>
      </c>
      <c r="R172" s="18" t="b">
        <v>0</v>
      </c>
      <c r="S172" s="19" t="b">
        <v>0</v>
      </c>
      <c r="T172" s="19" t="b">
        <v>0</v>
      </c>
      <c r="U172" s="15"/>
      <c r="V172" s="14" t="s">
        <v>44</v>
      </c>
      <c r="W172" s="35" t="s">
        <v>43</v>
      </c>
      <c r="X172" s="20" t="b">
        <v>0</v>
      </c>
      <c r="Y172" s="20" t="b">
        <v>0</v>
      </c>
      <c r="Z172" s="21" t="b">
        <v>0</v>
      </c>
      <c r="AA172" s="21" t="b">
        <v>0</v>
      </c>
      <c r="AB172" s="21" t="b">
        <v>0</v>
      </c>
      <c r="AC172" s="21" t="b">
        <v>0</v>
      </c>
      <c r="AD172" s="21" t="b">
        <v>0</v>
      </c>
      <c r="AE172" s="21" t="b">
        <v>0</v>
      </c>
      <c r="AF172" s="26"/>
      <c r="AG172" s="9"/>
    </row>
    <row r="173" spans="1:33" ht="12.75">
      <c r="A173" s="10"/>
      <c r="B173" s="10" t="s">
        <v>454</v>
      </c>
      <c r="C173" s="10" t="s">
        <v>455</v>
      </c>
      <c r="D173" s="10">
        <v>2010</v>
      </c>
      <c r="E173" s="10"/>
      <c r="F173" s="34" t="s">
        <v>456</v>
      </c>
      <c r="G173" s="14"/>
      <c r="H173" s="31" t="str">
        <f t="shared" si="0"/>
        <v>NO</v>
      </c>
      <c r="I173" s="9" t="str">
        <f t="shared" si="1"/>
        <v>NO</v>
      </c>
      <c r="J173" s="15"/>
      <c r="K173" s="29" t="s">
        <v>42</v>
      </c>
      <c r="L173" s="35" t="s">
        <v>43</v>
      </c>
      <c r="M173" s="17" t="b">
        <v>0</v>
      </c>
      <c r="N173" s="17" t="b">
        <v>0</v>
      </c>
      <c r="O173" s="18" t="b">
        <v>0</v>
      </c>
      <c r="P173" s="40" t="b">
        <v>1</v>
      </c>
      <c r="Q173" s="18" t="b">
        <v>0</v>
      </c>
      <c r="R173" s="18" t="b">
        <v>0</v>
      </c>
      <c r="S173" s="19" t="b">
        <v>0</v>
      </c>
      <c r="T173" s="19" t="b">
        <v>0</v>
      </c>
      <c r="U173" s="15"/>
      <c r="V173" s="14" t="s">
        <v>44</v>
      </c>
      <c r="W173" s="35" t="s">
        <v>43</v>
      </c>
      <c r="X173" s="20" t="b">
        <v>0</v>
      </c>
      <c r="Y173" s="20" t="b">
        <v>0</v>
      </c>
      <c r="Z173" s="21" t="b">
        <v>0</v>
      </c>
      <c r="AA173" s="21" t="b">
        <v>0</v>
      </c>
      <c r="AB173" s="21" t="b">
        <v>0</v>
      </c>
      <c r="AC173" s="21" t="b">
        <v>0</v>
      </c>
      <c r="AD173" s="21" t="b">
        <v>0</v>
      </c>
      <c r="AE173" s="21" t="b">
        <v>0</v>
      </c>
      <c r="AF173" s="26"/>
      <c r="AG173" s="9"/>
    </row>
    <row r="174" spans="1:33" ht="12.75">
      <c r="A174" s="10"/>
      <c r="B174" s="10" t="s">
        <v>457</v>
      </c>
      <c r="C174" s="10" t="s">
        <v>458</v>
      </c>
      <c r="D174" s="10">
        <v>2005</v>
      </c>
      <c r="E174" s="10"/>
      <c r="F174" s="34" t="s">
        <v>459</v>
      </c>
      <c r="G174" s="14"/>
      <c r="H174" s="31" t="str">
        <f t="shared" si="0"/>
        <v>NO</v>
      </c>
      <c r="I174" s="9" t="str">
        <f t="shared" si="1"/>
        <v>NO</v>
      </c>
      <c r="J174" s="15"/>
      <c r="K174" s="29" t="s">
        <v>42</v>
      </c>
      <c r="L174" s="35" t="s">
        <v>43</v>
      </c>
      <c r="M174" s="17" t="b">
        <v>0</v>
      </c>
      <c r="N174" s="17" t="b">
        <v>0</v>
      </c>
      <c r="O174" s="18" t="b">
        <v>0</v>
      </c>
      <c r="P174" s="40" t="b">
        <v>1</v>
      </c>
      <c r="Q174" s="18" t="b">
        <v>0</v>
      </c>
      <c r="R174" s="18" t="b">
        <v>0</v>
      </c>
      <c r="S174" s="19" t="b">
        <v>0</v>
      </c>
      <c r="T174" s="19" t="b">
        <v>0</v>
      </c>
      <c r="U174" s="15"/>
      <c r="V174" s="14" t="s">
        <v>44</v>
      </c>
      <c r="W174" s="35" t="s">
        <v>43</v>
      </c>
      <c r="X174" s="20" t="b">
        <v>0</v>
      </c>
      <c r="Y174" s="20" t="b">
        <v>0</v>
      </c>
      <c r="Z174" s="21" t="b">
        <v>0</v>
      </c>
      <c r="AA174" s="21" t="b">
        <v>0</v>
      </c>
      <c r="AB174" s="21" t="b">
        <v>0</v>
      </c>
      <c r="AC174" s="21" t="b">
        <v>0</v>
      </c>
      <c r="AD174" s="21" t="b">
        <v>0</v>
      </c>
      <c r="AE174" s="21" t="b">
        <v>0</v>
      </c>
      <c r="AF174" s="22"/>
      <c r="AG174" s="9"/>
    </row>
    <row r="175" spans="1:33" ht="12.75">
      <c r="A175" s="10"/>
      <c r="B175" s="10" t="s">
        <v>460</v>
      </c>
      <c r="C175" s="10" t="s">
        <v>461</v>
      </c>
      <c r="D175" s="10">
        <v>2013</v>
      </c>
      <c r="E175" s="10"/>
      <c r="F175" s="34" t="s">
        <v>462</v>
      </c>
      <c r="G175" s="14"/>
      <c r="H175" s="31" t="str">
        <f t="shared" si="0"/>
        <v>NO</v>
      </c>
      <c r="I175" s="9" t="str">
        <f t="shared" si="1"/>
        <v>NO</v>
      </c>
      <c r="J175" s="15"/>
      <c r="K175" s="29" t="s">
        <v>42</v>
      </c>
      <c r="L175" s="35" t="s">
        <v>43</v>
      </c>
      <c r="M175" s="17" t="b">
        <v>0</v>
      </c>
      <c r="N175" s="17" t="b">
        <v>0</v>
      </c>
      <c r="O175" s="18" t="b">
        <v>0</v>
      </c>
      <c r="P175" s="40" t="b">
        <v>1</v>
      </c>
      <c r="Q175" s="18" t="b">
        <v>0</v>
      </c>
      <c r="R175" s="18" t="b">
        <v>0</v>
      </c>
      <c r="S175" s="19" t="b">
        <v>0</v>
      </c>
      <c r="T175" s="19" t="b">
        <v>0</v>
      </c>
      <c r="U175" s="15"/>
      <c r="V175" s="14" t="s">
        <v>44</v>
      </c>
      <c r="W175" s="35" t="s">
        <v>43</v>
      </c>
      <c r="X175" s="20" t="b">
        <v>0</v>
      </c>
      <c r="Y175" s="20" t="b">
        <v>0</v>
      </c>
      <c r="Z175" s="21" t="b">
        <v>0</v>
      </c>
      <c r="AA175" s="21" t="b">
        <v>0</v>
      </c>
      <c r="AB175" s="21" t="b">
        <v>0</v>
      </c>
      <c r="AC175" s="21" t="b">
        <v>0</v>
      </c>
      <c r="AD175" s="21" t="b">
        <v>0</v>
      </c>
      <c r="AE175" s="21" t="b">
        <v>0</v>
      </c>
      <c r="AF175" s="22"/>
      <c r="AG175" s="9"/>
    </row>
    <row r="176" spans="1:33" ht="12.75">
      <c r="A176" s="10"/>
      <c r="B176" s="10" t="s">
        <v>463</v>
      </c>
      <c r="C176" s="10" t="s">
        <v>464</v>
      </c>
      <c r="D176" s="10">
        <v>1998</v>
      </c>
      <c r="E176" s="10"/>
      <c r="F176" s="34" t="s">
        <v>465</v>
      </c>
      <c r="G176" s="14"/>
      <c r="H176" s="31" t="str">
        <f t="shared" si="0"/>
        <v>NO</v>
      </c>
      <c r="I176" s="9" t="str">
        <f t="shared" si="1"/>
        <v>NO</v>
      </c>
      <c r="J176" s="15"/>
      <c r="K176" s="29" t="s">
        <v>42</v>
      </c>
      <c r="L176" s="35" t="s">
        <v>43</v>
      </c>
      <c r="M176" s="17" t="b">
        <v>0</v>
      </c>
      <c r="N176" s="17" t="b">
        <v>0</v>
      </c>
      <c r="O176" s="18" t="b">
        <v>0</v>
      </c>
      <c r="P176" s="18" t="b">
        <v>0</v>
      </c>
      <c r="Q176" s="18" t="b">
        <v>0</v>
      </c>
      <c r="R176" s="18" t="b">
        <v>0</v>
      </c>
      <c r="S176" s="19" t="b">
        <v>0</v>
      </c>
      <c r="T176" s="19" t="b">
        <v>0</v>
      </c>
      <c r="U176" s="15"/>
      <c r="V176" s="14" t="s">
        <v>44</v>
      </c>
      <c r="W176" s="35" t="s">
        <v>43</v>
      </c>
      <c r="X176" s="20" t="b">
        <v>0</v>
      </c>
      <c r="Y176" s="20" t="b">
        <v>0</v>
      </c>
      <c r="Z176" s="21" t="b">
        <v>0</v>
      </c>
      <c r="AA176" s="21" t="b">
        <v>0</v>
      </c>
      <c r="AB176" s="21" t="b">
        <v>0</v>
      </c>
      <c r="AC176" s="21" t="b">
        <v>0</v>
      </c>
      <c r="AD176" s="21" t="b">
        <v>0</v>
      </c>
      <c r="AE176" s="21" t="b">
        <v>0</v>
      </c>
      <c r="AF176" s="22"/>
      <c r="AG176" s="9"/>
    </row>
    <row r="177" spans="1:33" ht="12.75">
      <c r="A177" s="10"/>
      <c r="B177" s="10" t="s">
        <v>250</v>
      </c>
      <c r="C177" s="10" t="s">
        <v>466</v>
      </c>
      <c r="D177" s="10"/>
      <c r="E177" s="10"/>
      <c r="F177" s="34" t="s">
        <v>467</v>
      </c>
      <c r="G177" s="14"/>
      <c r="H177" s="31" t="str">
        <f t="shared" si="0"/>
        <v>NO</v>
      </c>
      <c r="I177" s="9" t="str">
        <f t="shared" si="1"/>
        <v>NO</v>
      </c>
      <c r="J177" s="15"/>
      <c r="K177" s="29" t="s">
        <v>42</v>
      </c>
      <c r="L177" s="35" t="s">
        <v>43</v>
      </c>
      <c r="M177" s="17" t="b">
        <v>0</v>
      </c>
      <c r="N177" s="17" t="b">
        <v>0</v>
      </c>
      <c r="O177" s="18" t="b">
        <v>0</v>
      </c>
      <c r="P177" s="18" t="b">
        <v>0</v>
      </c>
      <c r="Q177" s="18" t="b">
        <v>0</v>
      </c>
      <c r="R177" s="18" t="b">
        <v>0</v>
      </c>
      <c r="S177" s="19" t="b">
        <v>0</v>
      </c>
      <c r="T177" s="19" t="b">
        <v>0</v>
      </c>
      <c r="U177" s="15"/>
      <c r="V177" s="14" t="s">
        <v>44</v>
      </c>
      <c r="W177" s="35" t="s">
        <v>43</v>
      </c>
      <c r="X177" s="20" t="b">
        <v>0</v>
      </c>
      <c r="Y177" s="20" t="b">
        <v>0</v>
      </c>
      <c r="Z177" s="21" t="b">
        <v>0</v>
      </c>
      <c r="AA177" s="21" t="b">
        <v>0</v>
      </c>
      <c r="AB177" s="21" t="b">
        <v>0</v>
      </c>
      <c r="AC177" s="21" t="b">
        <v>0</v>
      </c>
      <c r="AD177" s="21" t="b">
        <v>0</v>
      </c>
      <c r="AE177" s="21" t="b">
        <v>0</v>
      </c>
      <c r="AF177" s="26"/>
      <c r="AG177" s="9"/>
    </row>
    <row r="178" spans="1:33" ht="12.75">
      <c r="A178" s="10"/>
      <c r="B178" s="10" t="s">
        <v>468</v>
      </c>
      <c r="C178" s="10" t="s">
        <v>469</v>
      </c>
      <c r="D178" s="10">
        <v>2002</v>
      </c>
      <c r="E178" s="10"/>
      <c r="F178" s="34" t="s">
        <v>470</v>
      </c>
      <c r="G178" s="14"/>
      <c r="H178" s="31" t="str">
        <f t="shared" si="0"/>
        <v>NO</v>
      </c>
      <c r="I178" s="9" t="str">
        <f t="shared" si="1"/>
        <v>NO</v>
      </c>
      <c r="J178" s="15"/>
      <c r="K178" s="29" t="s">
        <v>42</v>
      </c>
      <c r="L178" s="35" t="s">
        <v>43</v>
      </c>
      <c r="M178" s="17" t="b">
        <v>0</v>
      </c>
      <c r="N178" s="17" t="b">
        <v>0</v>
      </c>
      <c r="O178" s="18" t="b">
        <v>0</v>
      </c>
      <c r="P178" s="18" t="b">
        <v>0</v>
      </c>
      <c r="Q178" s="18" t="b">
        <v>0</v>
      </c>
      <c r="R178" s="18" t="b">
        <v>0</v>
      </c>
      <c r="S178" s="19" t="b">
        <v>0</v>
      </c>
      <c r="T178" s="19" t="b">
        <v>0</v>
      </c>
      <c r="U178" s="15"/>
      <c r="V178" s="14" t="s">
        <v>44</v>
      </c>
      <c r="W178" s="35" t="s">
        <v>43</v>
      </c>
      <c r="X178" s="20" t="b">
        <v>0</v>
      </c>
      <c r="Y178" s="20" t="b">
        <v>0</v>
      </c>
      <c r="Z178" s="21" t="b">
        <v>0</v>
      </c>
      <c r="AA178" s="21" t="b">
        <v>0</v>
      </c>
      <c r="AB178" s="21" t="b">
        <v>0</v>
      </c>
      <c r="AC178" s="21" t="b">
        <v>0</v>
      </c>
      <c r="AD178" s="21" t="b">
        <v>0</v>
      </c>
      <c r="AE178" s="21" t="b">
        <v>0</v>
      </c>
      <c r="AF178" s="22"/>
      <c r="AG178" s="9"/>
    </row>
    <row r="179" spans="1:33" ht="12.75">
      <c r="A179" s="10"/>
      <c r="B179" s="10" t="s">
        <v>471</v>
      </c>
      <c r="C179" s="10" t="s">
        <v>472</v>
      </c>
      <c r="D179" s="10">
        <v>1999</v>
      </c>
      <c r="E179" s="10"/>
      <c r="F179" s="34" t="s">
        <v>473</v>
      </c>
      <c r="G179" s="14"/>
      <c r="H179" s="31" t="str">
        <f t="shared" si="0"/>
        <v>NO</v>
      </c>
      <c r="I179" s="9" t="str">
        <f t="shared" si="1"/>
        <v>NO</v>
      </c>
      <c r="J179" s="15"/>
      <c r="K179" s="29" t="s">
        <v>42</v>
      </c>
      <c r="L179" s="35" t="s">
        <v>43</v>
      </c>
      <c r="M179" s="17" t="b">
        <v>0</v>
      </c>
      <c r="N179" s="17" t="b">
        <v>0</v>
      </c>
      <c r="O179" s="18" t="b">
        <v>0</v>
      </c>
      <c r="P179" s="18" t="b">
        <v>0</v>
      </c>
      <c r="Q179" s="18" t="b">
        <v>0</v>
      </c>
      <c r="R179" s="18" t="b">
        <v>0</v>
      </c>
      <c r="S179" s="19" t="b">
        <v>0</v>
      </c>
      <c r="T179" s="19" t="b">
        <v>0</v>
      </c>
      <c r="U179" s="15"/>
      <c r="V179" s="14" t="s">
        <v>44</v>
      </c>
      <c r="W179" s="35" t="s">
        <v>43</v>
      </c>
      <c r="X179" s="20" t="b">
        <v>0</v>
      </c>
      <c r="Y179" s="20" t="b">
        <v>0</v>
      </c>
      <c r="Z179" s="21" t="b">
        <v>0</v>
      </c>
      <c r="AA179" s="21" t="b">
        <v>0</v>
      </c>
      <c r="AB179" s="21" t="b">
        <v>0</v>
      </c>
      <c r="AC179" s="21" t="b">
        <v>0</v>
      </c>
      <c r="AD179" s="21" t="b">
        <v>0</v>
      </c>
      <c r="AE179" s="21" t="b">
        <v>0</v>
      </c>
      <c r="AF179" s="26"/>
      <c r="AG179" s="9"/>
    </row>
    <row r="180" spans="1:33" ht="12.75">
      <c r="A180" s="10"/>
      <c r="B180" s="10" t="s">
        <v>474</v>
      </c>
      <c r="C180" s="10" t="s">
        <v>475</v>
      </c>
      <c r="D180" s="10">
        <v>1998</v>
      </c>
      <c r="E180" s="10"/>
      <c r="F180" s="34" t="s">
        <v>476</v>
      </c>
      <c r="G180" s="14"/>
      <c r="H180" s="31" t="str">
        <f t="shared" si="0"/>
        <v>NO</v>
      </c>
      <c r="I180" s="9" t="str">
        <f t="shared" si="1"/>
        <v>NO</v>
      </c>
      <c r="J180" s="15"/>
      <c r="K180" s="29" t="s">
        <v>42</v>
      </c>
      <c r="L180" s="35" t="s">
        <v>43</v>
      </c>
      <c r="M180" s="17" t="b">
        <v>0</v>
      </c>
      <c r="N180" s="17" t="b">
        <v>0</v>
      </c>
      <c r="O180" s="18" t="b">
        <v>0</v>
      </c>
      <c r="P180" s="18" t="b">
        <v>0</v>
      </c>
      <c r="Q180" s="18" t="b">
        <v>0</v>
      </c>
      <c r="R180" s="18" t="b">
        <v>0</v>
      </c>
      <c r="S180" s="19" t="b">
        <v>0</v>
      </c>
      <c r="T180" s="19" t="b">
        <v>0</v>
      </c>
      <c r="U180" s="15"/>
      <c r="V180" s="14" t="s">
        <v>44</v>
      </c>
      <c r="W180" s="35" t="s">
        <v>43</v>
      </c>
      <c r="X180" s="20" t="b">
        <v>0</v>
      </c>
      <c r="Y180" s="20" t="b">
        <v>0</v>
      </c>
      <c r="Z180" s="21" t="b">
        <v>0</v>
      </c>
      <c r="AA180" s="21" t="b">
        <v>0</v>
      </c>
      <c r="AB180" s="21" t="b">
        <v>0</v>
      </c>
      <c r="AC180" s="21" t="b">
        <v>0</v>
      </c>
      <c r="AD180" s="21" t="b">
        <v>0</v>
      </c>
      <c r="AE180" s="21" t="b">
        <v>0</v>
      </c>
      <c r="AF180" s="26"/>
      <c r="AG180" s="9"/>
    </row>
    <row r="181" spans="1:33" ht="12.75">
      <c r="A181" s="10"/>
      <c r="B181" s="10" t="s">
        <v>477</v>
      </c>
      <c r="C181" s="10" t="s">
        <v>478</v>
      </c>
      <c r="D181" s="10">
        <v>2006</v>
      </c>
      <c r="E181" s="10"/>
      <c r="F181" s="34" t="s">
        <v>479</v>
      </c>
      <c r="G181" s="14"/>
      <c r="H181" s="31" t="str">
        <f t="shared" si="0"/>
        <v>NO</v>
      </c>
      <c r="I181" s="9" t="str">
        <f t="shared" si="1"/>
        <v>NO</v>
      </c>
      <c r="J181" s="15"/>
      <c r="K181" s="29" t="s">
        <v>42</v>
      </c>
      <c r="L181" s="39" t="s">
        <v>43</v>
      </c>
      <c r="M181" s="17" t="b">
        <v>0</v>
      </c>
      <c r="N181" s="17" t="b">
        <v>0</v>
      </c>
      <c r="O181" s="18" t="b">
        <v>0</v>
      </c>
      <c r="P181" s="18" t="b">
        <v>0</v>
      </c>
      <c r="Q181" s="18" t="b">
        <v>0</v>
      </c>
      <c r="R181" s="18" t="b">
        <v>0</v>
      </c>
      <c r="S181" s="19" t="b">
        <v>0</v>
      </c>
      <c r="T181" s="19" t="b">
        <v>0</v>
      </c>
      <c r="U181" s="15"/>
      <c r="V181" s="14" t="s">
        <v>44</v>
      </c>
      <c r="W181" s="39" t="s">
        <v>43</v>
      </c>
      <c r="X181" s="20" t="b">
        <v>0</v>
      </c>
      <c r="Y181" s="20" t="b">
        <v>0</v>
      </c>
      <c r="Z181" s="21" t="b">
        <v>0</v>
      </c>
      <c r="AA181" s="21" t="b">
        <v>0</v>
      </c>
      <c r="AB181" s="21" t="b">
        <v>0</v>
      </c>
      <c r="AC181" s="21" t="b">
        <v>0</v>
      </c>
      <c r="AD181" s="21" t="b">
        <v>0</v>
      </c>
      <c r="AE181" s="21" t="b">
        <v>0</v>
      </c>
      <c r="AF181" s="26"/>
      <c r="AG181" s="9"/>
    </row>
    <row r="182" spans="1:33" ht="12.75">
      <c r="A182" s="10"/>
      <c r="B182" s="10" t="s">
        <v>480</v>
      </c>
      <c r="C182" s="10" t="s">
        <v>481</v>
      </c>
      <c r="D182" s="10">
        <v>2015</v>
      </c>
      <c r="E182" s="10"/>
      <c r="F182" s="34" t="s">
        <v>482</v>
      </c>
      <c r="G182" s="14"/>
      <c r="H182" s="31" t="str">
        <f t="shared" si="0"/>
        <v>NO</v>
      </c>
      <c r="I182" s="9" t="str">
        <f t="shared" si="1"/>
        <v>NO</v>
      </c>
      <c r="J182" s="15"/>
      <c r="K182" s="29" t="s">
        <v>42</v>
      </c>
      <c r="L182" s="35" t="s">
        <v>43</v>
      </c>
      <c r="M182" s="17" t="b">
        <v>0</v>
      </c>
      <c r="N182" s="17" t="b">
        <v>0</v>
      </c>
      <c r="O182" s="18" t="b">
        <v>0</v>
      </c>
      <c r="P182" s="18" t="b">
        <v>0</v>
      </c>
      <c r="Q182" s="18" t="b">
        <v>0</v>
      </c>
      <c r="R182" s="18" t="b">
        <v>0</v>
      </c>
      <c r="S182" s="19" t="b">
        <v>0</v>
      </c>
      <c r="T182" s="19" t="b">
        <v>0</v>
      </c>
      <c r="U182" s="15"/>
      <c r="V182" s="14" t="s">
        <v>44</v>
      </c>
      <c r="W182" s="35" t="s">
        <v>43</v>
      </c>
      <c r="X182" s="20" t="b">
        <v>0</v>
      </c>
      <c r="Y182" s="20" t="b">
        <v>0</v>
      </c>
      <c r="Z182" s="21" t="b">
        <v>0</v>
      </c>
      <c r="AA182" s="21" t="b">
        <v>0</v>
      </c>
      <c r="AB182" s="21" t="b">
        <v>0</v>
      </c>
      <c r="AC182" s="21" t="b">
        <v>0</v>
      </c>
      <c r="AD182" s="21" t="b">
        <v>0</v>
      </c>
      <c r="AE182" s="21" t="b">
        <v>0</v>
      </c>
      <c r="AF182" s="22"/>
      <c r="AG182" s="9"/>
    </row>
    <row r="183" spans="1:33" ht="12.75">
      <c r="A183" s="10"/>
      <c r="B183" s="10" t="s">
        <v>483</v>
      </c>
      <c r="C183" s="10" t="s">
        <v>484</v>
      </c>
      <c r="D183" s="10">
        <v>2001</v>
      </c>
      <c r="E183" s="10"/>
      <c r="F183" s="34" t="s">
        <v>485</v>
      </c>
      <c r="G183" s="14"/>
      <c r="H183" s="31" t="str">
        <f t="shared" si="0"/>
        <v>NO</v>
      </c>
      <c r="I183" s="9" t="str">
        <f t="shared" si="1"/>
        <v>NO</v>
      </c>
      <c r="J183" s="15"/>
      <c r="K183" s="29" t="s">
        <v>42</v>
      </c>
      <c r="L183" s="35" t="s">
        <v>43</v>
      </c>
      <c r="M183" s="17" t="b">
        <v>0</v>
      </c>
      <c r="N183" s="17" t="b">
        <v>0</v>
      </c>
      <c r="O183" s="18" t="b">
        <v>0</v>
      </c>
      <c r="P183" s="18" t="b">
        <v>0</v>
      </c>
      <c r="Q183" s="18" t="b">
        <v>0</v>
      </c>
      <c r="R183" s="18" t="b">
        <v>0</v>
      </c>
      <c r="S183" s="19" t="b">
        <v>0</v>
      </c>
      <c r="T183" s="19" t="b">
        <v>0</v>
      </c>
      <c r="U183" s="15"/>
      <c r="V183" s="14" t="s">
        <v>44</v>
      </c>
      <c r="W183" s="35" t="s">
        <v>43</v>
      </c>
      <c r="X183" s="20" t="b">
        <v>0</v>
      </c>
      <c r="Y183" s="20" t="b">
        <v>0</v>
      </c>
      <c r="Z183" s="21" t="b">
        <v>0</v>
      </c>
      <c r="AA183" s="21" t="b">
        <v>0</v>
      </c>
      <c r="AB183" s="21" t="b">
        <v>0</v>
      </c>
      <c r="AC183" s="21" t="b">
        <v>0</v>
      </c>
      <c r="AD183" s="21" t="b">
        <v>0</v>
      </c>
      <c r="AE183" s="21" t="b">
        <v>0</v>
      </c>
      <c r="AF183" s="26"/>
      <c r="AG183" s="9"/>
    </row>
    <row r="184" spans="1:33" ht="12.75">
      <c r="A184" s="10"/>
      <c r="B184" s="10" t="s">
        <v>486</v>
      </c>
      <c r="C184" s="10" t="s">
        <v>487</v>
      </c>
      <c r="D184" s="10">
        <v>2007</v>
      </c>
      <c r="E184" s="10"/>
      <c r="F184" s="34" t="s">
        <v>488</v>
      </c>
      <c r="G184" s="14"/>
      <c r="H184" s="31" t="str">
        <f t="shared" si="0"/>
        <v>NO</v>
      </c>
      <c r="I184" s="9" t="str">
        <f t="shared" si="1"/>
        <v>NO</v>
      </c>
      <c r="J184" s="15"/>
      <c r="K184" s="29" t="s">
        <v>42</v>
      </c>
      <c r="L184" s="35" t="s">
        <v>43</v>
      </c>
      <c r="M184" s="17" t="b">
        <v>0</v>
      </c>
      <c r="N184" s="17" t="b">
        <v>0</v>
      </c>
      <c r="O184" s="18" t="b">
        <v>0</v>
      </c>
      <c r="P184" s="40" t="b">
        <v>1</v>
      </c>
      <c r="Q184" s="18" t="b">
        <v>0</v>
      </c>
      <c r="R184" s="18" t="b">
        <v>0</v>
      </c>
      <c r="S184" s="19" t="b">
        <v>0</v>
      </c>
      <c r="T184" s="19" t="b">
        <v>0</v>
      </c>
      <c r="U184" s="15"/>
      <c r="V184" s="14" t="s">
        <v>44</v>
      </c>
      <c r="W184" s="35" t="s">
        <v>43</v>
      </c>
      <c r="X184" s="20" t="b">
        <v>0</v>
      </c>
      <c r="Y184" s="20" t="b">
        <v>0</v>
      </c>
      <c r="Z184" s="21" t="b">
        <v>0</v>
      </c>
      <c r="AA184" s="21" t="b">
        <v>0</v>
      </c>
      <c r="AB184" s="21" t="b">
        <v>0</v>
      </c>
      <c r="AC184" s="21" t="b">
        <v>0</v>
      </c>
      <c r="AD184" s="21" t="b">
        <v>0</v>
      </c>
      <c r="AE184" s="21" t="b">
        <v>0</v>
      </c>
      <c r="AF184" s="43"/>
      <c r="AG184" s="9"/>
    </row>
    <row r="185" spans="1:33" ht="12.75">
      <c r="A185" s="10"/>
      <c r="B185" s="10" t="s">
        <v>489</v>
      </c>
      <c r="C185" s="10" t="s">
        <v>490</v>
      </c>
      <c r="D185" s="10">
        <v>2007</v>
      </c>
      <c r="E185" s="10"/>
      <c r="F185" s="34" t="s">
        <v>491</v>
      </c>
      <c r="G185" s="14"/>
      <c r="H185" s="31" t="str">
        <f t="shared" si="0"/>
        <v>NO</v>
      </c>
      <c r="I185" s="9" t="str">
        <f t="shared" si="1"/>
        <v>NO</v>
      </c>
      <c r="J185" s="15"/>
      <c r="K185" s="29" t="s">
        <v>42</v>
      </c>
      <c r="L185" s="35" t="s">
        <v>43</v>
      </c>
      <c r="M185" s="17" t="b">
        <v>0</v>
      </c>
      <c r="N185" s="17" t="b">
        <v>0</v>
      </c>
      <c r="O185" s="18" t="b">
        <v>0</v>
      </c>
      <c r="P185" s="40" t="b">
        <v>1</v>
      </c>
      <c r="Q185" s="18" t="b">
        <v>0</v>
      </c>
      <c r="R185" s="18" t="b">
        <v>0</v>
      </c>
      <c r="S185" s="19" t="b">
        <v>0</v>
      </c>
      <c r="T185" s="19" t="b">
        <v>0</v>
      </c>
      <c r="U185" s="15"/>
      <c r="V185" s="14" t="s">
        <v>44</v>
      </c>
      <c r="W185" s="35" t="s">
        <v>43</v>
      </c>
      <c r="X185" s="20" t="b">
        <v>0</v>
      </c>
      <c r="Y185" s="20" t="b">
        <v>0</v>
      </c>
      <c r="Z185" s="21" t="b">
        <v>0</v>
      </c>
      <c r="AA185" s="21" t="b">
        <v>0</v>
      </c>
      <c r="AB185" s="21" t="b">
        <v>0</v>
      </c>
      <c r="AC185" s="21" t="b">
        <v>0</v>
      </c>
      <c r="AD185" s="21" t="b">
        <v>0</v>
      </c>
      <c r="AE185" s="21" t="b">
        <v>0</v>
      </c>
      <c r="AF185" s="43"/>
      <c r="AG185" s="9"/>
    </row>
    <row r="186" spans="1:33" ht="12.75">
      <c r="A186" s="10"/>
      <c r="B186" s="10" t="s">
        <v>492</v>
      </c>
      <c r="C186" s="10" t="s">
        <v>493</v>
      </c>
      <c r="D186" s="10">
        <v>2008</v>
      </c>
      <c r="E186" s="10"/>
      <c r="F186" s="34" t="s">
        <v>494</v>
      </c>
      <c r="G186" s="14"/>
      <c r="H186" s="31" t="str">
        <f t="shared" si="0"/>
        <v>NO</v>
      </c>
      <c r="I186" s="9" t="str">
        <f t="shared" si="1"/>
        <v>NO</v>
      </c>
      <c r="J186" s="15"/>
      <c r="K186" s="29" t="s">
        <v>42</v>
      </c>
      <c r="L186" s="35" t="s">
        <v>43</v>
      </c>
      <c r="M186" s="17" t="b">
        <v>0</v>
      </c>
      <c r="N186" s="17" t="b">
        <v>0</v>
      </c>
      <c r="O186" s="18" t="b">
        <v>0</v>
      </c>
      <c r="P186" s="18" t="b">
        <v>0</v>
      </c>
      <c r="Q186" s="18" t="b">
        <v>0</v>
      </c>
      <c r="R186" s="18" t="b">
        <v>0</v>
      </c>
      <c r="S186" s="19" t="b">
        <v>0</v>
      </c>
      <c r="T186" s="19" t="b">
        <v>0</v>
      </c>
      <c r="U186" s="15"/>
      <c r="V186" s="14" t="s">
        <v>44</v>
      </c>
      <c r="W186" s="35" t="s">
        <v>43</v>
      </c>
      <c r="X186" s="20" t="b">
        <v>0</v>
      </c>
      <c r="Y186" s="20" t="b">
        <v>0</v>
      </c>
      <c r="Z186" s="21" t="b">
        <v>0</v>
      </c>
      <c r="AA186" s="21" t="b">
        <v>0</v>
      </c>
      <c r="AB186" s="21" t="b">
        <v>0</v>
      </c>
      <c r="AC186" s="21" t="b">
        <v>0</v>
      </c>
      <c r="AD186" s="21" t="b">
        <v>0</v>
      </c>
      <c r="AE186" s="21" t="b">
        <v>0</v>
      </c>
      <c r="AF186" s="43"/>
      <c r="AG186" s="9"/>
    </row>
    <row r="187" spans="1:33" ht="12.75">
      <c r="A187" s="10"/>
      <c r="B187" s="10" t="s">
        <v>495</v>
      </c>
      <c r="C187" s="10" t="s">
        <v>496</v>
      </c>
      <c r="D187" s="10">
        <v>2007</v>
      </c>
      <c r="E187" s="10"/>
      <c r="F187" s="34" t="s">
        <v>497</v>
      </c>
      <c r="G187" s="14"/>
      <c r="H187" s="31" t="str">
        <f t="shared" si="0"/>
        <v>NO</v>
      </c>
      <c r="I187" s="9" t="str">
        <f t="shared" si="1"/>
        <v>NO</v>
      </c>
      <c r="J187" s="15"/>
      <c r="K187" s="29" t="s">
        <v>42</v>
      </c>
      <c r="L187" s="35" t="s">
        <v>43</v>
      </c>
      <c r="M187" s="17" t="b">
        <v>0</v>
      </c>
      <c r="N187" s="17" t="b">
        <v>0</v>
      </c>
      <c r="O187" s="18" t="b">
        <v>0</v>
      </c>
      <c r="P187" s="18" t="b">
        <v>0</v>
      </c>
      <c r="Q187" s="18" t="b">
        <v>0</v>
      </c>
      <c r="R187" s="18" t="b">
        <v>0</v>
      </c>
      <c r="S187" s="19" t="b">
        <v>0</v>
      </c>
      <c r="T187" s="19" t="b">
        <v>0</v>
      </c>
      <c r="U187" s="15"/>
      <c r="V187" s="14" t="s">
        <v>44</v>
      </c>
      <c r="W187" s="35" t="s">
        <v>43</v>
      </c>
      <c r="X187" s="20" t="b">
        <v>0</v>
      </c>
      <c r="Y187" s="20" t="b">
        <v>0</v>
      </c>
      <c r="Z187" s="21" t="b">
        <v>0</v>
      </c>
      <c r="AA187" s="21" t="b">
        <v>0</v>
      </c>
      <c r="AB187" s="21" t="b">
        <v>0</v>
      </c>
      <c r="AC187" s="21" t="b">
        <v>0</v>
      </c>
      <c r="AD187" s="21" t="b">
        <v>0</v>
      </c>
      <c r="AE187" s="21" t="b">
        <v>0</v>
      </c>
      <c r="AF187" s="22"/>
      <c r="AG187" s="9"/>
    </row>
    <row r="188" spans="1:33" ht="12.75">
      <c r="A188" s="10"/>
      <c r="B188" s="10" t="s">
        <v>498</v>
      </c>
      <c r="C188" s="10" t="s">
        <v>499</v>
      </c>
      <c r="D188" s="10">
        <v>2006</v>
      </c>
      <c r="E188" s="10"/>
      <c r="F188" s="34" t="s">
        <v>500</v>
      </c>
      <c r="G188" s="14"/>
      <c r="H188" s="31" t="str">
        <f t="shared" si="0"/>
        <v>NO</v>
      </c>
      <c r="I188" s="9" t="str">
        <f t="shared" si="1"/>
        <v>NO</v>
      </c>
      <c r="J188" s="15"/>
      <c r="K188" s="29" t="s">
        <v>42</v>
      </c>
      <c r="L188" s="35" t="s">
        <v>43</v>
      </c>
      <c r="M188" s="17" t="b">
        <v>0</v>
      </c>
      <c r="N188" s="17" t="b">
        <v>0</v>
      </c>
      <c r="O188" s="18" t="b">
        <v>0</v>
      </c>
      <c r="P188" s="18" t="b">
        <v>0</v>
      </c>
      <c r="Q188" s="18" t="b">
        <v>0</v>
      </c>
      <c r="R188" s="18" t="b">
        <v>0</v>
      </c>
      <c r="S188" s="19" t="b">
        <v>0</v>
      </c>
      <c r="T188" s="19" t="b">
        <v>0</v>
      </c>
      <c r="U188" s="15"/>
      <c r="V188" s="14" t="s">
        <v>44</v>
      </c>
      <c r="W188" s="35" t="s">
        <v>43</v>
      </c>
      <c r="X188" s="20" t="b">
        <v>0</v>
      </c>
      <c r="Y188" s="20" t="b">
        <v>0</v>
      </c>
      <c r="Z188" s="21" t="b">
        <v>0</v>
      </c>
      <c r="AA188" s="21" t="b">
        <v>0</v>
      </c>
      <c r="AB188" s="21" t="b">
        <v>0</v>
      </c>
      <c r="AC188" s="21" t="b">
        <v>0</v>
      </c>
      <c r="AD188" s="21" t="b">
        <v>0</v>
      </c>
      <c r="AE188" s="21" t="b">
        <v>0</v>
      </c>
      <c r="AF188" s="22"/>
      <c r="AG188" s="9"/>
    </row>
    <row r="189" spans="1:33" ht="12.75">
      <c r="A189" s="10"/>
      <c r="B189" s="10" t="s">
        <v>501</v>
      </c>
      <c r="C189" s="10" t="s">
        <v>502</v>
      </c>
      <c r="D189" s="10">
        <v>2012</v>
      </c>
      <c r="E189" s="10"/>
      <c r="F189" s="34" t="s">
        <v>503</v>
      </c>
      <c r="G189" s="14"/>
      <c r="H189" s="31" t="str">
        <f t="shared" si="0"/>
        <v>NO</v>
      </c>
      <c r="I189" s="9" t="str">
        <f t="shared" si="1"/>
        <v>NO</v>
      </c>
      <c r="J189" s="15"/>
      <c r="K189" s="29" t="s">
        <v>42</v>
      </c>
      <c r="L189" s="35" t="s">
        <v>43</v>
      </c>
      <c r="M189" s="17" t="b">
        <v>0</v>
      </c>
      <c r="N189" s="17" t="b">
        <v>0</v>
      </c>
      <c r="O189" s="18" t="b">
        <v>0</v>
      </c>
      <c r="P189" s="18" t="b">
        <v>0</v>
      </c>
      <c r="Q189" s="18" t="b">
        <v>0</v>
      </c>
      <c r="R189" s="18" t="b">
        <v>0</v>
      </c>
      <c r="S189" s="19" t="b">
        <v>0</v>
      </c>
      <c r="T189" s="19" t="b">
        <v>0</v>
      </c>
      <c r="U189" s="15"/>
      <c r="V189" s="14" t="s">
        <v>44</v>
      </c>
      <c r="W189" s="35" t="s">
        <v>43</v>
      </c>
      <c r="X189" s="20" t="b">
        <v>0</v>
      </c>
      <c r="Y189" s="20" t="b">
        <v>0</v>
      </c>
      <c r="Z189" s="21" t="b">
        <v>0</v>
      </c>
      <c r="AA189" s="21" t="b">
        <v>0</v>
      </c>
      <c r="AB189" s="21" t="b">
        <v>0</v>
      </c>
      <c r="AC189" s="21" t="b">
        <v>0</v>
      </c>
      <c r="AD189" s="21" t="b">
        <v>0</v>
      </c>
      <c r="AE189" s="21" t="b">
        <v>0</v>
      </c>
      <c r="AF189" s="26"/>
      <c r="AG189" s="9"/>
    </row>
    <row r="190" spans="1:33" ht="12.75">
      <c r="A190" s="10"/>
      <c r="B190" s="10" t="s">
        <v>504</v>
      </c>
      <c r="C190" s="10" t="s">
        <v>505</v>
      </c>
      <c r="D190" s="10">
        <v>2008</v>
      </c>
      <c r="E190" s="10"/>
      <c r="F190" s="34" t="s">
        <v>506</v>
      </c>
      <c r="G190" s="14"/>
      <c r="H190" s="31" t="str">
        <f t="shared" si="0"/>
        <v>NO</v>
      </c>
      <c r="I190" s="9" t="str">
        <f t="shared" si="1"/>
        <v>NO</v>
      </c>
      <c r="J190" s="15"/>
      <c r="K190" s="29" t="s">
        <v>42</v>
      </c>
      <c r="L190" s="35" t="s">
        <v>43</v>
      </c>
      <c r="M190" s="17" t="b">
        <v>0</v>
      </c>
      <c r="N190" s="17" t="b">
        <v>0</v>
      </c>
      <c r="O190" s="18" t="b">
        <v>0</v>
      </c>
      <c r="P190" s="18" t="b">
        <v>0</v>
      </c>
      <c r="Q190" s="18" t="b">
        <v>0</v>
      </c>
      <c r="R190" s="18" t="b">
        <v>0</v>
      </c>
      <c r="S190" s="19" t="b">
        <v>0</v>
      </c>
      <c r="T190" s="19" t="b">
        <v>0</v>
      </c>
      <c r="U190" s="15"/>
      <c r="V190" s="14" t="s">
        <v>44</v>
      </c>
      <c r="W190" s="35" t="s">
        <v>43</v>
      </c>
      <c r="X190" s="20" t="b">
        <v>0</v>
      </c>
      <c r="Y190" s="20" t="b">
        <v>0</v>
      </c>
      <c r="Z190" s="21" t="b">
        <v>0</v>
      </c>
      <c r="AA190" s="21" t="b">
        <v>0</v>
      </c>
      <c r="AB190" s="21" t="b">
        <v>0</v>
      </c>
      <c r="AC190" s="21" t="b">
        <v>0</v>
      </c>
      <c r="AD190" s="21" t="b">
        <v>0</v>
      </c>
      <c r="AE190" s="21" t="b">
        <v>0</v>
      </c>
      <c r="AF190" s="22"/>
      <c r="AG190" s="9"/>
    </row>
    <row r="191" spans="1:33" ht="12.75">
      <c r="A191" s="10"/>
      <c r="B191" s="10" t="s">
        <v>507</v>
      </c>
      <c r="C191" s="10" t="s">
        <v>508</v>
      </c>
      <c r="D191" s="10">
        <v>2002</v>
      </c>
      <c r="E191" s="10"/>
      <c r="F191" s="34" t="s">
        <v>509</v>
      </c>
      <c r="G191" s="14"/>
      <c r="H191" s="31" t="str">
        <f t="shared" si="0"/>
        <v>NO</v>
      </c>
      <c r="I191" s="9" t="str">
        <f t="shared" si="1"/>
        <v>NO</v>
      </c>
      <c r="J191" s="15"/>
      <c r="K191" s="29" t="s">
        <v>42</v>
      </c>
      <c r="L191" s="35" t="s">
        <v>43</v>
      </c>
      <c r="M191" s="17" t="b">
        <v>0</v>
      </c>
      <c r="N191" s="17" t="b">
        <v>0</v>
      </c>
      <c r="O191" s="18" t="b">
        <v>0</v>
      </c>
      <c r="P191" s="18" t="b">
        <v>0</v>
      </c>
      <c r="Q191" s="18" t="b">
        <v>0</v>
      </c>
      <c r="R191" s="18" t="b">
        <v>0</v>
      </c>
      <c r="S191" s="19" t="b">
        <v>0</v>
      </c>
      <c r="T191" s="19" t="b">
        <v>0</v>
      </c>
      <c r="U191" s="15"/>
      <c r="V191" s="14" t="s">
        <v>44</v>
      </c>
      <c r="W191" s="35" t="s">
        <v>43</v>
      </c>
      <c r="X191" s="20" t="b">
        <v>0</v>
      </c>
      <c r="Y191" s="20" t="b">
        <v>0</v>
      </c>
      <c r="Z191" s="21" t="b">
        <v>0</v>
      </c>
      <c r="AA191" s="21" t="b">
        <v>0</v>
      </c>
      <c r="AB191" s="21" t="b">
        <v>0</v>
      </c>
      <c r="AC191" s="21" t="b">
        <v>0</v>
      </c>
      <c r="AD191" s="21" t="b">
        <v>0</v>
      </c>
      <c r="AE191" s="21" t="b">
        <v>0</v>
      </c>
      <c r="AF191" s="22"/>
      <c r="AG191" s="9"/>
    </row>
    <row r="192" spans="1:33" ht="12.75">
      <c r="A192" s="10"/>
      <c r="B192" s="10" t="s">
        <v>510</v>
      </c>
      <c r="C192" s="10" t="s">
        <v>511</v>
      </c>
      <c r="D192" s="10">
        <v>2006</v>
      </c>
      <c r="E192" s="10"/>
      <c r="F192" s="34" t="s">
        <v>512</v>
      </c>
      <c r="G192" s="14"/>
      <c r="H192" s="31" t="str">
        <f t="shared" si="0"/>
        <v>NO</v>
      </c>
      <c r="I192" s="9" t="str">
        <f t="shared" si="1"/>
        <v>NO</v>
      </c>
      <c r="J192" s="15"/>
      <c r="K192" s="29" t="s">
        <v>42</v>
      </c>
      <c r="L192" s="35" t="s">
        <v>43</v>
      </c>
      <c r="M192" s="17" t="b">
        <v>0</v>
      </c>
      <c r="N192" s="17" t="b">
        <v>0</v>
      </c>
      <c r="O192" s="18" t="b">
        <v>0</v>
      </c>
      <c r="P192" s="18" t="b">
        <v>0</v>
      </c>
      <c r="Q192" s="18" t="b">
        <v>0</v>
      </c>
      <c r="R192" s="18" t="b">
        <v>0</v>
      </c>
      <c r="S192" s="19" t="b">
        <v>0</v>
      </c>
      <c r="T192" s="19" t="b">
        <v>0</v>
      </c>
      <c r="U192" s="15"/>
      <c r="V192" s="14" t="s">
        <v>44</v>
      </c>
      <c r="W192" s="35" t="s">
        <v>43</v>
      </c>
      <c r="X192" s="20" t="b">
        <v>0</v>
      </c>
      <c r="Y192" s="20" t="b">
        <v>0</v>
      </c>
      <c r="Z192" s="21" t="b">
        <v>0</v>
      </c>
      <c r="AA192" s="21" t="b">
        <v>0</v>
      </c>
      <c r="AB192" s="21" t="b">
        <v>0</v>
      </c>
      <c r="AC192" s="21" t="b">
        <v>0</v>
      </c>
      <c r="AD192" s="21" t="b">
        <v>0</v>
      </c>
      <c r="AE192" s="21" t="b">
        <v>0</v>
      </c>
      <c r="AF192" s="26"/>
      <c r="AG192" s="9"/>
    </row>
    <row r="193" spans="1:33" ht="12.75">
      <c r="A193" s="10"/>
      <c r="B193" s="10" t="s">
        <v>513</v>
      </c>
      <c r="C193" s="10" t="s">
        <v>514</v>
      </c>
      <c r="D193" s="10">
        <v>2002</v>
      </c>
      <c r="E193" s="10"/>
      <c r="F193" s="34" t="s">
        <v>515</v>
      </c>
      <c r="G193" s="14"/>
      <c r="H193" s="31" t="str">
        <f t="shared" si="0"/>
        <v>NO</v>
      </c>
      <c r="I193" s="9" t="str">
        <f t="shared" si="1"/>
        <v>NO</v>
      </c>
      <c r="J193" s="29"/>
      <c r="K193" s="29" t="s">
        <v>42</v>
      </c>
      <c r="L193" s="38" t="s">
        <v>43</v>
      </c>
      <c r="M193" s="17" t="b">
        <v>0</v>
      </c>
      <c r="N193" s="17" t="b">
        <v>0</v>
      </c>
      <c r="O193" s="18" t="b">
        <v>0</v>
      </c>
      <c r="P193" s="40" t="b">
        <v>1</v>
      </c>
      <c r="Q193" s="18" t="b">
        <v>0</v>
      </c>
      <c r="R193" s="18" t="b">
        <v>0</v>
      </c>
      <c r="S193" s="19" t="b">
        <v>0</v>
      </c>
      <c r="T193" s="19" t="b">
        <v>0</v>
      </c>
      <c r="U193" s="15"/>
      <c r="V193" s="14" t="s">
        <v>44</v>
      </c>
      <c r="W193" s="38" t="s">
        <v>43</v>
      </c>
      <c r="X193" s="20" t="b">
        <v>0</v>
      </c>
      <c r="Y193" s="20" t="b">
        <v>0</v>
      </c>
      <c r="Z193" s="21" t="b">
        <v>0</v>
      </c>
      <c r="AA193" s="21" t="b">
        <v>0</v>
      </c>
      <c r="AB193" s="21" t="b">
        <v>0</v>
      </c>
      <c r="AC193" s="21" t="b">
        <v>0</v>
      </c>
      <c r="AD193" s="21" t="b">
        <v>0</v>
      </c>
      <c r="AE193" s="21" t="b">
        <v>0</v>
      </c>
      <c r="AF193" s="26"/>
      <c r="AG193" s="9"/>
    </row>
    <row r="194" spans="1:33" ht="12.75">
      <c r="A194" s="10"/>
      <c r="B194" s="10" t="s">
        <v>516</v>
      </c>
      <c r="C194" s="10" t="s">
        <v>517</v>
      </c>
      <c r="D194" s="10">
        <v>2001</v>
      </c>
      <c r="E194" s="10"/>
      <c r="F194" s="34" t="s">
        <v>518</v>
      </c>
      <c r="G194" s="14"/>
      <c r="H194" s="31" t="str">
        <f t="shared" si="0"/>
        <v>NO</v>
      </c>
      <c r="I194" s="9" t="str">
        <f t="shared" si="1"/>
        <v>NO</v>
      </c>
      <c r="J194" s="15"/>
      <c r="K194" s="29" t="s">
        <v>42</v>
      </c>
      <c r="L194" s="35" t="s">
        <v>43</v>
      </c>
      <c r="M194" s="17" t="b">
        <v>0</v>
      </c>
      <c r="N194" s="17" t="b">
        <v>0</v>
      </c>
      <c r="O194" s="18" t="b">
        <v>0</v>
      </c>
      <c r="P194" s="40" t="b">
        <v>1</v>
      </c>
      <c r="Q194" s="18" t="b">
        <v>0</v>
      </c>
      <c r="R194" s="18" t="b">
        <v>0</v>
      </c>
      <c r="S194" s="19" t="b">
        <v>0</v>
      </c>
      <c r="T194" s="19" t="b">
        <v>0</v>
      </c>
      <c r="U194" s="15"/>
      <c r="V194" s="14" t="s">
        <v>44</v>
      </c>
      <c r="W194" s="35" t="s">
        <v>43</v>
      </c>
      <c r="X194" s="20" t="b">
        <v>0</v>
      </c>
      <c r="Y194" s="20" t="b">
        <v>0</v>
      </c>
      <c r="Z194" s="21" t="b">
        <v>0</v>
      </c>
      <c r="AA194" s="21" t="b">
        <v>0</v>
      </c>
      <c r="AB194" s="21" t="b">
        <v>0</v>
      </c>
      <c r="AC194" s="21" t="b">
        <v>0</v>
      </c>
      <c r="AD194" s="21" t="b">
        <v>0</v>
      </c>
      <c r="AE194" s="21" t="b">
        <v>0</v>
      </c>
      <c r="AF194" s="26"/>
      <c r="AG194" s="9"/>
    </row>
    <row r="195" spans="1:33" ht="12.75">
      <c r="A195" s="10"/>
      <c r="B195" s="10" t="s">
        <v>519</v>
      </c>
      <c r="C195" s="10" t="s">
        <v>520</v>
      </c>
      <c r="D195" s="10">
        <v>2003</v>
      </c>
      <c r="E195" s="10"/>
      <c r="F195" s="34" t="s">
        <v>521</v>
      </c>
      <c r="G195" s="14"/>
      <c r="H195" s="31" t="str">
        <f t="shared" si="0"/>
        <v>NO</v>
      </c>
      <c r="I195" s="9" t="str">
        <f t="shared" si="1"/>
        <v>NO</v>
      </c>
      <c r="J195" s="15"/>
      <c r="K195" s="29" t="s">
        <v>42</v>
      </c>
      <c r="L195" s="35" t="s">
        <v>43</v>
      </c>
      <c r="M195" s="17" t="b">
        <v>0</v>
      </c>
      <c r="N195" s="17" t="b">
        <v>0</v>
      </c>
      <c r="O195" s="18" t="b">
        <v>0</v>
      </c>
      <c r="P195" s="40" t="b">
        <v>1</v>
      </c>
      <c r="Q195" s="18" t="b">
        <v>0</v>
      </c>
      <c r="R195" s="18" t="b">
        <v>0</v>
      </c>
      <c r="S195" s="19" t="b">
        <v>0</v>
      </c>
      <c r="T195" s="19" t="b">
        <v>0</v>
      </c>
      <c r="U195" s="15"/>
      <c r="V195" s="14" t="s">
        <v>44</v>
      </c>
      <c r="W195" s="35" t="s">
        <v>43</v>
      </c>
      <c r="X195" s="20" t="b">
        <v>0</v>
      </c>
      <c r="Y195" s="20" t="b">
        <v>0</v>
      </c>
      <c r="Z195" s="21" t="b">
        <v>0</v>
      </c>
      <c r="AA195" s="21" t="b">
        <v>0</v>
      </c>
      <c r="AB195" s="21" t="b">
        <v>0</v>
      </c>
      <c r="AC195" s="21" t="b">
        <v>0</v>
      </c>
      <c r="AD195" s="21" t="b">
        <v>0</v>
      </c>
      <c r="AE195" s="21" t="b">
        <v>0</v>
      </c>
      <c r="AF195" s="22"/>
      <c r="AG195" s="9"/>
    </row>
    <row r="196" spans="1:33" ht="12.75">
      <c r="A196" s="10"/>
      <c r="B196" s="10" t="s">
        <v>522</v>
      </c>
      <c r="C196" s="10" t="s">
        <v>523</v>
      </c>
      <c r="D196" s="10">
        <v>2013</v>
      </c>
      <c r="E196" s="10"/>
      <c r="F196" s="25" t="s">
        <v>524</v>
      </c>
      <c r="G196" s="14"/>
      <c r="H196" s="31" t="str">
        <f t="shared" si="0"/>
        <v>NO</v>
      </c>
      <c r="I196" s="9" t="str">
        <f t="shared" si="1"/>
        <v>NO</v>
      </c>
      <c r="J196" s="15"/>
      <c r="K196" s="29" t="s">
        <v>42</v>
      </c>
      <c r="L196" s="39" t="s">
        <v>43</v>
      </c>
      <c r="M196" s="17" t="b">
        <v>0</v>
      </c>
      <c r="N196" s="17" t="b">
        <v>0</v>
      </c>
      <c r="O196" s="18" t="b">
        <v>0</v>
      </c>
      <c r="P196" s="40" t="b">
        <v>1</v>
      </c>
      <c r="Q196" s="18" t="b">
        <v>0</v>
      </c>
      <c r="R196" s="18" t="b">
        <v>0</v>
      </c>
      <c r="S196" s="19" t="b">
        <v>0</v>
      </c>
      <c r="T196" s="19" t="b">
        <v>0</v>
      </c>
      <c r="U196" s="15"/>
      <c r="V196" s="14" t="s">
        <v>44</v>
      </c>
      <c r="W196" s="38" t="s">
        <v>43</v>
      </c>
      <c r="X196" s="20" t="b">
        <v>0</v>
      </c>
      <c r="Y196" s="20" t="b">
        <v>0</v>
      </c>
      <c r="Z196" s="21" t="b">
        <v>0</v>
      </c>
      <c r="AA196" s="21" t="b">
        <v>0</v>
      </c>
      <c r="AB196" s="21" t="b">
        <v>0</v>
      </c>
      <c r="AC196" s="21" t="b">
        <v>0</v>
      </c>
      <c r="AD196" s="21" t="b">
        <v>0</v>
      </c>
      <c r="AE196" s="21" t="b">
        <v>0</v>
      </c>
      <c r="AF196" s="26"/>
      <c r="AG196" s="9"/>
    </row>
    <row r="197" spans="1:33" ht="12.75">
      <c r="A197" s="10"/>
      <c r="B197" s="10" t="s">
        <v>525</v>
      </c>
      <c r="C197" s="10" t="s">
        <v>526</v>
      </c>
      <c r="D197" s="10">
        <v>1999</v>
      </c>
      <c r="E197" s="10"/>
      <c r="F197" s="34" t="s">
        <v>527</v>
      </c>
      <c r="G197" s="14"/>
      <c r="H197" s="31" t="str">
        <f t="shared" si="0"/>
        <v>NO</v>
      </c>
      <c r="I197" s="9" t="str">
        <f t="shared" si="1"/>
        <v>NO</v>
      </c>
      <c r="J197" s="15"/>
      <c r="K197" s="29" t="s">
        <v>42</v>
      </c>
      <c r="L197" s="35" t="s">
        <v>43</v>
      </c>
      <c r="M197" s="17" t="b">
        <v>0</v>
      </c>
      <c r="N197" s="17" t="b">
        <v>0</v>
      </c>
      <c r="O197" s="18" t="b">
        <v>0</v>
      </c>
      <c r="P197" s="18" t="b">
        <v>0</v>
      </c>
      <c r="Q197" s="18" t="b">
        <v>0</v>
      </c>
      <c r="R197" s="18" t="b">
        <v>0</v>
      </c>
      <c r="S197" s="19" t="b">
        <v>0</v>
      </c>
      <c r="T197" s="19" t="b">
        <v>0</v>
      </c>
      <c r="U197" s="15"/>
      <c r="V197" s="14" t="s">
        <v>44</v>
      </c>
      <c r="W197" s="35" t="s">
        <v>43</v>
      </c>
      <c r="X197" s="20" t="b">
        <v>0</v>
      </c>
      <c r="Y197" s="20" t="b">
        <v>0</v>
      </c>
      <c r="Z197" s="21" t="b">
        <v>0</v>
      </c>
      <c r="AA197" s="21" t="b">
        <v>0</v>
      </c>
      <c r="AB197" s="21" t="b">
        <v>0</v>
      </c>
      <c r="AC197" s="21" t="b">
        <v>0</v>
      </c>
      <c r="AD197" s="21" t="b">
        <v>0</v>
      </c>
      <c r="AE197" s="21" t="b">
        <v>0</v>
      </c>
      <c r="AF197" s="22"/>
      <c r="AG197" s="9"/>
    </row>
    <row r="198" spans="1:33" ht="12.75">
      <c r="A198" s="10"/>
      <c r="B198" s="10" t="s">
        <v>221</v>
      </c>
      <c r="C198" s="10" t="s">
        <v>528</v>
      </c>
      <c r="D198" s="10">
        <v>2006</v>
      </c>
      <c r="E198" s="10"/>
      <c r="F198" s="34" t="s">
        <v>529</v>
      </c>
      <c r="G198" s="14"/>
      <c r="H198" s="31" t="str">
        <f t="shared" si="0"/>
        <v>NO</v>
      </c>
      <c r="I198" s="9" t="str">
        <f t="shared" si="1"/>
        <v>NO</v>
      </c>
      <c r="J198" s="15"/>
      <c r="K198" s="29" t="s">
        <v>42</v>
      </c>
      <c r="L198" s="35" t="s">
        <v>43</v>
      </c>
      <c r="M198" s="17" t="b">
        <v>0</v>
      </c>
      <c r="N198" s="17" t="b">
        <v>0</v>
      </c>
      <c r="O198" s="18" t="b">
        <v>0</v>
      </c>
      <c r="P198" s="18" t="b">
        <v>0</v>
      </c>
      <c r="Q198" s="18" t="b">
        <v>0</v>
      </c>
      <c r="R198" s="18" t="b">
        <v>0</v>
      </c>
      <c r="S198" s="19" t="b">
        <v>0</v>
      </c>
      <c r="T198" s="19" t="b">
        <v>0</v>
      </c>
      <c r="U198" s="15"/>
      <c r="V198" s="14" t="s">
        <v>44</v>
      </c>
      <c r="W198" s="35" t="s">
        <v>43</v>
      </c>
      <c r="X198" s="20" t="b">
        <v>0</v>
      </c>
      <c r="Y198" s="20" t="b">
        <v>0</v>
      </c>
      <c r="Z198" s="21" t="b">
        <v>0</v>
      </c>
      <c r="AA198" s="21" t="b">
        <v>0</v>
      </c>
      <c r="AB198" s="21" t="b">
        <v>0</v>
      </c>
      <c r="AC198" s="21" t="b">
        <v>0</v>
      </c>
      <c r="AD198" s="21" t="b">
        <v>0</v>
      </c>
      <c r="AE198" s="21" t="b">
        <v>0</v>
      </c>
      <c r="AF198" s="22"/>
      <c r="AG198" s="9"/>
    </row>
    <row r="199" spans="1:33" ht="12.75">
      <c r="A199" s="10"/>
      <c r="B199" s="10" t="s">
        <v>530</v>
      </c>
      <c r="C199" s="10" t="s">
        <v>531</v>
      </c>
      <c r="D199" s="10">
        <v>2007</v>
      </c>
      <c r="E199" s="10"/>
      <c r="F199" s="34" t="s">
        <v>532</v>
      </c>
      <c r="G199" s="14"/>
      <c r="H199" s="31" t="str">
        <f t="shared" si="0"/>
        <v>NO</v>
      </c>
      <c r="I199" s="9" t="str">
        <f t="shared" si="1"/>
        <v>NO</v>
      </c>
      <c r="J199" s="15"/>
      <c r="K199" s="29" t="s">
        <v>42</v>
      </c>
      <c r="L199" s="38" t="s">
        <v>43</v>
      </c>
      <c r="M199" s="17" t="b">
        <v>0</v>
      </c>
      <c r="N199" s="17" t="b">
        <v>0</v>
      </c>
      <c r="O199" s="18" t="b">
        <v>0</v>
      </c>
      <c r="P199" s="18" t="b">
        <v>0</v>
      </c>
      <c r="Q199" s="18" t="b">
        <v>0</v>
      </c>
      <c r="R199" s="18" t="b">
        <v>0</v>
      </c>
      <c r="S199" s="19" t="b">
        <v>0</v>
      </c>
      <c r="T199" s="19" t="b">
        <v>0</v>
      </c>
      <c r="U199" s="15"/>
      <c r="V199" s="14" t="s">
        <v>44</v>
      </c>
      <c r="W199" s="35" t="s">
        <v>43</v>
      </c>
      <c r="X199" s="20" t="b">
        <v>0</v>
      </c>
      <c r="Y199" s="20" t="b">
        <v>0</v>
      </c>
      <c r="Z199" s="21" t="b">
        <v>0</v>
      </c>
      <c r="AA199" s="21" t="b">
        <v>0</v>
      </c>
      <c r="AB199" s="21" t="b">
        <v>0</v>
      </c>
      <c r="AC199" s="21" t="b">
        <v>0</v>
      </c>
      <c r="AD199" s="21" t="b">
        <v>0</v>
      </c>
      <c r="AE199" s="21" t="b">
        <v>0</v>
      </c>
      <c r="AF199" s="26"/>
      <c r="AG199" s="9"/>
    </row>
    <row r="200" spans="1:33" ht="12.75">
      <c r="A200" s="10"/>
      <c r="B200" s="10" t="s">
        <v>533</v>
      </c>
      <c r="C200" s="10" t="s">
        <v>534</v>
      </c>
      <c r="D200" s="10">
        <v>2001</v>
      </c>
      <c r="E200" s="10"/>
      <c r="F200" s="34" t="s">
        <v>535</v>
      </c>
      <c r="G200" s="14"/>
      <c r="H200" s="31" t="str">
        <f t="shared" si="0"/>
        <v>NO</v>
      </c>
      <c r="I200" s="9" t="str">
        <f t="shared" si="1"/>
        <v>NO</v>
      </c>
      <c r="J200" s="15"/>
      <c r="K200" s="29" t="s">
        <v>42</v>
      </c>
      <c r="L200" s="35" t="s">
        <v>43</v>
      </c>
      <c r="M200" s="17" t="b">
        <v>0</v>
      </c>
      <c r="N200" s="17" t="b">
        <v>0</v>
      </c>
      <c r="O200" s="18" t="b">
        <v>0</v>
      </c>
      <c r="P200" s="18" t="b">
        <v>0</v>
      </c>
      <c r="Q200" s="18" t="b">
        <v>0</v>
      </c>
      <c r="R200" s="18" t="b">
        <v>0</v>
      </c>
      <c r="S200" s="19" t="b">
        <v>0</v>
      </c>
      <c r="T200" s="19" t="b">
        <v>0</v>
      </c>
      <c r="U200" s="15"/>
      <c r="V200" s="14" t="s">
        <v>44</v>
      </c>
      <c r="W200" s="35" t="s">
        <v>43</v>
      </c>
      <c r="X200" s="20" t="b">
        <v>0</v>
      </c>
      <c r="Y200" s="20" t="b">
        <v>0</v>
      </c>
      <c r="Z200" s="21" t="b">
        <v>0</v>
      </c>
      <c r="AA200" s="21" t="b">
        <v>0</v>
      </c>
      <c r="AB200" s="21" t="b">
        <v>0</v>
      </c>
      <c r="AC200" s="21" t="b">
        <v>0</v>
      </c>
      <c r="AD200" s="21" t="b">
        <v>0</v>
      </c>
      <c r="AE200" s="21" t="b">
        <v>0</v>
      </c>
      <c r="AF200" s="26"/>
      <c r="AG200" s="9"/>
    </row>
    <row r="201" spans="1:33" ht="12.75">
      <c r="A201" s="10"/>
      <c r="B201" s="10" t="s">
        <v>536</v>
      </c>
      <c r="C201" s="10" t="s">
        <v>537</v>
      </c>
      <c r="D201" s="10">
        <v>2013</v>
      </c>
      <c r="E201" s="10"/>
      <c r="F201" s="34" t="s">
        <v>538</v>
      </c>
      <c r="G201" s="14"/>
      <c r="H201" s="31" t="str">
        <f t="shared" si="0"/>
        <v>NO</v>
      </c>
      <c r="I201" s="9" t="str">
        <f t="shared" si="1"/>
        <v>NO</v>
      </c>
      <c r="J201" s="15"/>
      <c r="K201" s="29" t="s">
        <v>42</v>
      </c>
      <c r="L201" s="35" t="s">
        <v>43</v>
      </c>
      <c r="M201" s="17" t="b">
        <v>0</v>
      </c>
      <c r="N201" s="17" t="b">
        <v>0</v>
      </c>
      <c r="O201" s="18" t="b">
        <v>0</v>
      </c>
      <c r="P201" s="18" t="b">
        <v>0</v>
      </c>
      <c r="Q201" s="18" t="b">
        <v>0</v>
      </c>
      <c r="R201" s="18" t="b">
        <v>0</v>
      </c>
      <c r="S201" s="19" t="b">
        <v>0</v>
      </c>
      <c r="T201" s="19" t="b">
        <v>0</v>
      </c>
      <c r="U201" s="15"/>
      <c r="V201" s="14" t="s">
        <v>44</v>
      </c>
      <c r="W201" s="35" t="s">
        <v>43</v>
      </c>
      <c r="X201" s="20" t="b">
        <v>0</v>
      </c>
      <c r="Y201" s="20" t="b">
        <v>0</v>
      </c>
      <c r="Z201" s="21" t="b">
        <v>0</v>
      </c>
      <c r="AA201" s="21" t="b">
        <v>0</v>
      </c>
      <c r="AB201" s="21" t="b">
        <v>0</v>
      </c>
      <c r="AC201" s="21" t="b">
        <v>0</v>
      </c>
      <c r="AD201" s="21" t="b">
        <v>0</v>
      </c>
      <c r="AE201" s="21" t="b">
        <v>0</v>
      </c>
      <c r="AF201" s="22"/>
      <c r="AG201" s="9"/>
    </row>
    <row r="202" spans="1:33" ht="12.75">
      <c r="A202" s="10"/>
      <c r="B202" s="10" t="s">
        <v>539</v>
      </c>
      <c r="C202" s="10" t="s">
        <v>540</v>
      </c>
      <c r="D202" s="10">
        <v>2020</v>
      </c>
      <c r="E202" s="10"/>
      <c r="F202" s="34" t="s">
        <v>541</v>
      </c>
      <c r="G202" s="14"/>
      <c r="H202" s="31" t="str">
        <f t="shared" si="0"/>
        <v>NO</v>
      </c>
      <c r="I202" s="9" t="str">
        <f t="shared" si="1"/>
        <v>NO</v>
      </c>
      <c r="J202" s="15"/>
      <c r="K202" s="29" t="s">
        <v>42</v>
      </c>
      <c r="L202" s="35" t="s">
        <v>43</v>
      </c>
      <c r="M202" s="17" t="b">
        <v>0</v>
      </c>
      <c r="N202" s="17" t="b">
        <v>0</v>
      </c>
      <c r="O202" s="18" t="b">
        <v>0</v>
      </c>
      <c r="P202" s="18" t="b">
        <v>0</v>
      </c>
      <c r="Q202" s="18" t="b">
        <v>0</v>
      </c>
      <c r="R202" s="18" t="b">
        <v>0</v>
      </c>
      <c r="S202" s="19" t="b">
        <v>0</v>
      </c>
      <c r="T202" s="19" t="b">
        <v>0</v>
      </c>
      <c r="U202" s="15"/>
      <c r="V202" s="14" t="s">
        <v>44</v>
      </c>
      <c r="W202" s="35" t="s">
        <v>43</v>
      </c>
      <c r="X202" s="20" t="b">
        <v>0</v>
      </c>
      <c r="Y202" s="20" t="b">
        <v>0</v>
      </c>
      <c r="Z202" s="21" t="b">
        <v>0</v>
      </c>
      <c r="AA202" s="21" t="b">
        <v>0</v>
      </c>
      <c r="AB202" s="21" t="b">
        <v>0</v>
      </c>
      <c r="AC202" s="21" t="b">
        <v>0</v>
      </c>
      <c r="AD202" s="21" t="b">
        <v>0</v>
      </c>
      <c r="AE202" s="21" t="b">
        <v>0</v>
      </c>
      <c r="AF202" s="22"/>
      <c r="AG202" s="9"/>
    </row>
    <row r="203" spans="1:33" ht="12.75">
      <c r="A203" s="10"/>
      <c r="B203" s="10" t="s">
        <v>542</v>
      </c>
      <c r="C203" s="10" t="s">
        <v>543</v>
      </c>
      <c r="D203" s="10">
        <v>2016</v>
      </c>
      <c r="E203" s="10"/>
      <c r="F203" s="34" t="s">
        <v>544</v>
      </c>
      <c r="G203" s="14"/>
      <c r="H203" s="31" t="str">
        <f t="shared" si="0"/>
        <v>NO</v>
      </c>
      <c r="I203" s="9" t="str">
        <f t="shared" si="1"/>
        <v>NO</v>
      </c>
      <c r="J203" s="15"/>
      <c r="K203" s="29" t="s">
        <v>42</v>
      </c>
      <c r="L203" s="35" t="s">
        <v>43</v>
      </c>
      <c r="M203" s="17" t="b">
        <v>0</v>
      </c>
      <c r="N203" s="17" t="b">
        <v>0</v>
      </c>
      <c r="O203" s="18" t="b">
        <v>0</v>
      </c>
      <c r="P203" s="18" t="b">
        <v>0</v>
      </c>
      <c r="Q203" s="18" t="b">
        <v>0</v>
      </c>
      <c r="R203" s="18" t="b">
        <v>0</v>
      </c>
      <c r="S203" s="19" t="b">
        <v>0</v>
      </c>
      <c r="T203" s="19" t="b">
        <v>0</v>
      </c>
      <c r="U203" s="15"/>
      <c r="V203" s="14" t="s">
        <v>44</v>
      </c>
      <c r="W203" s="35" t="s">
        <v>43</v>
      </c>
      <c r="X203" s="20" t="b">
        <v>0</v>
      </c>
      <c r="Y203" s="20" t="b">
        <v>0</v>
      </c>
      <c r="Z203" s="21" t="b">
        <v>0</v>
      </c>
      <c r="AA203" s="21" t="b">
        <v>0</v>
      </c>
      <c r="AB203" s="21" t="b">
        <v>0</v>
      </c>
      <c r="AC203" s="21" t="b">
        <v>0</v>
      </c>
      <c r="AD203" s="21" t="b">
        <v>0</v>
      </c>
      <c r="AE203" s="21" t="b">
        <v>0</v>
      </c>
      <c r="AF203" s="22"/>
      <c r="AG203" s="9"/>
    </row>
    <row r="204" spans="1:33" ht="12.75">
      <c r="A204" s="10"/>
      <c r="B204" s="10" t="s">
        <v>545</v>
      </c>
      <c r="C204" s="10" t="s">
        <v>546</v>
      </c>
      <c r="D204" s="10">
        <v>2009</v>
      </c>
      <c r="E204" s="10"/>
      <c r="F204" s="34" t="s">
        <v>547</v>
      </c>
      <c r="G204" s="14"/>
      <c r="H204" s="31" t="str">
        <f t="shared" si="0"/>
        <v>NO</v>
      </c>
      <c r="I204" s="9" t="str">
        <f t="shared" si="1"/>
        <v>NO</v>
      </c>
      <c r="J204" s="15"/>
      <c r="K204" s="29" t="s">
        <v>42</v>
      </c>
      <c r="L204" s="35" t="s">
        <v>43</v>
      </c>
      <c r="M204" s="17" t="b">
        <v>0</v>
      </c>
      <c r="N204" s="17" t="b">
        <v>0</v>
      </c>
      <c r="O204" s="18" t="b">
        <v>0</v>
      </c>
      <c r="P204" s="18" t="b">
        <v>0</v>
      </c>
      <c r="Q204" s="18" t="b">
        <v>0</v>
      </c>
      <c r="R204" s="18" t="b">
        <v>0</v>
      </c>
      <c r="S204" s="19" t="b">
        <v>0</v>
      </c>
      <c r="T204" s="19" t="b">
        <v>0</v>
      </c>
      <c r="U204" s="15"/>
      <c r="V204" s="14" t="s">
        <v>44</v>
      </c>
      <c r="W204" s="35" t="s">
        <v>43</v>
      </c>
      <c r="X204" s="20" t="b">
        <v>0</v>
      </c>
      <c r="Y204" s="20" t="b">
        <v>0</v>
      </c>
      <c r="Z204" s="21" t="b">
        <v>0</v>
      </c>
      <c r="AA204" s="21" t="b">
        <v>0</v>
      </c>
      <c r="AB204" s="21" t="b">
        <v>0</v>
      </c>
      <c r="AC204" s="21" t="b">
        <v>0</v>
      </c>
      <c r="AD204" s="21" t="b">
        <v>0</v>
      </c>
      <c r="AE204" s="21" t="b">
        <v>0</v>
      </c>
      <c r="AF204" s="26"/>
      <c r="AG204" s="9"/>
    </row>
    <row r="205" spans="1:33" ht="12.75">
      <c r="A205" s="10"/>
      <c r="B205" s="10" t="s">
        <v>548</v>
      </c>
      <c r="C205" s="10" t="s">
        <v>549</v>
      </c>
      <c r="D205" s="10">
        <v>2009</v>
      </c>
      <c r="E205" s="10"/>
      <c r="F205" s="34" t="s">
        <v>550</v>
      </c>
      <c r="G205" s="14"/>
      <c r="H205" s="31" t="str">
        <f t="shared" si="0"/>
        <v>NO</v>
      </c>
      <c r="I205" s="9" t="str">
        <f t="shared" si="1"/>
        <v>NO</v>
      </c>
      <c r="J205" s="15"/>
      <c r="K205" s="29" t="s">
        <v>42</v>
      </c>
      <c r="L205" s="35" t="s">
        <v>43</v>
      </c>
      <c r="M205" s="17" t="b">
        <v>0</v>
      </c>
      <c r="N205" s="17" t="b">
        <v>0</v>
      </c>
      <c r="O205" s="18" t="b">
        <v>0</v>
      </c>
      <c r="P205" s="18" t="b">
        <v>0</v>
      </c>
      <c r="Q205" s="18" t="b">
        <v>0</v>
      </c>
      <c r="R205" s="18" t="b">
        <v>0</v>
      </c>
      <c r="S205" s="19" t="b">
        <v>0</v>
      </c>
      <c r="T205" s="19" t="b">
        <v>0</v>
      </c>
      <c r="U205" s="15"/>
      <c r="V205" s="14" t="s">
        <v>44</v>
      </c>
      <c r="W205" s="35" t="s">
        <v>43</v>
      </c>
      <c r="X205" s="20" t="b">
        <v>0</v>
      </c>
      <c r="Y205" s="20" t="b">
        <v>0</v>
      </c>
      <c r="Z205" s="21" t="b">
        <v>0</v>
      </c>
      <c r="AA205" s="21" t="b">
        <v>0</v>
      </c>
      <c r="AB205" s="21" t="b">
        <v>0</v>
      </c>
      <c r="AC205" s="21" t="b">
        <v>0</v>
      </c>
      <c r="AD205" s="21" t="b">
        <v>0</v>
      </c>
      <c r="AE205" s="21" t="b">
        <v>0</v>
      </c>
      <c r="AF205" s="26"/>
      <c r="AG205" s="9"/>
    </row>
    <row r="206" spans="1:33" ht="12.75">
      <c r="A206" s="10"/>
      <c r="B206" s="10" t="s">
        <v>551</v>
      </c>
      <c r="C206" s="10" t="s">
        <v>552</v>
      </c>
      <c r="D206" s="10"/>
      <c r="E206" s="10"/>
      <c r="F206" s="34" t="s">
        <v>553</v>
      </c>
      <c r="G206" s="14"/>
      <c r="H206" s="31" t="str">
        <f t="shared" si="0"/>
        <v>NO</v>
      </c>
      <c r="I206" s="9" t="str">
        <f t="shared" si="1"/>
        <v>NO</v>
      </c>
      <c r="J206" s="29"/>
      <c r="K206" s="29" t="s">
        <v>42</v>
      </c>
      <c r="L206" s="39" t="s">
        <v>43</v>
      </c>
      <c r="M206" s="17" t="b">
        <v>0</v>
      </c>
      <c r="N206" s="17" t="b">
        <v>0</v>
      </c>
      <c r="O206" s="18" t="b">
        <v>0</v>
      </c>
      <c r="P206" s="40" t="b">
        <v>1</v>
      </c>
      <c r="Q206" s="18" t="b">
        <v>0</v>
      </c>
      <c r="R206" s="18" t="b">
        <v>0</v>
      </c>
      <c r="S206" s="19" t="b">
        <v>0</v>
      </c>
      <c r="T206" s="19" t="b">
        <v>0</v>
      </c>
      <c r="U206" s="15"/>
      <c r="V206" s="14" t="s">
        <v>44</v>
      </c>
      <c r="W206" s="35" t="s">
        <v>43</v>
      </c>
      <c r="X206" s="20" t="b">
        <v>0</v>
      </c>
      <c r="Y206" s="20" t="b">
        <v>0</v>
      </c>
      <c r="Z206" s="21" t="b">
        <v>0</v>
      </c>
      <c r="AA206" s="21" t="b">
        <v>0</v>
      </c>
      <c r="AB206" s="21" t="b">
        <v>0</v>
      </c>
      <c r="AC206" s="21" t="b">
        <v>0</v>
      </c>
      <c r="AD206" s="21" t="b">
        <v>0</v>
      </c>
      <c r="AE206" s="21" t="b">
        <v>0</v>
      </c>
      <c r="AF206" s="22"/>
      <c r="AG206" s="9"/>
    </row>
    <row r="207" spans="1:33" ht="12.75">
      <c r="A207" s="10"/>
      <c r="B207" s="10" t="s">
        <v>516</v>
      </c>
      <c r="C207" s="10" t="s">
        <v>554</v>
      </c>
      <c r="D207" s="10">
        <v>2013</v>
      </c>
      <c r="E207" s="10"/>
      <c r="F207" s="34" t="s">
        <v>555</v>
      </c>
      <c r="G207" s="14"/>
      <c r="H207" s="31" t="str">
        <f t="shared" si="0"/>
        <v>NO</v>
      </c>
      <c r="I207" s="9" t="str">
        <f t="shared" si="1"/>
        <v>NO</v>
      </c>
      <c r="J207" s="15"/>
      <c r="K207" s="29" t="s">
        <v>42</v>
      </c>
      <c r="L207" s="35" t="s">
        <v>43</v>
      </c>
      <c r="M207" s="17" t="b">
        <v>0</v>
      </c>
      <c r="N207" s="17" t="b">
        <v>0</v>
      </c>
      <c r="O207" s="18" t="b">
        <v>0</v>
      </c>
      <c r="P207" s="40" t="b">
        <v>1</v>
      </c>
      <c r="Q207" s="18" t="b">
        <v>0</v>
      </c>
      <c r="R207" s="18" t="b">
        <v>0</v>
      </c>
      <c r="S207" s="19" t="b">
        <v>0</v>
      </c>
      <c r="T207" s="19" t="b">
        <v>0</v>
      </c>
      <c r="U207" s="15"/>
      <c r="V207" s="14" t="s">
        <v>44</v>
      </c>
      <c r="W207" s="35" t="s">
        <v>43</v>
      </c>
      <c r="X207" s="20" t="b">
        <v>0</v>
      </c>
      <c r="Y207" s="20" t="b">
        <v>0</v>
      </c>
      <c r="Z207" s="21" t="b">
        <v>0</v>
      </c>
      <c r="AA207" s="21" t="b">
        <v>0</v>
      </c>
      <c r="AB207" s="21" t="b">
        <v>0</v>
      </c>
      <c r="AC207" s="21" t="b">
        <v>0</v>
      </c>
      <c r="AD207" s="21" t="b">
        <v>0</v>
      </c>
      <c r="AE207" s="21" t="b">
        <v>0</v>
      </c>
      <c r="AF207" s="22"/>
      <c r="AG207" s="9"/>
    </row>
    <row r="208" spans="1:33" ht="12.75">
      <c r="A208" s="10"/>
      <c r="B208" s="10" t="s">
        <v>556</v>
      </c>
      <c r="C208" s="10" t="s">
        <v>557</v>
      </c>
      <c r="D208" s="10">
        <v>2016</v>
      </c>
      <c r="E208" s="41"/>
      <c r="F208" s="34" t="s">
        <v>558</v>
      </c>
      <c r="G208" s="14"/>
      <c r="H208" s="31" t="str">
        <f t="shared" si="0"/>
        <v>NO</v>
      </c>
      <c r="I208" s="9" t="str">
        <f t="shared" si="1"/>
        <v>NO</v>
      </c>
      <c r="J208" s="15"/>
      <c r="K208" s="29" t="s">
        <v>42</v>
      </c>
      <c r="L208" s="35" t="s">
        <v>43</v>
      </c>
      <c r="M208" s="17" t="b">
        <v>0</v>
      </c>
      <c r="N208" s="17" t="b">
        <v>0</v>
      </c>
      <c r="O208" s="18" t="b">
        <v>0</v>
      </c>
      <c r="P208" s="40" t="b">
        <v>1</v>
      </c>
      <c r="Q208" s="18" t="b">
        <v>0</v>
      </c>
      <c r="R208" s="18" t="b">
        <v>0</v>
      </c>
      <c r="S208" s="19" t="b">
        <v>0</v>
      </c>
      <c r="T208" s="19" t="b">
        <v>0</v>
      </c>
      <c r="U208" s="15"/>
      <c r="V208" s="14" t="s">
        <v>44</v>
      </c>
      <c r="W208" s="35" t="s">
        <v>43</v>
      </c>
      <c r="X208" s="20" t="b">
        <v>0</v>
      </c>
      <c r="Y208" s="20" t="b">
        <v>0</v>
      </c>
      <c r="Z208" s="21" t="b">
        <v>0</v>
      </c>
      <c r="AA208" s="21" t="b">
        <v>0</v>
      </c>
      <c r="AB208" s="21" t="b">
        <v>0</v>
      </c>
      <c r="AC208" s="21" t="b">
        <v>0</v>
      </c>
      <c r="AD208" s="21" t="b">
        <v>0</v>
      </c>
      <c r="AE208" s="21" t="b">
        <v>0</v>
      </c>
      <c r="AF208" s="26"/>
      <c r="AG208" s="9"/>
    </row>
    <row r="209" spans="1:33" ht="12.75">
      <c r="A209" s="10"/>
      <c r="B209" s="10" t="s">
        <v>559</v>
      </c>
      <c r="C209" s="10" t="s">
        <v>560</v>
      </c>
      <c r="D209" s="10">
        <v>1997</v>
      </c>
      <c r="E209" s="10"/>
      <c r="F209" s="34" t="s">
        <v>561</v>
      </c>
      <c r="G209" s="14"/>
      <c r="H209" s="31" t="str">
        <f t="shared" si="0"/>
        <v>NO</v>
      </c>
      <c r="I209" s="9" t="str">
        <f t="shared" si="1"/>
        <v>NO</v>
      </c>
      <c r="J209" s="15"/>
      <c r="K209" s="29" t="s">
        <v>42</v>
      </c>
      <c r="L209" s="35" t="s">
        <v>43</v>
      </c>
      <c r="M209" s="17" t="b">
        <v>0</v>
      </c>
      <c r="N209" s="17" t="b">
        <v>0</v>
      </c>
      <c r="O209" s="18" t="b">
        <v>0</v>
      </c>
      <c r="P209" s="40" t="b">
        <v>1</v>
      </c>
      <c r="Q209" s="18" t="b">
        <v>0</v>
      </c>
      <c r="R209" s="18" t="b">
        <v>0</v>
      </c>
      <c r="S209" s="19" t="b">
        <v>0</v>
      </c>
      <c r="T209" s="19" t="b">
        <v>0</v>
      </c>
      <c r="U209" s="15"/>
      <c r="V209" s="14" t="s">
        <v>44</v>
      </c>
      <c r="W209" s="35" t="s">
        <v>43</v>
      </c>
      <c r="X209" s="20" t="b">
        <v>0</v>
      </c>
      <c r="Y209" s="20" t="b">
        <v>0</v>
      </c>
      <c r="Z209" s="21" t="b">
        <v>0</v>
      </c>
      <c r="AA209" s="21" t="b">
        <v>0</v>
      </c>
      <c r="AB209" s="21" t="b">
        <v>0</v>
      </c>
      <c r="AC209" s="21" t="b">
        <v>0</v>
      </c>
      <c r="AD209" s="21" t="b">
        <v>0</v>
      </c>
      <c r="AE209" s="21" t="b">
        <v>0</v>
      </c>
      <c r="AF209" s="22"/>
      <c r="AG209" s="9"/>
    </row>
    <row r="210" spans="1:33" ht="12.75">
      <c r="A210" s="10"/>
      <c r="B210" s="10" t="s">
        <v>562</v>
      </c>
      <c r="C210" s="10" t="s">
        <v>563</v>
      </c>
      <c r="D210" s="10">
        <v>2014</v>
      </c>
      <c r="E210" s="10"/>
      <c r="F210" s="34" t="s">
        <v>564</v>
      </c>
      <c r="G210" s="14"/>
      <c r="H210" s="31" t="str">
        <f t="shared" si="0"/>
        <v>NO</v>
      </c>
      <c r="I210" s="9" t="str">
        <f t="shared" si="1"/>
        <v>NO</v>
      </c>
      <c r="J210" s="15"/>
      <c r="K210" s="29" t="s">
        <v>42</v>
      </c>
      <c r="L210" s="35" t="s">
        <v>43</v>
      </c>
      <c r="M210" s="17" t="b">
        <v>0</v>
      </c>
      <c r="N210" s="17" t="b">
        <v>0</v>
      </c>
      <c r="O210" s="18" t="b">
        <v>0</v>
      </c>
      <c r="P210" s="40" t="b">
        <v>1</v>
      </c>
      <c r="Q210" s="18" t="b">
        <v>0</v>
      </c>
      <c r="R210" s="18" t="b">
        <v>0</v>
      </c>
      <c r="S210" s="19" t="b">
        <v>0</v>
      </c>
      <c r="T210" s="19" t="b">
        <v>0</v>
      </c>
      <c r="U210" s="15"/>
      <c r="V210" s="14" t="s">
        <v>44</v>
      </c>
      <c r="W210" s="35" t="s">
        <v>43</v>
      </c>
      <c r="X210" s="20" t="b">
        <v>0</v>
      </c>
      <c r="Y210" s="20" t="b">
        <v>0</v>
      </c>
      <c r="Z210" s="21" t="b">
        <v>0</v>
      </c>
      <c r="AA210" s="21" t="b">
        <v>0</v>
      </c>
      <c r="AB210" s="21" t="b">
        <v>0</v>
      </c>
      <c r="AC210" s="21" t="b">
        <v>0</v>
      </c>
      <c r="AD210" s="21" t="b">
        <v>0</v>
      </c>
      <c r="AE210" s="21" t="b">
        <v>0</v>
      </c>
      <c r="AF210" s="22"/>
      <c r="AG210" s="9"/>
    </row>
    <row r="211" spans="1:33" ht="12.75">
      <c r="A211" s="10"/>
      <c r="B211" s="10" t="s">
        <v>565</v>
      </c>
      <c r="C211" s="10" t="s">
        <v>566</v>
      </c>
      <c r="D211" s="10">
        <v>2013</v>
      </c>
      <c r="E211" s="10"/>
      <c r="F211" s="34" t="s">
        <v>567</v>
      </c>
      <c r="G211" s="14"/>
      <c r="H211" s="31" t="str">
        <f t="shared" si="0"/>
        <v>NO</v>
      </c>
      <c r="I211" s="9" t="str">
        <f t="shared" si="1"/>
        <v>NO</v>
      </c>
      <c r="J211" s="15"/>
      <c r="K211" s="29" t="s">
        <v>42</v>
      </c>
      <c r="L211" s="35" t="s">
        <v>43</v>
      </c>
      <c r="M211" s="17" t="b">
        <v>0</v>
      </c>
      <c r="N211" s="17" t="b">
        <v>0</v>
      </c>
      <c r="O211" s="18" t="b">
        <v>0</v>
      </c>
      <c r="P211" s="40" t="b">
        <v>1</v>
      </c>
      <c r="Q211" s="18" t="b">
        <v>0</v>
      </c>
      <c r="R211" s="18" t="b">
        <v>0</v>
      </c>
      <c r="S211" s="19" t="b">
        <v>0</v>
      </c>
      <c r="T211" s="19" t="b">
        <v>0</v>
      </c>
      <c r="U211" s="15"/>
      <c r="V211" s="14" t="s">
        <v>44</v>
      </c>
      <c r="W211" s="35" t="s">
        <v>43</v>
      </c>
      <c r="X211" s="20" t="b">
        <v>0</v>
      </c>
      <c r="Y211" s="20" t="b">
        <v>0</v>
      </c>
      <c r="Z211" s="21" t="b">
        <v>0</v>
      </c>
      <c r="AA211" s="21" t="b">
        <v>0</v>
      </c>
      <c r="AB211" s="21" t="b">
        <v>0</v>
      </c>
      <c r="AC211" s="21" t="b">
        <v>0</v>
      </c>
      <c r="AD211" s="21" t="b">
        <v>0</v>
      </c>
      <c r="AE211" s="21" t="b">
        <v>0</v>
      </c>
      <c r="AF211" s="22"/>
      <c r="AG211" s="9"/>
    </row>
    <row r="212" spans="1:33" ht="12.75">
      <c r="A212" s="10"/>
      <c r="B212" s="10" t="s">
        <v>179</v>
      </c>
      <c r="C212" s="10" t="s">
        <v>568</v>
      </c>
      <c r="D212" s="10">
        <v>2000</v>
      </c>
      <c r="E212" s="10"/>
      <c r="F212" s="34" t="s">
        <v>569</v>
      </c>
      <c r="G212" s="14"/>
      <c r="H212" s="31" t="str">
        <f t="shared" si="0"/>
        <v>NO</v>
      </c>
      <c r="I212" s="9" t="str">
        <f t="shared" si="1"/>
        <v>NO</v>
      </c>
      <c r="J212" s="15"/>
      <c r="K212" s="29" t="s">
        <v>42</v>
      </c>
      <c r="L212" s="35" t="s">
        <v>43</v>
      </c>
      <c r="M212" s="17" t="b">
        <v>0</v>
      </c>
      <c r="N212" s="17" t="b">
        <v>0</v>
      </c>
      <c r="O212" s="18" t="b">
        <v>0</v>
      </c>
      <c r="P212" s="40" t="b">
        <v>1</v>
      </c>
      <c r="Q212" s="18" t="b">
        <v>0</v>
      </c>
      <c r="R212" s="18" t="b">
        <v>0</v>
      </c>
      <c r="S212" s="19" t="b">
        <v>0</v>
      </c>
      <c r="T212" s="19" t="b">
        <v>0</v>
      </c>
      <c r="U212" s="15"/>
      <c r="V212" s="14" t="s">
        <v>44</v>
      </c>
      <c r="W212" s="35" t="s">
        <v>43</v>
      </c>
      <c r="X212" s="20" t="b">
        <v>0</v>
      </c>
      <c r="Y212" s="20" t="b">
        <v>0</v>
      </c>
      <c r="Z212" s="21" t="b">
        <v>0</v>
      </c>
      <c r="AA212" s="21" t="b">
        <v>0</v>
      </c>
      <c r="AB212" s="21" t="b">
        <v>0</v>
      </c>
      <c r="AC212" s="21" t="b">
        <v>0</v>
      </c>
      <c r="AD212" s="21" t="b">
        <v>0</v>
      </c>
      <c r="AE212" s="21" t="b">
        <v>0</v>
      </c>
      <c r="AF212" s="22"/>
      <c r="AG212" s="9"/>
    </row>
    <row r="213" spans="1:33" ht="12.75">
      <c r="A213" s="10"/>
      <c r="B213" s="10" t="s">
        <v>570</v>
      </c>
      <c r="C213" s="10" t="s">
        <v>257</v>
      </c>
      <c r="D213" s="10"/>
      <c r="E213" s="10"/>
      <c r="F213" s="34" t="s">
        <v>571</v>
      </c>
      <c r="G213" s="14"/>
      <c r="H213" s="31" t="str">
        <f t="shared" si="0"/>
        <v>NO</v>
      </c>
      <c r="I213" s="9" t="str">
        <f t="shared" si="1"/>
        <v>NO</v>
      </c>
      <c r="J213" s="15"/>
      <c r="K213" s="29" t="s">
        <v>42</v>
      </c>
      <c r="L213" s="35" t="s">
        <v>43</v>
      </c>
      <c r="M213" s="17" t="b">
        <v>0</v>
      </c>
      <c r="N213" s="17" t="b">
        <v>0</v>
      </c>
      <c r="O213" s="18" t="b">
        <v>0</v>
      </c>
      <c r="P213" s="18" t="b">
        <v>0</v>
      </c>
      <c r="Q213" s="18" t="b">
        <v>0</v>
      </c>
      <c r="R213" s="18" t="b">
        <v>0</v>
      </c>
      <c r="S213" s="19" t="b">
        <v>0</v>
      </c>
      <c r="T213" s="19" t="b">
        <v>0</v>
      </c>
      <c r="U213" s="15"/>
      <c r="V213" s="14" t="s">
        <v>44</v>
      </c>
      <c r="W213" s="35" t="s">
        <v>43</v>
      </c>
      <c r="X213" s="20" t="b">
        <v>0</v>
      </c>
      <c r="Y213" s="20" t="b">
        <v>0</v>
      </c>
      <c r="Z213" s="21" t="b">
        <v>0</v>
      </c>
      <c r="AA213" s="21" t="b">
        <v>0</v>
      </c>
      <c r="AB213" s="21" t="b">
        <v>0</v>
      </c>
      <c r="AC213" s="21" t="b">
        <v>0</v>
      </c>
      <c r="AD213" s="21" t="b">
        <v>0</v>
      </c>
      <c r="AE213" s="21" t="b">
        <v>0</v>
      </c>
      <c r="AF213" s="22"/>
      <c r="AG213" s="9"/>
    </row>
    <row r="214" spans="1:33" ht="12.75">
      <c r="A214" s="10"/>
      <c r="B214" s="10" t="s">
        <v>572</v>
      </c>
      <c r="C214" s="10" t="s">
        <v>573</v>
      </c>
      <c r="D214" s="10">
        <v>1998</v>
      </c>
      <c r="E214" s="10"/>
      <c r="F214" s="34" t="s">
        <v>574</v>
      </c>
      <c r="G214" s="14"/>
      <c r="H214" s="31" t="str">
        <f t="shared" si="0"/>
        <v>NO</v>
      </c>
      <c r="I214" s="9" t="str">
        <f t="shared" si="1"/>
        <v>NO</v>
      </c>
      <c r="J214" s="15"/>
      <c r="K214" s="29" t="s">
        <v>42</v>
      </c>
      <c r="L214" s="35" t="s">
        <v>43</v>
      </c>
      <c r="M214" s="17" t="b">
        <v>0</v>
      </c>
      <c r="N214" s="17" t="b">
        <v>0</v>
      </c>
      <c r="O214" s="18" t="b">
        <v>0</v>
      </c>
      <c r="P214" s="18" t="b">
        <v>0</v>
      </c>
      <c r="Q214" s="18" t="b">
        <v>0</v>
      </c>
      <c r="R214" s="18" t="b">
        <v>0</v>
      </c>
      <c r="S214" s="19" t="b">
        <v>0</v>
      </c>
      <c r="T214" s="19" t="b">
        <v>0</v>
      </c>
      <c r="U214" s="15"/>
      <c r="V214" s="14" t="s">
        <v>44</v>
      </c>
      <c r="W214" s="35" t="s">
        <v>43</v>
      </c>
      <c r="X214" s="20" t="b">
        <v>0</v>
      </c>
      <c r="Y214" s="20" t="b">
        <v>0</v>
      </c>
      <c r="Z214" s="21" t="b">
        <v>0</v>
      </c>
      <c r="AA214" s="21" t="b">
        <v>0</v>
      </c>
      <c r="AB214" s="21" t="b">
        <v>0</v>
      </c>
      <c r="AC214" s="21" t="b">
        <v>0</v>
      </c>
      <c r="AD214" s="21" t="b">
        <v>0</v>
      </c>
      <c r="AE214" s="21" t="b">
        <v>0</v>
      </c>
      <c r="AF214" s="22"/>
      <c r="AG214" s="9"/>
    </row>
    <row r="215" spans="1:33" ht="12.75">
      <c r="A215" s="10"/>
      <c r="B215" s="10" t="s">
        <v>575</v>
      </c>
      <c r="C215" s="10" t="s">
        <v>576</v>
      </c>
      <c r="D215" s="10">
        <v>2017</v>
      </c>
      <c r="E215" s="10"/>
      <c r="F215" s="34" t="s">
        <v>577</v>
      </c>
      <c r="G215" s="14"/>
      <c r="H215" s="31" t="str">
        <f t="shared" si="0"/>
        <v>NO</v>
      </c>
      <c r="I215" s="9" t="str">
        <f t="shared" si="1"/>
        <v>NO</v>
      </c>
      <c r="J215" s="15"/>
      <c r="K215" s="29" t="s">
        <v>42</v>
      </c>
      <c r="L215" s="35" t="s">
        <v>43</v>
      </c>
      <c r="M215" s="17" t="b">
        <v>0</v>
      </c>
      <c r="N215" s="17" t="b">
        <v>0</v>
      </c>
      <c r="O215" s="18" t="b">
        <v>0</v>
      </c>
      <c r="P215" s="18" t="b">
        <v>0</v>
      </c>
      <c r="Q215" s="18" t="b">
        <v>0</v>
      </c>
      <c r="R215" s="18" t="b">
        <v>0</v>
      </c>
      <c r="S215" s="19" t="b">
        <v>0</v>
      </c>
      <c r="T215" s="19" t="b">
        <v>0</v>
      </c>
      <c r="U215" s="15"/>
      <c r="V215" s="14" t="s">
        <v>44</v>
      </c>
      <c r="W215" s="35" t="s">
        <v>43</v>
      </c>
      <c r="X215" s="20" t="b">
        <v>0</v>
      </c>
      <c r="Y215" s="20" t="b">
        <v>0</v>
      </c>
      <c r="Z215" s="21" t="b">
        <v>0</v>
      </c>
      <c r="AA215" s="21" t="b">
        <v>0</v>
      </c>
      <c r="AB215" s="21" t="b">
        <v>0</v>
      </c>
      <c r="AC215" s="21" t="b">
        <v>0</v>
      </c>
      <c r="AD215" s="21" t="b">
        <v>0</v>
      </c>
      <c r="AE215" s="21" t="b">
        <v>0</v>
      </c>
      <c r="AF215" s="26"/>
      <c r="AG215" s="9"/>
    </row>
    <row r="216" spans="1:33" ht="12.75">
      <c r="A216" s="10"/>
      <c r="B216" s="10" t="s">
        <v>578</v>
      </c>
      <c r="C216" s="10" t="s">
        <v>579</v>
      </c>
      <c r="D216" s="10">
        <v>2010</v>
      </c>
      <c r="E216" s="10"/>
      <c r="F216" s="34" t="s">
        <v>580</v>
      </c>
      <c r="G216" s="14"/>
      <c r="H216" s="31" t="str">
        <f t="shared" si="0"/>
        <v>NO</v>
      </c>
      <c r="I216" s="9" t="str">
        <f t="shared" si="1"/>
        <v>NO</v>
      </c>
      <c r="J216" s="15"/>
      <c r="K216" s="29" t="s">
        <v>42</v>
      </c>
      <c r="L216" s="35" t="s">
        <v>43</v>
      </c>
      <c r="M216" s="17" t="b">
        <v>0</v>
      </c>
      <c r="N216" s="17" t="b">
        <v>0</v>
      </c>
      <c r="O216" s="18" t="b">
        <v>0</v>
      </c>
      <c r="P216" s="18" t="b">
        <v>0</v>
      </c>
      <c r="Q216" s="18" t="b">
        <v>0</v>
      </c>
      <c r="R216" s="18" t="b">
        <v>0</v>
      </c>
      <c r="S216" s="19" t="b">
        <v>0</v>
      </c>
      <c r="T216" s="19" t="b">
        <v>0</v>
      </c>
      <c r="U216" s="15"/>
      <c r="V216" s="14" t="s">
        <v>44</v>
      </c>
      <c r="W216" s="35" t="s">
        <v>43</v>
      </c>
      <c r="X216" s="20" t="b">
        <v>0</v>
      </c>
      <c r="Y216" s="20" t="b">
        <v>0</v>
      </c>
      <c r="Z216" s="21" t="b">
        <v>0</v>
      </c>
      <c r="AA216" s="21" t="b">
        <v>0</v>
      </c>
      <c r="AB216" s="21" t="b">
        <v>0</v>
      </c>
      <c r="AC216" s="21" t="b">
        <v>0</v>
      </c>
      <c r="AD216" s="21" t="b">
        <v>0</v>
      </c>
      <c r="AE216" s="21" t="b">
        <v>0</v>
      </c>
      <c r="AF216" s="22"/>
      <c r="AG216" s="9"/>
    </row>
    <row r="217" spans="1:33" ht="12.75">
      <c r="A217" s="10"/>
      <c r="B217" s="10" t="s">
        <v>581</v>
      </c>
      <c r="C217" s="10" t="s">
        <v>582</v>
      </c>
      <c r="D217" s="10"/>
      <c r="E217" s="10"/>
      <c r="F217" s="34" t="s">
        <v>583</v>
      </c>
      <c r="G217" s="14"/>
      <c r="H217" s="31" t="str">
        <f t="shared" si="0"/>
        <v>NO</v>
      </c>
      <c r="I217" s="9" t="str">
        <f t="shared" si="1"/>
        <v>NO</v>
      </c>
      <c r="J217" s="15"/>
      <c r="K217" s="29" t="s">
        <v>42</v>
      </c>
      <c r="L217" s="35" t="s">
        <v>43</v>
      </c>
      <c r="M217" s="17" t="b">
        <v>0</v>
      </c>
      <c r="N217" s="17" t="b">
        <v>0</v>
      </c>
      <c r="O217" s="18" t="b">
        <v>0</v>
      </c>
      <c r="P217" s="18" t="b">
        <v>0</v>
      </c>
      <c r="Q217" s="18" t="b">
        <v>0</v>
      </c>
      <c r="R217" s="18" t="b">
        <v>0</v>
      </c>
      <c r="S217" s="19" t="b">
        <v>0</v>
      </c>
      <c r="T217" s="19" t="b">
        <v>0</v>
      </c>
      <c r="U217" s="15"/>
      <c r="V217" s="14" t="s">
        <v>44</v>
      </c>
      <c r="W217" s="35" t="s">
        <v>43</v>
      </c>
      <c r="X217" s="20" t="b">
        <v>0</v>
      </c>
      <c r="Y217" s="20" t="b">
        <v>0</v>
      </c>
      <c r="Z217" s="21" t="b">
        <v>0</v>
      </c>
      <c r="AA217" s="21" t="b">
        <v>0</v>
      </c>
      <c r="AB217" s="21" t="b">
        <v>0</v>
      </c>
      <c r="AC217" s="21" t="b">
        <v>0</v>
      </c>
      <c r="AD217" s="21" t="b">
        <v>0</v>
      </c>
      <c r="AE217" s="21" t="b">
        <v>0</v>
      </c>
      <c r="AF217" s="22"/>
      <c r="AG217" s="9"/>
    </row>
    <row r="218" spans="1:33" ht="12.75">
      <c r="A218" s="10"/>
      <c r="B218" s="10" t="s">
        <v>584</v>
      </c>
      <c r="C218" s="10" t="s">
        <v>585</v>
      </c>
      <c r="D218" s="10"/>
      <c r="E218" s="10"/>
      <c r="F218" s="34" t="s">
        <v>586</v>
      </c>
      <c r="G218" s="14"/>
      <c r="H218" s="31" t="str">
        <f t="shared" si="0"/>
        <v>NO</v>
      </c>
      <c r="I218" s="9" t="str">
        <f t="shared" si="1"/>
        <v>NO</v>
      </c>
      <c r="J218" s="15"/>
      <c r="K218" s="29" t="s">
        <v>42</v>
      </c>
      <c r="L218" s="35" t="s">
        <v>43</v>
      </c>
      <c r="M218" s="17" t="b">
        <v>0</v>
      </c>
      <c r="N218" s="17" t="b">
        <v>0</v>
      </c>
      <c r="O218" s="18" t="b">
        <v>0</v>
      </c>
      <c r="P218" s="18" t="b">
        <v>0</v>
      </c>
      <c r="Q218" s="18" t="b">
        <v>0</v>
      </c>
      <c r="R218" s="18" t="b">
        <v>0</v>
      </c>
      <c r="S218" s="19" t="b">
        <v>0</v>
      </c>
      <c r="T218" s="19" t="b">
        <v>0</v>
      </c>
      <c r="U218" s="15"/>
      <c r="V218" s="14" t="s">
        <v>44</v>
      </c>
      <c r="W218" s="35" t="s">
        <v>43</v>
      </c>
      <c r="X218" s="20" t="b">
        <v>0</v>
      </c>
      <c r="Y218" s="20" t="b">
        <v>0</v>
      </c>
      <c r="Z218" s="21" t="b">
        <v>0</v>
      </c>
      <c r="AA218" s="21" t="b">
        <v>0</v>
      </c>
      <c r="AB218" s="21" t="b">
        <v>0</v>
      </c>
      <c r="AC218" s="21" t="b">
        <v>0</v>
      </c>
      <c r="AD218" s="21" t="b">
        <v>0</v>
      </c>
      <c r="AE218" s="21" t="b">
        <v>0</v>
      </c>
      <c r="AF218" s="22"/>
      <c r="AG218" s="9"/>
    </row>
    <row r="219" spans="1:33" ht="12.75">
      <c r="A219" s="10"/>
      <c r="B219" s="10" t="s">
        <v>587</v>
      </c>
      <c r="C219" s="10" t="s">
        <v>588</v>
      </c>
      <c r="D219" s="10">
        <v>2020</v>
      </c>
      <c r="E219" s="10"/>
      <c r="F219" s="25" t="s">
        <v>589</v>
      </c>
      <c r="G219" s="14"/>
      <c r="H219" s="31" t="str">
        <f t="shared" si="0"/>
        <v>NO</v>
      </c>
      <c r="I219" s="9" t="str">
        <f t="shared" si="1"/>
        <v>NO</v>
      </c>
      <c r="J219" s="15"/>
      <c r="K219" s="29" t="s">
        <v>42</v>
      </c>
      <c r="L219" s="39" t="s">
        <v>43</v>
      </c>
      <c r="M219" s="17" t="b">
        <v>0</v>
      </c>
      <c r="N219" s="17" t="b">
        <v>0</v>
      </c>
      <c r="O219" s="18" t="b">
        <v>0</v>
      </c>
      <c r="P219" s="18" t="b">
        <v>0</v>
      </c>
      <c r="Q219" s="18" t="b">
        <v>0</v>
      </c>
      <c r="R219" s="18" t="b">
        <v>0</v>
      </c>
      <c r="S219" s="19" t="b">
        <v>0</v>
      </c>
      <c r="T219" s="19" t="b">
        <v>0</v>
      </c>
      <c r="U219" s="15"/>
      <c r="V219" s="14" t="s">
        <v>44</v>
      </c>
      <c r="W219" s="39" t="s">
        <v>43</v>
      </c>
      <c r="X219" s="20" t="b">
        <v>0</v>
      </c>
      <c r="Y219" s="20" t="b">
        <v>0</v>
      </c>
      <c r="Z219" s="21" t="b">
        <v>0</v>
      </c>
      <c r="AA219" s="21" t="b">
        <v>0</v>
      </c>
      <c r="AB219" s="21" t="b">
        <v>0</v>
      </c>
      <c r="AC219" s="21" t="b">
        <v>0</v>
      </c>
      <c r="AD219" s="21" t="b">
        <v>0</v>
      </c>
      <c r="AE219" s="21" t="b">
        <v>0</v>
      </c>
      <c r="AF219" s="26"/>
      <c r="AG219" s="9"/>
    </row>
    <row r="220" spans="1:33" ht="12.75">
      <c r="A220" s="10"/>
      <c r="B220" s="10" t="s">
        <v>590</v>
      </c>
      <c r="C220" s="10" t="s">
        <v>591</v>
      </c>
      <c r="D220" s="10"/>
      <c r="E220" s="10"/>
      <c r="F220" s="34" t="s">
        <v>592</v>
      </c>
      <c r="G220" s="14"/>
      <c r="H220" s="31" t="str">
        <f t="shared" si="0"/>
        <v>NO</v>
      </c>
      <c r="I220" s="9" t="str">
        <f t="shared" si="1"/>
        <v>NO</v>
      </c>
      <c r="J220" s="15"/>
      <c r="K220" s="29" t="s">
        <v>42</v>
      </c>
      <c r="L220" s="35" t="s">
        <v>43</v>
      </c>
      <c r="M220" s="17" t="b">
        <v>0</v>
      </c>
      <c r="N220" s="17" t="b">
        <v>0</v>
      </c>
      <c r="O220" s="18" t="b">
        <v>0</v>
      </c>
      <c r="P220" s="18" t="b">
        <v>0</v>
      </c>
      <c r="Q220" s="18" t="b">
        <v>0</v>
      </c>
      <c r="R220" s="18" t="b">
        <v>0</v>
      </c>
      <c r="S220" s="19" t="b">
        <v>0</v>
      </c>
      <c r="T220" s="19" t="b">
        <v>0</v>
      </c>
      <c r="U220" s="15"/>
      <c r="V220" s="14" t="s">
        <v>44</v>
      </c>
      <c r="W220" s="35" t="s">
        <v>43</v>
      </c>
      <c r="X220" s="20" t="b">
        <v>0</v>
      </c>
      <c r="Y220" s="20" t="b">
        <v>0</v>
      </c>
      <c r="Z220" s="21" t="b">
        <v>0</v>
      </c>
      <c r="AA220" s="21" t="b">
        <v>0</v>
      </c>
      <c r="AB220" s="21" t="b">
        <v>0</v>
      </c>
      <c r="AC220" s="21" t="b">
        <v>0</v>
      </c>
      <c r="AD220" s="21" t="b">
        <v>0</v>
      </c>
      <c r="AE220" s="21" t="b">
        <v>0</v>
      </c>
      <c r="AF220" s="26"/>
      <c r="AG220" s="9"/>
    </row>
    <row r="221" spans="1:33" ht="12.75">
      <c r="A221" s="10"/>
      <c r="B221" s="10" t="s">
        <v>593</v>
      </c>
      <c r="C221" s="10" t="s">
        <v>594</v>
      </c>
      <c r="D221" s="10">
        <v>2021</v>
      </c>
      <c r="E221" s="41"/>
      <c r="F221" s="34" t="s">
        <v>595</v>
      </c>
      <c r="G221" s="14"/>
      <c r="H221" s="31" t="str">
        <f t="shared" si="0"/>
        <v>NO</v>
      </c>
      <c r="I221" s="9" t="str">
        <f t="shared" si="1"/>
        <v>NO</v>
      </c>
      <c r="J221" s="29"/>
      <c r="K221" s="29" t="s">
        <v>42</v>
      </c>
      <c r="L221" s="38" t="s">
        <v>43</v>
      </c>
      <c r="M221" s="17" t="b">
        <v>0</v>
      </c>
      <c r="N221" s="17" t="b">
        <v>0</v>
      </c>
      <c r="O221" s="18" t="b">
        <v>0</v>
      </c>
      <c r="P221" s="18" t="b">
        <v>0</v>
      </c>
      <c r="Q221" s="18" t="b">
        <v>0</v>
      </c>
      <c r="R221" s="18" t="b">
        <v>0</v>
      </c>
      <c r="S221" s="19" t="b">
        <v>0</v>
      </c>
      <c r="T221" s="19" t="b">
        <v>0</v>
      </c>
      <c r="U221" s="15"/>
      <c r="V221" s="14" t="s">
        <v>44</v>
      </c>
      <c r="W221" s="38" t="s">
        <v>43</v>
      </c>
      <c r="X221" s="20" t="b">
        <v>0</v>
      </c>
      <c r="Y221" s="20" t="b">
        <v>0</v>
      </c>
      <c r="Z221" s="21" t="b">
        <v>0</v>
      </c>
      <c r="AA221" s="21" t="b">
        <v>0</v>
      </c>
      <c r="AB221" s="21" t="b">
        <v>0</v>
      </c>
      <c r="AC221" s="21" t="b">
        <v>0</v>
      </c>
      <c r="AD221" s="21" t="b">
        <v>0</v>
      </c>
      <c r="AE221" s="21" t="b">
        <v>0</v>
      </c>
      <c r="AF221" s="26"/>
      <c r="AG221" s="9"/>
    </row>
    <row r="222" spans="1:33" ht="12.75">
      <c r="A222" s="10"/>
      <c r="B222" s="10" t="s">
        <v>596</v>
      </c>
      <c r="C222" s="10" t="s">
        <v>597</v>
      </c>
      <c r="D222" s="10"/>
      <c r="E222" s="10"/>
      <c r="F222" s="34" t="s">
        <v>598</v>
      </c>
      <c r="G222" s="14"/>
      <c r="H222" s="31" t="str">
        <f t="shared" si="0"/>
        <v>NO</v>
      </c>
      <c r="I222" s="9" t="str">
        <f t="shared" si="1"/>
        <v>NO</v>
      </c>
      <c r="J222" s="15"/>
      <c r="K222" s="29" t="s">
        <v>42</v>
      </c>
      <c r="L222" s="35" t="s">
        <v>43</v>
      </c>
      <c r="M222" s="17" t="b">
        <v>0</v>
      </c>
      <c r="N222" s="17" t="b">
        <v>0</v>
      </c>
      <c r="O222" s="18" t="b">
        <v>0</v>
      </c>
      <c r="P222" s="18" t="b">
        <v>0</v>
      </c>
      <c r="Q222" s="18" t="b">
        <v>0</v>
      </c>
      <c r="R222" s="18" t="b">
        <v>0</v>
      </c>
      <c r="S222" s="19" t="b">
        <v>0</v>
      </c>
      <c r="T222" s="19" t="b">
        <v>0</v>
      </c>
      <c r="U222" s="15"/>
      <c r="V222" s="14" t="s">
        <v>44</v>
      </c>
      <c r="W222" s="35" t="s">
        <v>43</v>
      </c>
      <c r="X222" s="20" t="b">
        <v>0</v>
      </c>
      <c r="Y222" s="20" t="b">
        <v>0</v>
      </c>
      <c r="Z222" s="21" t="b">
        <v>0</v>
      </c>
      <c r="AA222" s="21" t="b">
        <v>0</v>
      </c>
      <c r="AB222" s="21" t="b">
        <v>0</v>
      </c>
      <c r="AC222" s="21" t="b">
        <v>0</v>
      </c>
      <c r="AD222" s="21" t="b">
        <v>0</v>
      </c>
      <c r="AE222" s="21" t="b">
        <v>0</v>
      </c>
      <c r="AF222" s="22"/>
      <c r="AG222" s="9"/>
    </row>
    <row r="223" spans="1:33" ht="12.75">
      <c r="A223" s="10"/>
      <c r="B223" s="10" t="s">
        <v>599</v>
      </c>
      <c r="C223" s="10" t="s">
        <v>600</v>
      </c>
      <c r="D223" s="10"/>
      <c r="E223" s="10"/>
      <c r="F223" s="34" t="s">
        <v>601</v>
      </c>
      <c r="G223" s="14"/>
      <c r="H223" s="31" t="str">
        <f t="shared" si="0"/>
        <v>NO</v>
      </c>
      <c r="I223" s="9" t="str">
        <f t="shared" si="1"/>
        <v>NO</v>
      </c>
      <c r="J223" s="15"/>
      <c r="K223" s="29" t="s">
        <v>42</v>
      </c>
      <c r="L223" s="35" t="s">
        <v>43</v>
      </c>
      <c r="M223" s="17" t="b">
        <v>0</v>
      </c>
      <c r="N223" s="17" t="b">
        <v>0</v>
      </c>
      <c r="O223" s="18" t="b">
        <v>0</v>
      </c>
      <c r="P223" s="18" t="b">
        <v>0</v>
      </c>
      <c r="Q223" s="18" t="b">
        <v>0</v>
      </c>
      <c r="R223" s="18" t="b">
        <v>0</v>
      </c>
      <c r="S223" s="19" t="b">
        <v>0</v>
      </c>
      <c r="T223" s="19" t="b">
        <v>0</v>
      </c>
      <c r="U223" s="15"/>
      <c r="V223" s="14" t="s">
        <v>44</v>
      </c>
      <c r="W223" s="35" t="s">
        <v>43</v>
      </c>
      <c r="X223" s="20" t="b">
        <v>0</v>
      </c>
      <c r="Y223" s="20" t="b">
        <v>0</v>
      </c>
      <c r="Z223" s="21" t="b">
        <v>0</v>
      </c>
      <c r="AA223" s="21" t="b">
        <v>0</v>
      </c>
      <c r="AB223" s="21" t="b">
        <v>0</v>
      </c>
      <c r="AC223" s="21" t="b">
        <v>0</v>
      </c>
      <c r="AD223" s="21" t="b">
        <v>0</v>
      </c>
      <c r="AE223" s="21" t="b">
        <v>0</v>
      </c>
      <c r="AF223" s="22"/>
      <c r="AG223" s="9"/>
    </row>
    <row r="224" spans="1:33" ht="12.75">
      <c r="A224" s="10"/>
      <c r="B224" s="10" t="s">
        <v>602</v>
      </c>
      <c r="C224" s="10" t="s">
        <v>603</v>
      </c>
      <c r="D224" s="10">
        <v>2017</v>
      </c>
      <c r="E224" s="10"/>
      <c r="F224" s="34" t="s">
        <v>604</v>
      </c>
      <c r="G224" s="14"/>
      <c r="H224" s="31" t="str">
        <f t="shared" si="0"/>
        <v>NO</v>
      </c>
      <c r="I224" s="9" t="str">
        <f t="shared" si="1"/>
        <v>NO</v>
      </c>
      <c r="J224" s="15"/>
      <c r="K224" s="29" t="s">
        <v>42</v>
      </c>
      <c r="L224" s="35" t="s">
        <v>43</v>
      </c>
      <c r="M224" s="17" t="b">
        <v>0</v>
      </c>
      <c r="N224" s="17" t="b">
        <v>0</v>
      </c>
      <c r="O224" s="18" t="b">
        <v>0</v>
      </c>
      <c r="P224" s="18" t="b">
        <v>0</v>
      </c>
      <c r="Q224" s="18" t="b">
        <v>0</v>
      </c>
      <c r="R224" s="18" t="b">
        <v>0</v>
      </c>
      <c r="S224" s="19" t="b">
        <v>0</v>
      </c>
      <c r="T224" s="19" t="b">
        <v>0</v>
      </c>
      <c r="U224" s="15"/>
      <c r="V224" s="14" t="s">
        <v>44</v>
      </c>
      <c r="W224" s="35" t="s">
        <v>43</v>
      </c>
      <c r="X224" s="20" t="b">
        <v>0</v>
      </c>
      <c r="Y224" s="20" t="b">
        <v>0</v>
      </c>
      <c r="Z224" s="21" t="b">
        <v>0</v>
      </c>
      <c r="AA224" s="21" t="b">
        <v>0</v>
      </c>
      <c r="AB224" s="21" t="b">
        <v>0</v>
      </c>
      <c r="AC224" s="21" t="b">
        <v>0</v>
      </c>
      <c r="AD224" s="21" t="b">
        <v>0</v>
      </c>
      <c r="AE224" s="21" t="b">
        <v>0</v>
      </c>
      <c r="AF224" s="22"/>
      <c r="AG224" s="9"/>
    </row>
    <row r="225" spans="1:33" ht="12.75">
      <c r="A225" s="10"/>
      <c r="B225" s="10" t="s">
        <v>605</v>
      </c>
      <c r="C225" s="10" t="s">
        <v>606</v>
      </c>
      <c r="D225" s="10">
        <v>2002</v>
      </c>
      <c r="E225" s="10"/>
      <c r="F225" s="34" t="s">
        <v>607</v>
      </c>
      <c r="G225" s="14"/>
      <c r="H225" s="31" t="str">
        <f t="shared" si="0"/>
        <v>NO</v>
      </c>
      <c r="I225" s="9" t="str">
        <f t="shared" si="1"/>
        <v>NO</v>
      </c>
      <c r="J225" s="15"/>
      <c r="K225" s="29" t="s">
        <v>42</v>
      </c>
      <c r="L225" s="35" t="s">
        <v>43</v>
      </c>
      <c r="M225" s="17" t="b">
        <v>0</v>
      </c>
      <c r="N225" s="17" t="b">
        <v>0</v>
      </c>
      <c r="O225" s="18" t="b">
        <v>0</v>
      </c>
      <c r="P225" s="18" t="b">
        <v>0</v>
      </c>
      <c r="Q225" s="18" t="b">
        <v>0</v>
      </c>
      <c r="R225" s="18" t="b">
        <v>0</v>
      </c>
      <c r="S225" s="19" t="b">
        <v>0</v>
      </c>
      <c r="T225" s="19" t="b">
        <v>0</v>
      </c>
      <c r="U225" s="15"/>
      <c r="V225" s="14" t="s">
        <v>44</v>
      </c>
      <c r="W225" s="35" t="s">
        <v>43</v>
      </c>
      <c r="X225" s="20" t="b">
        <v>0</v>
      </c>
      <c r="Y225" s="20" t="b">
        <v>0</v>
      </c>
      <c r="Z225" s="21" t="b">
        <v>0</v>
      </c>
      <c r="AA225" s="21" t="b">
        <v>0</v>
      </c>
      <c r="AB225" s="21" t="b">
        <v>0</v>
      </c>
      <c r="AC225" s="21" t="b">
        <v>0</v>
      </c>
      <c r="AD225" s="21" t="b">
        <v>0</v>
      </c>
      <c r="AE225" s="21" t="b">
        <v>0</v>
      </c>
      <c r="AF225" s="26"/>
      <c r="AG225" s="9"/>
    </row>
    <row r="226" spans="1:33" ht="12.75">
      <c r="A226" s="10"/>
      <c r="B226" s="10" t="s">
        <v>608</v>
      </c>
      <c r="C226" s="10" t="s">
        <v>609</v>
      </c>
      <c r="D226" s="10">
        <v>1997</v>
      </c>
      <c r="E226" s="10"/>
      <c r="F226" s="34" t="s">
        <v>610</v>
      </c>
      <c r="G226" s="14"/>
      <c r="H226" s="31" t="str">
        <f t="shared" si="0"/>
        <v>NO</v>
      </c>
      <c r="I226" s="9" t="str">
        <f t="shared" si="1"/>
        <v>NO</v>
      </c>
      <c r="J226" s="15"/>
      <c r="K226" s="29" t="s">
        <v>42</v>
      </c>
      <c r="L226" s="35" t="s">
        <v>43</v>
      </c>
      <c r="M226" s="17" t="b">
        <v>0</v>
      </c>
      <c r="N226" s="17" t="b">
        <v>0</v>
      </c>
      <c r="O226" s="18" t="b">
        <v>0</v>
      </c>
      <c r="P226" s="18" t="b">
        <v>0</v>
      </c>
      <c r="Q226" s="18" t="b">
        <v>0</v>
      </c>
      <c r="R226" s="18" t="b">
        <v>0</v>
      </c>
      <c r="S226" s="19" t="b">
        <v>0</v>
      </c>
      <c r="T226" s="19" t="b">
        <v>0</v>
      </c>
      <c r="U226" s="15"/>
      <c r="V226" s="14" t="s">
        <v>44</v>
      </c>
      <c r="W226" s="35" t="s">
        <v>43</v>
      </c>
      <c r="X226" s="20" t="b">
        <v>0</v>
      </c>
      <c r="Y226" s="20" t="b">
        <v>0</v>
      </c>
      <c r="Z226" s="21" t="b">
        <v>0</v>
      </c>
      <c r="AA226" s="21" t="b">
        <v>0</v>
      </c>
      <c r="AB226" s="21" t="b">
        <v>0</v>
      </c>
      <c r="AC226" s="21" t="b">
        <v>0</v>
      </c>
      <c r="AD226" s="21" t="b">
        <v>0</v>
      </c>
      <c r="AE226" s="21" t="b">
        <v>0</v>
      </c>
      <c r="AF226" s="26"/>
      <c r="AG226" s="9"/>
    </row>
    <row r="227" spans="1:33" ht="12.75">
      <c r="A227" s="10"/>
      <c r="B227" s="10" t="s">
        <v>611</v>
      </c>
      <c r="C227" s="10" t="s">
        <v>612</v>
      </c>
      <c r="D227" s="10"/>
      <c r="E227" s="10"/>
      <c r="F227" s="34" t="s">
        <v>613</v>
      </c>
      <c r="G227" s="14"/>
      <c r="H227" s="31" t="str">
        <f t="shared" si="0"/>
        <v>NO</v>
      </c>
      <c r="I227" s="9" t="str">
        <f t="shared" si="1"/>
        <v>NO</v>
      </c>
      <c r="J227" s="15"/>
      <c r="K227" s="29" t="s">
        <v>42</v>
      </c>
      <c r="L227" s="35" t="s">
        <v>43</v>
      </c>
      <c r="M227" s="17" t="b">
        <v>0</v>
      </c>
      <c r="N227" s="17" t="b">
        <v>0</v>
      </c>
      <c r="O227" s="18" t="b">
        <v>0</v>
      </c>
      <c r="P227" s="18" t="b">
        <v>0</v>
      </c>
      <c r="Q227" s="18" t="b">
        <v>0</v>
      </c>
      <c r="R227" s="18" t="b">
        <v>0</v>
      </c>
      <c r="S227" s="19" t="b">
        <v>0</v>
      </c>
      <c r="T227" s="19" t="b">
        <v>0</v>
      </c>
      <c r="U227" s="15"/>
      <c r="V227" s="14" t="s">
        <v>44</v>
      </c>
      <c r="W227" s="35" t="s">
        <v>43</v>
      </c>
      <c r="X227" s="20" t="b">
        <v>0</v>
      </c>
      <c r="Y227" s="20" t="b">
        <v>0</v>
      </c>
      <c r="Z227" s="21" t="b">
        <v>0</v>
      </c>
      <c r="AA227" s="21" t="b">
        <v>0</v>
      </c>
      <c r="AB227" s="21" t="b">
        <v>0</v>
      </c>
      <c r="AC227" s="21" t="b">
        <v>0</v>
      </c>
      <c r="AD227" s="21" t="b">
        <v>0</v>
      </c>
      <c r="AE227" s="21" t="b">
        <v>0</v>
      </c>
      <c r="AF227" s="26"/>
      <c r="AG227" s="9"/>
    </row>
    <row r="228" spans="1:33" ht="12.75">
      <c r="A228" s="10"/>
      <c r="B228" s="10" t="s">
        <v>614</v>
      </c>
      <c r="C228" s="10" t="s">
        <v>615</v>
      </c>
      <c r="D228" s="10">
        <v>2020</v>
      </c>
      <c r="E228" s="10"/>
      <c r="F228" s="34" t="s">
        <v>616</v>
      </c>
      <c r="G228" s="14"/>
      <c r="H228" s="31" t="str">
        <f t="shared" si="0"/>
        <v>NO</v>
      </c>
      <c r="I228" s="9" t="str">
        <f t="shared" si="1"/>
        <v>NO</v>
      </c>
      <c r="J228" s="15"/>
      <c r="K228" s="29" t="s">
        <v>42</v>
      </c>
      <c r="L228" s="35" t="s">
        <v>43</v>
      </c>
      <c r="M228" s="17" t="b">
        <v>0</v>
      </c>
      <c r="N228" s="17" t="b">
        <v>0</v>
      </c>
      <c r="O228" s="18" t="b">
        <v>0</v>
      </c>
      <c r="P228" s="18" t="b">
        <v>0</v>
      </c>
      <c r="Q228" s="18" t="b">
        <v>0</v>
      </c>
      <c r="R228" s="18" t="b">
        <v>0</v>
      </c>
      <c r="S228" s="19" t="b">
        <v>0</v>
      </c>
      <c r="T228" s="19" t="b">
        <v>0</v>
      </c>
      <c r="U228" s="15"/>
      <c r="V228" s="14" t="s">
        <v>44</v>
      </c>
      <c r="W228" s="35" t="s">
        <v>43</v>
      </c>
      <c r="X228" s="20" t="b">
        <v>0</v>
      </c>
      <c r="Y228" s="20" t="b">
        <v>0</v>
      </c>
      <c r="Z228" s="21" t="b">
        <v>0</v>
      </c>
      <c r="AA228" s="21" t="b">
        <v>0</v>
      </c>
      <c r="AB228" s="21" t="b">
        <v>0</v>
      </c>
      <c r="AC228" s="21" t="b">
        <v>0</v>
      </c>
      <c r="AD228" s="21" t="b">
        <v>0</v>
      </c>
      <c r="AE228" s="21" t="b">
        <v>0</v>
      </c>
      <c r="AF228" s="26"/>
      <c r="AG228" s="9"/>
    </row>
    <row r="229" spans="1:33" ht="12.75">
      <c r="A229" s="10"/>
      <c r="B229" s="10" t="s">
        <v>617</v>
      </c>
      <c r="C229" s="10" t="s">
        <v>618</v>
      </c>
      <c r="D229" s="10">
        <v>2009</v>
      </c>
      <c r="E229" s="10"/>
      <c r="F229" s="34" t="s">
        <v>619</v>
      </c>
      <c r="G229" s="14"/>
      <c r="H229" s="31" t="str">
        <f t="shared" si="0"/>
        <v>NO</v>
      </c>
      <c r="I229" s="9" t="str">
        <f t="shared" si="1"/>
        <v>NO</v>
      </c>
      <c r="J229" s="15"/>
      <c r="K229" s="29" t="s">
        <v>42</v>
      </c>
      <c r="L229" s="35" t="s">
        <v>43</v>
      </c>
      <c r="M229" s="17" t="b">
        <v>0</v>
      </c>
      <c r="N229" s="17" t="b">
        <v>0</v>
      </c>
      <c r="O229" s="18" t="b">
        <v>0</v>
      </c>
      <c r="P229" s="18" t="b">
        <v>0</v>
      </c>
      <c r="Q229" s="18" t="b">
        <v>0</v>
      </c>
      <c r="R229" s="18" t="b">
        <v>0</v>
      </c>
      <c r="S229" s="19" t="b">
        <v>0</v>
      </c>
      <c r="T229" s="19" t="b">
        <v>0</v>
      </c>
      <c r="U229" s="15"/>
      <c r="V229" s="14" t="s">
        <v>44</v>
      </c>
      <c r="W229" s="35" t="s">
        <v>43</v>
      </c>
      <c r="X229" s="20" t="b">
        <v>0</v>
      </c>
      <c r="Y229" s="20" t="b">
        <v>0</v>
      </c>
      <c r="Z229" s="21" t="b">
        <v>0</v>
      </c>
      <c r="AA229" s="21" t="b">
        <v>0</v>
      </c>
      <c r="AB229" s="21" t="b">
        <v>0</v>
      </c>
      <c r="AC229" s="21" t="b">
        <v>0</v>
      </c>
      <c r="AD229" s="21" t="b">
        <v>0</v>
      </c>
      <c r="AE229" s="21" t="b">
        <v>0</v>
      </c>
      <c r="AF229" s="22"/>
      <c r="AG229" s="9"/>
    </row>
    <row r="230" spans="1:33" ht="12.75">
      <c r="A230" s="10"/>
      <c r="B230" s="10" t="s">
        <v>366</v>
      </c>
      <c r="C230" s="10" t="s">
        <v>620</v>
      </c>
      <c r="D230" s="10">
        <v>2014</v>
      </c>
      <c r="E230" s="10"/>
      <c r="F230" s="34" t="s">
        <v>621</v>
      </c>
      <c r="G230" s="14"/>
      <c r="H230" s="31" t="str">
        <f t="shared" si="0"/>
        <v>NO</v>
      </c>
      <c r="I230" s="9" t="str">
        <f t="shared" si="1"/>
        <v>NO</v>
      </c>
      <c r="J230" s="15"/>
      <c r="K230" s="29" t="s">
        <v>42</v>
      </c>
      <c r="L230" s="35" t="s">
        <v>43</v>
      </c>
      <c r="M230" s="17" t="b">
        <v>0</v>
      </c>
      <c r="N230" s="17" t="b">
        <v>0</v>
      </c>
      <c r="O230" s="18" t="b">
        <v>0</v>
      </c>
      <c r="P230" s="18" t="b">
        <v>0</v>
      </c>
      <c r="Q230" s="18" t="b">
        <v>0</v>
      </c>
      <c r="R230" s="18" t="b">
        <v>0</v>
      </c>
      <c r="S230" s="19" t="b">
        <v>0</v>
      </c>
      <c r="T230" s="19" t="b">
        <v>0</v>
      </c>
      <c r="U230" s="15"/>
      <c r="V230" s="14" t="s">
        <v>44</v>
      </c>
      <c r="W230" s="35" t="s">
        <v>43</v>
      </c>
      <c r="X230" s="20" t="b">
        <v>0</v>
      </c>
      <c r="Y230" s="20" t="b">
        <v>0</v>
      </c>
      <c r="Z230" s="21" t="b">
        <v>0</v>
      </c>
      <c r="AA230" s="21" t="b">
        <v>0</v>
      </c>
      <c r="AB230" s="21" t="b">
        <v>0</v>
      </c>
      <c r="AC230" s="21" t="b">
        <v>0</v>
      </c>
      <c r="AD230" s="21" t="b">
        <v>0</v>
      </c>
      <c r="AE230" s="21" t="b">
        <v>0</v>
      </c>
      <c r="AF230" s="22"/>
      <c r="AG230" s="9"/>
    </row>
    <row r="231" spans="1:33" ht="12.75">
      <c r="A231" s="10"/>
      <c r="B231" s="10" t="s">
        <v>622</v>
      </c>
      <c r="C231" s="10" t="s">
        <v>623</v>
      </c>
      <c r="D231" s="10">
        <v>2017</v>
      </c>
      <c r="E231" s="10"/>
      <c r="F231" s="34" t="s">
        <v>624</v>
      </c>
      <c r="G231" s="14"/>
      <c r="H231" s="31" t="str">
        <f t="shared" si="0"/>
        <v>NO</v>
      </c>
      <c r="I231" s="9" t="str">
        <f t="shared" si="1"/>
        <v>NO</v>
      </c>
      <c r="J231" s="15"/>
      <c r="K231" s="29" t="s">
        <v>42</v>
      </c>
      <c r="L231" s="35" t="s">
        <v>43</v>
      </c>
      <c r="M231" s="17" t="b">
        <v>0</v>
      </c>
      <c r="N231" s="17" t="b">
        <v>0</v>
      </c>
      <c r="O231" s="18" t="b">
        <v>0</v>
      </c>
      <c r="P231" s="18" t="b">
        <v>0</v>
      </c>
      <c r="Q231" s="18" t="b">
        <v>0</v>
      </c>
      <c r="R231" s="18" t="b">
        <v>0</v>
      </c>
      <c r="S231" s="19" t="b">
        <v>0</v>
      </c>
      <c r="T231" s="19" t="b">
        <v>0</v>
      </c>
      <c r="U231" s="15"/>
      <c r="V231" s="14" t="s">
        <v>44</v>
      </c>
      <c r="W231" s="35" t="s">
        <v>43</v>
      </c>
      <c r="X231" s="20" t="b">
        <v>0</v>
      </c>
      <c r="Y231" s="20" t="b">
        <v>0</v>
      </c>
      <c r="Z231" s="21" t="b">
        <v>0</v>
      </c>
      <c r="AA231" s="21" t="b">
        <v>0</v>
      </c>
      <c r="AB231" s="21" t="b">
        <v>0</v>
      </c>
      <c r="AC231" s="21" t="b">
        <v>0</v>
      </c>
      <c r="AD231" s="21" t="b">
        <v>0</v>
      </c>
      <c r="AE231" s="21" t="b">
        <v>0</v>
      </c>
      <c r="AF231" s="22"/>
      <c r="AG231" s="9"/>
    </row>
    <row r="232" spans="1:33" ht="12.75">
      <c r="A232" s="10"/>
      <c r="B232" s="10" t="s">
        <v>625</v>
      </c>
      <c r="C232" s="10" t="s">
        <v>626</v>
      </c>
      <c r="D232" s="10">
        <v>2012</v>
      </c>
      <c r="E232" s="10"/>
      <c r="F232" s="34" t="s">
        <v>627</v>
      </c>
      <c r="G232" s="14"/>
      <c r="H232" s="31" t="str">
        <f t="shared" si="0"/>
        <v>NO</v>
      </c>
      <c r="I232" s="9" t="str">
        <f t="shared" si="1"/>
        <v>NO</v>
      </c>
      <c r="J232" s="15"/>
      <c r="K232" s="29" t="s">
        <v>42</v>
      </c>
      <c r="L232" s="35" t="s">
        <v>43</v>
      </c>
      <c r="M232" s="17" t="b">
        <v>0</v>
      </c>
      <c r="N232" s="17" t="b">
        <v>0</v>
      </c>
      <c r="O232" s="18" t="b">
        <v>0</v>
      </c>
      <c r="P232" s="18" t="b">
        <v>0</v>
      </c>
      <c r="Q232" s="18" t="b">
        <v>0</v>
      </c>
      <c r="R232" s="18" t="b">
        <v>0</v>
      </c>
      <c r="S232" s="19" t="b">
        <v>0</v>
      </c>
      <c r="T232" s="19" t="b">
        <v>0</v>
      </c>
      <c r="U232" s="15"/>
      <c r="V232" s="14" t="s">
        <v>44</v>
      </c>
      <c r="W232" s="35" t="s">
        <v>43</v>
      </c>
      <c r="X232" s="20" t="b">
        <v>0</v>
      </c>
      <c r="Y232" s="20" t="b">
        <v>0</v>
      </c>
      <c r="Z232" s="21" t="b">
        <v>0</v>
      </c>
      <c r="AA232" s="21" t="b">
        <v>0</v>
      </c>
      <c r="AB232" s="21" t="b">
        <v>0</v>
      </c>
      <c r="AC232" s="21" t="b">
        <v>0</v>
      </c>
      <c r="AD232" s="21" t="b">
        <v>0</v>
      </c>
      <c r="AE232" s="21" t="b">
        <v>0</v>
      </c>
      <c r="AF232" s="26"/>
      <c r="AG232" s="9"/>
    </row>
    <row r="233" spans="1:33" ht="12.75">
      <c r="A233" s="10"/>
      <c r="B233" s="10" t="s">
        <v>628</v>
      </c>
      <c r="C233" s="10" t="s">
        <v>629</v>
      </c>
      <c r="D233" s="10"/>
      <c r="E233" s="10"/>
      <c r="F233" s="34" t="s">
        <v>630</v>
      </c>
      <c r="G233" s="14"/>
      <c r="H233" s="31" t="str">
        <f t="shared" si="0"/>
        <v>NO</v>
      </c>
      <c r="I233" s="9" t="str">
        <f t="shared" si="1"/>
        <v>NO</v>
      </c>
      <c r="J233" s="15"/>
      <c r="K233" s="29" t="s">
        <v>42</v>
      </c>
      <c r="L233" s="35" t="s">
        <v>43</v>
      </c>
      <c r="M233" s="17" t="b">
        <v>0</v>
      </c>
      <c r="N233" s="17" t="b">
        <v>0</v>
      </c>
      <c r="O233" s="18" t="b">
        <v>0</v>
      </c>
      <c r="P233" s="18" t="b">
        <v>0</v>
      </c>
      <c r="Q233" s="18" t="b">
        <v>0</v>
      </c>
      <c r="R233" s="18" t="b">
        <v>0</v>
      </c>
      <c r="S233" s="19" t="b">
        <v>0</v>
      </c>
      <c r="T233" s="19" t="b">
        <v>0</v>
      </c>
      <c r="U233" s="15"/>
      <c r="V233" s="14" t="s">
        <v>44</v>
      </c>
      <c r="W233" s="35" t="s">
        <v>43</v>
      </c>
      <c r="X233" s="20" t="b">
        <v>0</v>
      </c>
      <c r="Y233" s="20" t="b">
        <v>0</v>
      </c>
      <c r="Z233" s="21" t="b">
        <v>0</v>
      </c>
      <c r="AA233" s="21" t="b">
        <v>0</v>
      </c>
      <c r="AB233" s="21" t="b">
        <v>0</v>
      </c>
      <c r="AC233" s="21" t="b">
        <v>0</v>
      </c>
      <c r="AD233" s="21" t="b">
        <v>0</v>
      </c>
      <c r="AE233" s="21" t="b">
        <v>0</v>
      </c>
      <c r="AF233" s="26"/>
      <c r="AG233" s="9"/>
    </row>
    <row r="234" spans="1:33" ht="12.75">
      <c r="A234" s="10"/>
      <c r="B234" s="10" t="s">
        <v>631</v>
      </c>
      <c r="C234" s="10" t="s">
        <v>632</v>
      </c>
      <c r="D234" s="10">
        <v>2011</v>
      </c>
      <c r="E234" s="41"/>
      <c r="F234" s="34" t="s">
        <v>633</v>
      </c>
      <c r="G234" s="14"/>
      <c r="H234" s="31" t="str">
        <f t="shared" si="0"/>
        <v>NO</v>
      </c>
      <c r="I234" s="9" t="str">
        <f t="shared" si="1"/>
        <v>NO</v>
      </c>
      <c r="J234" s="15"/>
      <c r="K234" s="29" t="s">
        <v>42</v>
      </c>
      <c r="L234" s="35" t="s">
        <v>43</v>
      </c>
      <c r="M234" s="17" t="b">
        <v>0</v>
      </c>
      <c r="N234" s="17" t="b">
        <v>0</v>
      </c>
      <c r="O234" s="18" t="b">
        <v>0</v>
      </c>
      <c r="P234" s="18" t="b">
        <v>0</v>
      </c>
      <c r="Q234" s="18" t="b">
        <v>0</v>
      </c>
      <c r="R234" s="18" t="b">
        <v>0</v>
      </c>
      <c r="S234" s="19" t="b">
        <v>0</v>
      </c>
      <c r="T234" s="19" t="b">
        <v>0</v>
      </c>
      <c r="U234" s="15"/>
      <c r="V234" s="14" t="s">
        <v>44</v>
      </c>
      <c r="W234" s="35" t="s">
        <v>43</v>
      </c>
      <c r="X234" s="20" t="b">
        <v>0</v>
      </c>
      <c r="Y234" s="20" t="b">
        <v>0</v>
      </c>
      <c r="Z234" s="21" t="b">
        <v>0</v>
      </c>
      <c r="AA234" s="21" t="b">
        <v>0</v>
      </c>
      <c r="AB234" s="21" t="b">
        <v>0</v>
      </c>
      <c r="AC234" s="21" t="b">
        <v>0</v>
      </c>
      <c r="AD234" s="21" t="b">
        <v>0</v>
      </c>
      <c r="AE234" s="21" t="b">
        <v>0</v>
      </c>
      <c r="AF234" s="26"/>
      <c r="AG234" s="9"/>
    </row>
    <row r="235" spans="1:33" ht="12.75">
      <c r="A235" s="10"/>
      <c r="B235" s="10" t="s">
        <v>634</v>
      </c>
      <c r="C235" s="10" t="s">
        <v>635</v>
      </c>
      <c r="D235" s="10">
        <v>2013</v>
      </c>
      <c r="E235" s="10"/>
      <c r="F235" s="34" t="s">
        <v>636</v>
      </c>
      <c r="G235" s="14"/>
      <c r="H235" s="31" t="str">
        <f t="shared" si="0"/>
        <v>NO</v>
      </c>
      <c r="I235" s="9" t="str">
        <f t="shared" si="1"/>
        <v>NO</v>
      </c>
      <c r="J235" s="15"/>
      <c r="K235" s="29" t="s">
        <v>42</v>
      </c>
      <c r="L235" s="35" t="s">
        <v>43</v>
      </c>
      <c r="M235" s="17" t="b">
        <v>0</v>
      </c>
      <c r="N235" s="17" t="b">
        <v>0</v>
      </c>
      <c r="O235" s="18" t="b">
        <v>0</v>
      </c>
      <c r="P235" s="18" t="b">
        <v>0</v>
      </c>
      <c r="Q235" s="18" t="b">
        <v>0</v>
      </c>
      <c r="R235" s="18" t="b">
        <v>0</v>
      </c>
      <c r="S235" s="19" t="b">
        <v>0</v>
      </c>
      <c r="T235" s="19" t="b">
        <v>0</v>
      </c>
      <c r="U235" s="15"/>
      <c r="V235" s="14" t="s">
        <v>44</v>
      </c>
      <c r="W235" s="35" t="s">
        <v>43</v>
      </c>
      <c r="X235" s="20" t="b">
        <v>0</v>
      </c>
      <c r="Y235" s="20" t="b">
        <v>0</v>
      </c>
      <c r="Z235" s="21" t="b">
        <v>0</v>
      </c>
      <c r="AA235" s="21" t="b">
        <v>0</v>
      </c>
      <c r="AB235" s="21" t="b">
        <v>0</v>
      </c>
      <c r="AC235" s="21" t="b">
        <v>0</v>
      </c>
      <c r="AD235" s="21" t="b">
        <v>0</v>
      </c>
      <c r="AE235" s="21" t="b">
        <v>0</v>
      </c>
      <c r="AF235" s="26"/>
      <c r="AG235" s="9"/>
    </row>
    <row r="236" spans="1:33" ht="12.75">
      <c r="A236" s="10"/>
      <c r="B236" s="10" t="s">
        <v>637</v>
      </c>
      <c r="C236" s="10" t="s">
        <v>638</v>
      </c>
      <c r="D236" s="10">
        <v>1998</v>
      </c>
      <c r="E236" s="10"/>
      <c r="F236" s="34" t="s">
        <v>639</v>
      </c>
      <c r="G236" s="14"/>
      <c r="H236" s="31" t="str">
        <f t="shared" si="0"/>
        <v>NO</v>
      </c>
      <c r="I236" s="9" t="str">
        <f t="shared" si="1"/>
        <v>NO</v>
      </c>
      <c r="J236" s="15"/>
      <c r="K236" s="29" t="s">
        <v>42</v>
      </c>
      <c r="L236" s="35" t="s">
        <v>43</v>
      </c>
      <c r="M236" s="17" t="b">
        <v>0</v>
      </c>
      <c r="N236" s="17" t="b">
        <v>0</v>
      </c>
      <c r="O236" s="18" t="b">
        <v>0</v>
      </c>
      <c r="P236" s="18" t="b">
        <v>0</v>
      </c>
      <c r="Q236" s="18" t="b">
        <v>0</v>
      </c>
      <c r="R236" s="18" t="b">
        <v>0</v>
      </c>
      <c r="S236" s="19" t="b">
        <v>0</v>
      </c>
      <c r="T236" s="19" t="b">
        <v>0</v>
      </c>
      <c r="U236" s="15"/>
      <c r="V236" s="14" t="s">
        <v>44</v>
      </c>
      <c r="W236" s="35" t="s">
        <v>43</v>
      </c>
      <c r="X236" s="20" t="b">
        <v>0</v>
      </c>
      <c r="Y236" s="20" t="b">
        <v>0</v>
      </c>
      <c r="Z236" s="21" t="b">
        <v>0</v>
      </c>
      <c r="AA236" s="21" t="b">
        <v>0</v>
      </c>
      <c r="AB236" s="21" t="b">
        <v>0</v>
      </c>
      <c r="AC236" s="21" t="b">
        <v>0</v>
      </c>
      <c r="AD236" s="21" t="b">
        <v>0</v>
      </c>
      <c r="AE236" s="21" t="b">
        <v>0</v>
      </c>
      <c r="AF236" s="26"/>
      <c r="AG236" s="9"/>
    </row>
    <row r="237" spans="1:33" ht="12.75">
      <c r="A237" s="10"/>
      <c r="B237" s="10" t="s">
        <v>640</v>
      </c>
      <c r="C237" s="10" t="s">
        <v>641</v>
      </c>
      <c r="D237" s="10"/>
      <c r="E237" s="10"/>
      <c r="F237" s="34" t="s">
        <v>642</v>
      </c>
      <c r="G237" s="14"/>
      <c r="H237" s="31" t="str">
        <f t="shared" si="0"/>
        <v>NO</v>
      </c>
      <c r="I237" s="9" t="str">
        <f t="shared" si="1"/>
        <v>NO</v>
      </c>
      <c r="J237" s="29"/>
      <c r="K237" s="29" t="s">
        <v>42</v>
      </c>
      <c r="L237" s="39" t="s">
        <v>43</v>
      </c>
      <c r="M237" s="17" t="b">
        <v>0</v>
      </c>
      <c r="N237" s="17" t="b">
        <v>0</v>
      </c>
      <c r="O237" s="18" t="b">
        <v>0</v>
      </c>
      <c r="P237" s="18" t="b">
        <v>0</v>
      </c>
      <c r="Q237" s="18" t="b">
        <v>0</v>
      </c>
      <c r="R237" s="18" t="b">
        <v>0</v>
      </c>
      <c r="S237" s="19" t="b">
        <v>0</v>
      </c>
      <c r="T237" s="19" t="b">
        <v>0</v>
      </c>
      <c r="U237" s="44"/>
      <c r="V237" s="14" t="s">
        <v>44</v>
      </c>
      <c r="W237" s="35" t="s">
        <v>43</v>
      </c>
      <c r="X237" s="20" t="b">
        <v>0</v>
      </c>
      <c r="Y237" s="20" t="b">
        <v>0</v>
      </c>
      <c r="Z237" s="21" t="b">
        <v>0</v>
      </c>
      <c r="AA237" s="21" t="b">
        <v>0</v>
      </c>
      <c r="AB237" s="21" t="b">
        <v>0</v>
      </c>
      <c r="AC237" s="21" t="b">
        <v>0</v>
      </c>
      <c r="AD237" s="21" t="b">
        <v>0</v>
      </c>
      <c r="AE237" s="21" t="b">
        <v>0</v>
      </c>
      <c r="AF237" s="22"/>
      <c r="AG237" s="9"/>
    </row>
    <row r="238" spans="1:33" ht="12.75">
      <c r="A238" s="10"/>
      <c r="B238" s="10" t="s">
        <v>643</v>
      </c>
      <c r="C238" s="10" t="s">
        <v>644</v>
      </c>
      <c r="D238" s="10">
        <v>2000</v>
      </c>
      <c r="E238" s="10"/>
      <c r="F238" s="25" t="s">
        <v>645</v>
      </c>
      <c r="G238" s="14"/>
      <c r="H238" s="31" t="str">
        <f t="shared" si="0"/>
        <v>NO</v>
      </c>
      <c r="I238" s="9" t="str">
        <f t="shared" si="1"/>
        <v>NO</v>
      </c>
      <c r="J238" s="15"/>
      <c r="K238" s="29" t="s">
        <v>42</v>
      </c>
      <c r="L238" s="39" t="s">
        <v>43</v>
      </c>
      <c r="M238" s="17" t="b">
        <v>0</v>
      </c>
      <c r="N238" s="17" t="b">
        <v>0</v>
      </c>
      <c r="O238" s="18" t="b">
        <v>0</v>
      </c>
      <c r="P238" s="18" t="b">
        <v>0</v>
      </c>
      <c r="Q238" s="18" t="b">
        <v>0</v>
      </c>
      <c r="R238" s="18" t="b">
        <v>0</v>
      </c>
      <c r="S238" s="19" t="b">
        <v>0</v>
      </c>
      <c r="T238" s="19" t="b">
        <v>0</v>
      </c>
      <c r="U238" s="15"/>
      <c r="V238" s="14" t="s">
        <v>44</v>
      </c>
      <c r="W238" s="39" t="s">
        <v>43</v>
      </c>
      <c r="X238" s="20" t="b">
        <v>0</v>
      </c>
      <c r="Y238" s="20" t="b">
        <v>0</v>
      </c>
      <c r="Z238" s="21" t="b">
        <v>0</v>
      </c>
      <c r="AA238" s="21" t="b">
        <v>0</v>
      </c>
      <c r="AB238" s="21" t="b">
        <v>0</v>
      </c>
      <c r="AC238" s="21" t="b">
        <v>0</v>
      </c>
      <c r="AD238" s="21" t="b">
        <v>0</v>
      </c>
      <c r="AE238" s="21" t="b">
        <v>0</v>
      </c>
      <c r="AF238" s="22"/>
      <c r="AG238" s="9"/>
    </row>
    <row r="239" spans="1:33" ht="12.75">
      <c r="A239" s="10"/>
      <c r="B239" s="10" t="s">
        <v>646</v>
      </c>
      <c r="C239" s="10" t="s">
        <v>647</v>
      </c>
      <c r="D239" s="10">
        <v>2015</v>
      </c>
      <c r="E239" s="10"/>
      <c r="F239" s="34" t="s">
        <v>648</v>
      </c>
      <c r="G239" s="14"/>
      <c r="H239" s="31" t="str">
        <f t="shared" si="0"/>
        <v>NO</v>
      </c>
      <c r="I239" s="9" t="str">
        <f t="shared" si="1"/>
        <v>NO</v>
      </c>
      <c r="J239" s="29"/>
      <c r="K239" s="29" t="s">
        <v>42</v>
      </c>
      <c r="L239" s="38" t="s">
        <v>43</v>
      </c>
      <c r="M239" s="17" t="b">
        <v>0</v>
      </c>
      <c r="N239" s="17" t="b">
        <v>0</v>
      </c>
      <c r="O239" s="18" t="b">
        <v>0</v>
      </c>
      <c r="P239" s="18" t="b">
        <v>0</v>
      </c>
      <c r="Q239" s="18" t="b">
        <v>0</v>
      </c>
      <c r="R239" s="18" t="b">
        <v>0</v>
      </c>
      <c r="S239" s="19" t="b">
        <v>0</v>
      </c>
      <c r="T239" s="19" t="b">
        <v>0</v>
      </c>
      <c r="U239" s="15"/>
      <c r="V239" s="14" t="s">
        <v>44</v>
      </c>
      <c r="W239" s="38" t="s">
        <v>43</v>
      </c>
      <c r="X239" s="20" t="b">
        <v>0</v>
      </c>
      <c r="Y239" s="20" t="b">
        <v>0</v>
      </c>
      <c r="Z239" s="21" t="b">
        <v>0</v>
      </c>
      <c r="AA239" s="21" t="b">
        <v>0</v>
      </c>
      <c r="AB239" s="21" t="b">
        <v>0</v>
      </c>
      <c r="AC239" s="21" t="b">
        <v>0</v>
      </c>
      <c r="AD239" s="21" t="b">
        <v>0</v>
      </c>
      <c r="AE239" s="21" t="b">
        <v>0</v>
      </c>
      <c r="AF239" s="22"/>
      <c r="AG239" s="9"/>
    </row>
    <row r="240" spans="1:33" ht="12.75">
      <c r="A240" s="10"/>
      <c r="B240" s="10" t="s">
        <v>649</v>
      </c>
      <c r="C240" s="10" t="s">
        <v>650</v>
      </c>
      <c r="D240" s="10">
        <v>2001</v>
      </c>
      <c r="E240" s="10"/>
      <c r="F240" s="34" t="s">
        <v>651</v>
      </c>
      <c r="G240" s="14"/>
      <c r="H240" s="31" t="str">
        <f t="shared" si="0"/>
        <v>NO</v>
      </c>
      <c r="I240" s="9" t="str">
        <f t="shared" si="1"/>
        <v>NO</v>
      </c>
      <c r="J240" s="15"/>
      <c r="K240" s="29" t="s">
        <v>42</v>
      </c>
      <c r="L240" s="35" t="s">
        <v>43</v>
      </c>
      <c r="M240" s="17" t="b">
        <v>0</v>
      </c>
      <c r="N240" s="17" t="b">
        <v>0</v>
      </c>
      <c r="O240" s="18" t="b">
        <v>0</v>
      </c>
      <c r="P240" s="18" t="b">
        <v>0</v>
      </c>
      <c r="Q240" s="18" t="b">
        <v>0</v>
      </c>
      <c r="R240" s="18" t="b">
        <v>0</v>
      </c>
      <c r="S240" s="19" t="b">
        <v>0</v>
      </c>
      <c r="T240" s="19" t="b">
        <v>0</v>
      </c>
      <c r="U240" s="15"/>
      <c r="V240" s="14" t="s">
        <v>44</v>
      </c>
      <c r="W240" s="38" t="s">
        <v>43</v>
      </c>
      <c r="X240" s="20" t="b">
        <v>0</v>
      </c>
      <c r="Y240" s="20" t="b">
        <v>0</v>
      </c>
      <c r="Z240" s="21" t="b">
        <v>0</v>
      </c>
      <c r="AA240" s="21" t="b">
        <v>0</v>
      </c>
      <c r="AB240" s="21" t="b">
        <v>0</v>
      </c>
      <c r="AC240" s="21" t="b">
        <v>0</v>
      </c>
      <c r="AD240" s="21" t="b">
        <v>0</v>
      </c>
      <c r="AE240" s="21" t="b">
        <v>0</v>
      </c>
      <c r="AF240" s="22"/>
      <c r="AG240" s="9"/>
    </row>
    <row r="241" spans="1:33" ht="12.75">
      <c r="A241" s="10"/>
      <c r="B241" s="10" t="s">
        <v>652</v>
      </c>
      <c r="C241" s="10" t="s">
        <v>653</v>
      </c>
      <c r="D241" s="10">
        <v>2013</v>
      </c>
      <c r="E241" s="10"/>
      <c r="F241" s="34" t="s">
        <v>654</v>
      </c>
      <c r="G241" s="14"/>
      <c r="H241" s="31" t="str">
        <f t="shared" si="0"/>
        <v>NO</v>
      </c>
      <c r="I241" s="9" t="str">
        <f t="shared" si="1"/>
        <v>NO</v>
      </c>
      <c r="J241" s="15"/>
      <c r="K241" s="29" t="s">
        <v>42</v>
      </c>
      <c r="L241" s="35" t="s">
        <v>43</v>
      </c>
      <c r="M241" s="17" t="b">
        <v>0</v>
      </c>
      <c r="N241" s="17" t="b">
        <v>0</v>
      </c>
      <c r="O241" s="18" t="b">
        <v>0</v>
      </c>
      <c r="P241" s="18" t="b">
        <v>0</v>
      </c>
      <c r="Q241" s="18" t="b">
        <v>0</v>
      </c>
      <c r="R241" s="18" t="b">
        <v>0</v>
      </c>
      <c r="S241" s="19" t="b">
        <v>0</v>
      </c>
      <c r="T241" s="19" t="b">
        <v>0</v>
      </c>
      <c r="U241" s="15"/>
      <c r="V241" s="14" t="s">
        <v>44</v>
      </c>
      <c r="W241" s="35" t="s">
        <v>43</v>
      </c>
      <c r="X241" s="20" t="b">
        <v>0</v>
      </c>
      <c r="Y241" s="20" t="b">
        <v>0</v>
      </c>
      <c r="Z241" s="21" t="b">
        <v>0</v>
      </c>
      <c r="AA241" s="21" t="b">
        <v>0</v>
      </c>
      <c r="AB241" s="21" t="b">
        <v>0</v>
      </c>
      <c r="AC241" s="21" t="b">
        <v>0</v>
      </c>
      <c r="AD241" s="21" t="b">
        <v>0</v>
      </c>
      <c r="AE241" s="21" t="b">
        <v>0</v>
      </c>
      <c r="AF241" s="22"/>
      <c r="AG241" s="9"/>
    </row>
    <row r="242" spans="1:33" ht="12.75">
      <c r="A242" s="10"/>
      <c r="B242" s="10" t="s">
        <v>655</v>
      </c>
      <c r="C242" s="10" t="s">
        <v>656</v>
      </c>
      <c r="D242" s="10">
        <v>2020</v>
      </c>
      <c r="E242" s="10"/>
      <c r="F242" s="34" t="s">
        <v>657</v>
      </c>
      <c r="G242" s="14"/>
      <c r="H242" s="31" t="str">
        <f t="shared" si="0"/>
        <v>NO</v>
      </c>
      <c r="I242" s="9" t="str">
        <f t="shared" si="1"/>
        <v>NO</v>
      </c>
      <c r="J242" s="15"/>
      <c r="K242" s="29" t="s">
        <v>42</v>
      </c>
      <c r="L242" s="35" t="s">
        <v>43</v>
      </c>
      <c r="M242" s="17" t="b">
        <v>0</v>
      </c>
      <c r="N242" s="17" t="b">
        <v>0</v>
      </c>
      <c r="O242" s="18" t="b">
        <v>0</v>
      </c>
      <c r="P242" s="18" t="b">
        <v>0</v>
      </c>
      <c r="Q242" s="18" t="b">
        <v>0</v>
      </c>
      <c r="R242" s="18" t="b">
        <v>0</v>
      </c>
      <c r="S242" s="19" t="b">
        <v>0</v>
      </c>
      <c r="T242" s="19" t="b">
        <v>0</v>
      </c>
      <c r="U242" s="15"/>
      <c r="V242" s="14" t="s">
        <v>44</v>
      </c>
      <c r="W242" s="35" t="s">
        <v>43</v>
      </c>
      <c r="X242" s="20" t="b">
        <v>0</v>
      </c>
      <c r="Y242" s="20" t="b">
        <v>0</v>
      </c>
      <c r="Z242" s="21" t="b">
        <v>0</v>
      </c>
      <c r="AA242" s="21" t="b">
        <v>0</v>
      </c>
      <c r="AB242" s="21" t="b">
        <v>0</v>
      </c>
      <c r="AC242" s="21" t="b">
        <v>0</v>
      </c>
      <c r="AD242" s="21" t="b">
        <v>0</v>
      </c>
      <c r="AE242" s="21" t="b">
        <v>0</v>
      </c>
      <c r="AF242" s="22"/>
      <c r="AG242" s="9"/>
    </row>
    <row r="243" spans="1:33" ht="12.75">
      <c r="A243" s="10"/>
      <c r="B243" s="10" t="s">
        <v>658</v>
      </c>
      <c r="C243" s="10" t="s">
        <v>659</v>
      </c>
      <c r="D243" s="10">
        <v>2007</v>
      </c>
      <c r="E243" s="10"/>
      <c r="F243" s="34" t="s">
        <v>660</v>
      </c>
      <c r="G243" s="14"/>
      <c r="H243" s="31" t="str">
        <f t="shared" si="0"/>
        <v>NO</v>
      </c>
      <c r="I243" s="9" t="str">
        <f t="shared" si="1"/>
        <v>NO</v>
      </c>
      <c r="J243" s="15"/>
      <c r="K243" s="29" t="s">
        <v>42</v>
      </c>
      <c r="L243" s="39" t="s">
        <v>43</v>
      </c>
      <c r="M243" s="17" t="b">
        <v>0</v>
      </c>
      <c r="N243" s="17" t="b">
        <v>0</v>
      </c>
      <c r="O243" s="18" t="b">
        <v>0</v>
      </c>
      <c r="P243" s="18" t="b">
        <v>0</v>
      </c>
      <c r="Q243" s="18" t="b">
        <v>0</v>
      </c>
      <c r="R243" s="18" t="b">
        <v>0</v>
      </c>
      <c r="S243" s="19" t="b">
        <v>0</v>
      </c>
      <c r="T243" s="19" t="b">
        <v>0</v>
      </c>
      <c r="U243" s="15"/>
      <c r="V243" s="14" t="s">
        <v>44</v>
      </c>
      <c r="W243" s="38" t="s">
        <v>43</v>
      </c>
      <c r="X243" s="20" t="b">
        <v>0</v>
      </c>
      <c r="Y243" s="20" t="b">
        <v>0</v>
      </c>
      <c r="Z243" s="21" t="b">
        <v>0</v>
      </c>
      <c r="AA243" s="21" t="b">
        <v>0</v>
      </c>
      <c r="AB243" s="21" t="b">
        <v>0</v>
      </c>
      <c r="AC243" s="21" t="b">
        <v>0</v>
      </c>
      <c r="AD243" s="21" t="b">
        <v>0</v>
      </c>
      <c r="AE243" s="21" t="b">
        <v>0</v>
      </c>
      <c r="AF243" s="22"/>
      <c r="AG243" s="9"/>
    </row>
    <row r="244" spans="1:33" ht="12.75">
      <c r="A244" s="10"/>
      <c r="B244" s="10" t="s">
        <v>661</v>
      </c>
      <c r="C244" s="10" t="s">
        <v>662</v>
      </c>
      <c r="D244" s="10">
        <v>2014</v>
      </c>
      <c r="E244" s="10"/>
      <c r="F244" s="34" t="s">
        <v>663</v>
      </c>
      <c r="G244" s="14"/>
      <c r="H244" s="31" t="str">
        <f t="shared" si="0"/>
        <v>NO</v>
      </c>
      <c r="I244" s="9" t="str">
        <f t="shared" si="1"/>
        <v>NO</v>
      </c>
      <c r="J244" s="15"/>
      <c r="K244" s="29" t="s">
        <v>42</v>
      </c>
      <c r="L244" s="38" t="s">
        <v>43</v>
      </c>
      <c r="M244" s="17" t="b">
        <v>0</v>
      </c>
      <c r="N244" s="17" t="b">
        <v>0</v>
      </c>
      <c r="O244" s="18" t="b">
        <v>0</v>
      </c>
      <c r="P244" s="18" t="b">
        <v>0</v>
      </c>
      <c r="Q244" s="18" t="b">
        <v>0</v>
      </c>
      <c r="R244" s="18" t="b">
        <v>0</v>
      </c>
      <c r="S244" s="19" t="b">
        <v>0</v>
      </c>
      <c r="T244" s="19" t="b">
        <v>0</v>
      </c>
      <c r="U244" s="15"/>
      <c r="V244" s="14" t="s">
        <v>44</v>
      </c>
      <c r="W244" s="35" t="s">
        <v>43</v>
      </c>
      <c r="X244" s="20" t="b">
        <v>0</v>
      </c>
      <c r="Y244" s="20" t="b">
        <v>0</v>
      </c>
      <c r="Z244" s="21" t="b">
        <v>0</v>
      </c>
      <c r="AA244" s="21" t="b">
        <v>0</v>
      </c>
      <c r="AB244" s="21" t="b">
        <v>0</v>
      </c>
      <c r="AC244" s="21" t="b">
        <v>0</v>
      </c>
      <c r="AD244" s="21" t="b">
        <v>0</v>
      </c>
      <c r="AE244" s="21" t="b">
        <v>0</v>
      </c>
      <c r="AF244" s="22"/>
      <c r="AG244" s="9"/>
    </row>
    <row r="245" spans="1:33" ht="12.75">
      <c r="A245" s="10"/>
      <c r="B245" s="10" t="s">
        <v>664</v>
      </c>
      <c r="C245" s="10" t="s">
        <v>665</v>
      </c>
      <c r="D245" s="10"/>
      <c r="E245" s="10"/>
      <c r="F245" s="34" t="s">
        <v>666</v>
      </c>
      <c r="G245" s="14"/>
      <c r="H245" s="31" t="str">
        <f t="shared" si="0"/>
        <v>NO</v>
      </c>
      <c r="I245" s="9" t="str">
        <f t="shared" si="1"/>
        <v>NO</v>
      </c>
      <c r="J245" s="15"/>
      <c r="K245" s="29" t="s">
        <v>42</v>
      </c>
      <c r="L245" s="35" t="s">
        <v>43</v>
      </c>
      <c r="M245" s="17" t="b">
        <v>0</v>
      </c>
      <c r="N245" s="17" t="b">
        <v>0</v>
      </c>
      <c r="O245" s="18" t="b">
        <v>0</v>
      </c>
      <c r="P245" s="40" t="b">
        <v>1</v>
      </c>
      <c r="Q245" s="18" t="b">
        <v>0</v>
      </c>
      <c r="R245" s="18" t="b">
        <v>0</v>
      </c>
      <c r="S245" s="19" t="b">
        <v>0</v>
      </c>
      <c r="T245" s="19" t="b">
        <v>0</v>
      </c>
      <c r="U245" s="15"/>
      <c r="V245" s="14" t="s">
        <v>44</v>
      </c>
      <c r="W245" s="35" t="s">
        <v>43</v>
      </c>
      <c r="X245" s="20" t="b">
        <v>0</v>
      </c>
      <c r="Y245" s="20" t="b">
        <v>0</v>
      </c>
      <c r="Z245" s="21" t="b">
        <v>0</v>
      </c>
      <c r="AA245" s="21" t="b">
        <v>0</v>
      </c>
      <c r="AB245" s="21" t="b">
        <v>0</v>
      </c>
      <c r="AC245" s="21" t="b">
        <v>0</v>
      </c>
      <c r="AD245" s="21" t="b">
        <v>0</v>
      </c>
      <c r="AE245" s="21" t="b">
        <v>0</v>
      </c>
      <c r="AF245" s="26"/>
      <c r="AG245" s="9"/>
    </row>
    <row r="246" spans="1:33" ht="12.75">
      <c r="A246" s="10"/>
      <c r="B246" s="10" t="s">
        <v>667</v>
      </c>
      <c r="C246" s="10" t="s">
        <v>668</v>
      </c>
      <c r="D246" s="10">
        <v>2015</v>
      </c>
      <c r="E246" s="10"/>
      <c r="F246" s="34" t="s">
        <v>669</v>
      </c>
      <c r="G246" s="14"/>
      <c r="H246" s="31" t="str">
        <f t="shared" si="0"/>
        <v>NO</v>
      </c>
      <c r="I246" s="9" t="str">
        <f t="shared" si="1"/>
        <v>NO</v>
      </c>
      <c r="J246" s="29"/>
      <c r="K246" s="29" t="s">
        <v>42</v>
      </c>
      <c r="L246" s="38" t="s">
        <v>43</v>
      </c>
      <c r="M246" s="17" t="b">
        <v>0</v>
      </c>
      <c r="N246" s="17" t="b">
        <v>0</v>
      </c>
      <c r="O246" s="18" t="b">
        <v>0</v>
      </c>
      <c r="P246" s="40" t="b">
        <v>1</v>
      </c>
      <c r="Q246" s="18" t="b">
        <v>0</v>
      </c>
      <c r="R246" s="18" t="b">
        <v>0</v>
      </c>
      <c r="S246" s="19" t="b">
        <v>0</v>
      </c>
      <c r="T246" s="19" t="b">
        <v>0</v>
      </c>
      <c r="U246" s="15"/>
      <c r="V246" s="14" t="s">
        <v>44</v>
      </c>
      <c r="W246" s="38" t="s">
        <v>43</v>
      </c>
      <c r="X246" s="20" t="b">
        <v>0</v>
      </c>
      <c r="Y246" s="20" t="b">
        <v>0</v>
      </c>
      <c r="Z246" s="21" t="b">
        <v>0</v>
      </c>
      <c r="AA246" s="21" t="b">
        <v>0</v>
      </c>
      <c r="AB246" s="21" t="b">
        <v>0</v>
      </c>
      <c r="AC246" s="21" t="b">
        <v>0</v>
      </c>
      <c r="AD246" s="21" t="b">
        <v>0</v>
      </c>
      <c r="AE246" s="21" t="b">
        <v>0</v>
      </c>
      <c r="AF246" s="22"/>
      <c r="AG246" s="9"/>
    </row>
    <row r="247" spans="1:33" ht="12.75">
      <c r="A247" s="10"/>
      <c r="B247" s="10" t="s">
        <v>670</v>
      </c>
      <c r="C247" s="10" t="s">
        <v>671</v>
      </c>
      <c r="D247" s="10">
        <v>1998</v>
      </c>
      <c r="E247" s="10"/>
      <c r="F247" s="34" t="s">
        <v>672</v>
      </c>
      <c r="G247" s="14"/>
      <c r="H247" s="31" t="str">
        <f t="shared" si="0"/>
        <v>NO</v>
      </c>
      <c r="I247" s="9" t="str">
        <f t="shared" si="1"/>
        <v>NO</v>
      </c>
      <c r="J247" s="29"/>
      <c r="K247" s="29" t="s">
        <v>42</v>
      </c>
      <c r="L247" s="38" t="s">
        <v>43</v>
      </c>
      <c r="M247" s="17" t="b">
        <v>0</v>
      </c>
      <c r="N247" s="17" t="b">
        <v>0</v>
      </c>
      <c r="O247" s="18" t="b">
        <v>0</v>
      </c>
      <c r="P247" s="40" t="b">
        <v>1</v>
      </c>
      <c r="Q247" s="18" t="b">
        <v>0</v>
      </c>
      <c r="R247" s="18" t="b">
        <v>0</v>
      </c>
      <c r="S247" s="19" t="b">
        <v>0</v>
      </c>
      <c r="T247" s="19" t="b">
        <v>0</v>
      </c>
      <c r="U247" s="15"/>
      <c r="V247" s="14" t="s">
        <v>44</v>
      </c>
      <c r="W247" s="38" t="s">
        <v>43</v>
      </c>
      <c r="X247" s="20" t="b">
        <v>0</v>
      </c>
      <c r="Y247" s="20" t="b">
        <v>0</v>
      </c>
      <c r="Z247" s="21" t="b">
        <v>0</v>
      </c>
      <c r="AA247" s="21" t="b">
        <v>0</v>
      </c>
      <c r="AB247" s="21" t="b">
        <v>0</v>
      </c>
      <c r="AC247" s="21" t="b">
        <v>0</v>
      </c>
      <c r="AD247" s="21" t="b">
        <v>0</v>
      </c>
      <c r="AE247" s="21" t="b">
        <v>0</v>
      </c>
      <c r="AF247" s="22"/>
      <c r="AG247" s="9"/>
    </row>
    <row r="248" spans="1:33" ht="12.75">
      <c r="A248" s="10"/>
      <c r="B248" s="10" t="s">
        <v>673</v>
      </c>
      <c r="C248" s="10" t="s">
        <v>674</v>
      </c>
      <c r="D248" s="10">
        <v>2013</v>
      </c>
      <c r="E248" s="10"/>
      <c r="F248" s="34" t="s">
        <v>675</v>
      </c>
      <c r="G248" s="14"/>
      <c r="H248" s="31" t="str">
        <f t="shared" si="0"/>
        <v>NO</v>
      </c>
      <c r="I248" s="9" t="str">
        <f t="shared" si="1"/>
        <v>NO</v>
      </c>
      <c r="J248" s="15"/>
      <c r="K248" s="29" t="s">
        <v>42</v>
      </c>
      <c r="L248" s="35" t="s">
        <v>43</v>
      </c>
      <c r="M248" s="17" t="b">
        <v>0</v>
      </c>
      <c r="N248" s="17" t="b">
        <v>0</v>
      </c>
      <c r="O248" s="18" t="b">
        <v>0</v>
      </c>
      <c r="P248" s="40" t="b">
        <v>1</v>
      </c>
      <c r="Q248" s="18" t="b">
        <v>0</v>
      </c>
      <c r="R248" s="18" t="b">
        <v>0</v>
      </c>
      <c r="S248" s="19" t="b">
        <v>0</v>
      </c>
      <c r="T248" s="19" t="b">
        <v>0</v>
      </c>
      <c r="U248" s="31"/>
      <c r="V248" s="14" t="s">
        <v>44</v>
      </c>
      <c r="W248" s="35" t="s">
        <v>43</v>
      </c>
      <c r="X248" s="20" t="b">
        <v>0</v>
      </c>
      <c r="Y248" s="20" t="b">
        <v>0</v>
      </c>
      <c r="Z248" s="21" t="b">
        <v>0</v>
      </c>
      <c r="AA248" s="21" t="b">
        <v>0</v>
      </c>
      <c r="AB248" s="21" t="b">
        <v>0</v>
      </c>
      <c r="AC248" s="21" t="b">
        <v>0</v>
      </c>
      <c r="AD248" s="21" t="b">
        <v>0</v>
      </c>
      <c r="AE248" s="21" t="b">
        <v>0</v>
      </c>
      <c r="AF248" s="22"/>
      <c r="AG248" s="9"/>
    </row>
    <row r="249" spans="1:33" ht="12.75">
      <c r="A249" s="10"/>
      <c r="B249" s="10" t="s">
        <v>676</v>
      </c>
      <c r="C249" s="10" t="s">
        <v>677</v>
      </c>
      <c r="D249" s="10">
        <v>2014</v>
      </c>
      <c r="E249" s="10"/>
      <c r="F249" s="34" t="s">
        <v>678</v>
      </c>
      <c r="G249" s="14"/>
      <c r="H249" s="31" t="str">
        <f t="shared" si="0"/>
        <v>NO</v>
      </c>
      <c r="I249" s="9" t="str">
        <f t="shared" si="1"/>
        <v>NO</v>
      </c>
      <c r="J249" s="15"/>
      <c r="K249" s="29" t="s">
        <v>42</v>
      </c>
      <c r="L249" s="35" t="s">
        <v>43</v>
      </c>
      <c r="M249" s="17" t="b">
        <v>0</v>
      </c>
      <c r="N249" s="17" t="b">
        <v>0</v>
      </c>
      <c r="O249" s="18" t="b">
        <v>0</v>
      </c>
      <c r="P249" s="40" t="b">
        <v>1</v>
      </c>
      <c r="Q249" s="18" t="b">
        <v>0</v>
      </c>
      <c r="R249" s="18" t="b">
        <v>0</v>
      </c>
      <c r="S249" s="19" t="b">
        <v>0</v>
      </c>
      <c r="T249" s="19" t="b">
        <v>0</v>
      </c>
      <c r="U249" s="15"/>
      <c r="V249" s="14" t="s">
        <v>44</v>
      </c>
      <c r="W249" s="35" t="s">
        <v>43</v>
      </c>
      <c r="X249" s="20" t="b">
        <v>0</v>
      </c>
      <c r="Y249" s="20" t="b">
        <v>0</v>
      </c>
      <c r="Z249" s="21" t="b">
        <v>0</v>
      </c>
      <c r="AA249" s="21" t="b">
        <v>0</v>
      </c>
      <c r="AB249" s="21" t="b">
        <v>0</v>
      </c>
      <c r="AC249" s="21" t="b">
        <v>0</v>
      </c>
      <c r="AD249" s="21" t="b">
        <v>0</v>
      </c>
      <c r="AE249" s="21" t="b">
        <v>0</v>
      </c>
      <c r="AF249" s="22"/>
      <c r="AG249" s="9"/>
    </row>
    <row r="250" spans="1:33" ht="12.75">
      <c r="A250" s="10"/>
      <c r="B250" s="10" t="s">
        <v>679</v>
      </c>
      <c r="C250" s="10" t="s">
        <v>680</v>
      </c>
      <c r="D250" s="10"/>
      <c r="E250" s="10"/>
      <c r="F250" s="34" t="s">
        <v>681</v>
      </c>
      <c r="G250" s="14"/>
      <c r="H250" s="31" t="str">
        <f t="shared" si="0"/>
        <v>NO</v>
      </c>
      <c r="I250" s="9" t="str">
        <f t="shared" si="1"/>
        <v>NO</v>
      </c>
      <c r="J250" s="15"/>
      <c r="K250" s="29" t="s">
        <v>42</v>
      </c>
      <c r="L250" s="35" t="s">
        <v>43</v>
      </c>
      <c r="M250" s="17" t="b">
        <v>0</v>
      </c>
      <c r="N250" s="17" t="b">
        <v>0</v>
      </c>
      <c r="O250" s="18" t="b">
        <v>0</v>
      </c>
      <c r="P250" s="40" t="b">
        <v>1</v>
      </c>
      <c r="Q250" s="18" t="b">
        <v>0</v>
      </c>
      <c r="R250" s="18" t="b">
        <v>0</v>
      </c>
      <c r="S250" s="19" t="b">
        <v>0</v>
      </c>
      <c r="T250" s="19" t="b">
        <v>0</v>
      </c>
      <c r="U250" s="15"/>
      <c r="V250" s="14" t="s">
        <v>44</v>
      </c>
      <c r="W250" s="35" t="s">
        <v>43</v>
      </c>
      <c r="X250" s="20" t="b">
        <v>0</v>
      </c>
      <c r="Y250" s="20" t="b">
        <v>0</v>
      </c>
      <c r="Z250" s="21" t="b">
        <v>0</v>
      </c>
      <c r="AA250" s="21" t="b">
        <v>0</v>
      </c>
      <c r="AB250" s="21" t="b">
        <v>0</v>
      </c>
      <c r="AC250" s="21" t="b">
        <v>0</v>
      </c>
      <c r="AD250" s="21" t="b">
        <v>0</v>
      </c>
      <c r="AE250" s="21" t="b">
        <v>0</v>
      </c>
      <c r="AF250" s="22"/>
      <c r="AG250" s="9"/>
    </row>
    <row r="251" spans="1:33" ht="12.75">
      <c r="A251" s="10"/>
      <c r="B251" s="10" t="s">
        <v>682</v>
      </c>
      <c r="C251" s="10" t="s">
        <v>683</v>
      </c>
      <c r="D251" s="10">
        <v>2012</v>
      </c>
      <c r="E251" s="10"/>
      <c r="F251" s="34" t="s">
        <v>684</v>
      </c>
      <c r="G251" s="14"/>
      <c r="H251" s="31" t="str">
        <f t="shared" si="0"/>
        <v>NO</v>
      </c>
      <c r="I251" s="9" t="str">
        <f t="shared" si="1"/>
        <v>NO</v>
      </c>
      <c r="J251" s="15"/>
      <c r="K251" s="29" t="s">
        <v>42</v>
      </c>
      <c r="L251" s="38" t="s">
        <v>43</v>
      </c>
      <c r="M251" s="17" t="b">
        <v>0</v>
      </c>
      <c r="N251" s="17" t="b">
        <v>0</v>
      </c>
      <c r="O251" s="18" t="b">
        <v>0</v>
      </c>
      <c r="P251" s="40" t="b">
        <v>1</v>
      </c>
      <c r="Q251" s="18" t="b">
        <v>0</v>
      </c>
      <c r="R251" s="18" t="b">
        <v>0</v>
      </c>
      <c r="S251" s="19" t="b">
        <v>0</v>
      </c>
      <c r="T251" s="19" t="b">
        <v>0</v>
      </c>
      <c r="U251" s="15"/>
      <c r="V251" s="14" t="s">
        <v>44</v>
      </c>
      <c r="W251" s="35" t="s">
        <v>43</v>
      </c>
      <c r="X251" s="20" t="b">
        <v>0</v>
      </c>
      <c r="Y251" s="20" t="b">
        <v>0</v>
      </c>
      <c r="Z251" s="21" t="b">
        <v>0</v>
      </c>
      <c r="AA251" s="21" t="b">
        <v>0</v>
      </c>
      <c r="AB251" s="21" t="b">
        <v>0</v>
      </c>
      <c r="AC251" s="21" t="b">
        <v>0</v>
      </c>
      <c r="AD251" s="21" t="b">
        <v>0</v>
      </c>
      <c r="AE251" s="21" t="b">
        <v>0</v>
      </c>
      <c r="AF251" s="22"/>
      <c r="AG251" s="9"/>
    </row>
    <row r="252" spans="1:33" ht="12.75">
      <c r="A252" s="10"/>
      <c r="B252" s="10" t="s">
        <v>685</v>
      </c>
      <c r="C252" s="10" t="s">
        <v>686</v>
      </c>
      <c r="D252" s="10">
        <v>2010</v>
      </c>
      <c r="E252" s="10"/>
      <c r="F252" s="34" t="s">
        <v>687</v>
      </c>
      <c r="G252" s="14"/>
      <c r="H252" s="31" t="str">
        <f t="shared" si="0"/>
        <v>NO</v>
      </c>
      <c r="I252" s="9" t="str">
        <f t="shared" si="1"/>
        <v>NO</v>
      </c>
      <c r="J252" s="15"/>
      <c r="K252" s="29" t="s">
        <v>42</v>
      </c>
      <c r="L252" s="35" t="s">
        <v>43</v>
      </c>
      <c r="M252" s="17" t="b">
        <v>0</v>
      </c>
      <c r="N252" s="17" t="b">
        <v>0</v>
      </c>
      <c r="O252" s="18" t="b">
        <v>0</v>
      </c>
      <c r="P252" s="40" t="b">
        <v>1</v>
      </c>
      <c r="Q252" s="18" t="b">
        <v>0</v>
      </c>
      <c r="R252" s="18" t="b">
        <v>0</v>
      </c>
      <c r="S252" s="19" t="b">
        <v>0</v>
      </c>
      <c r="T252" s="19" t="b">
        <v>0</v>
      </c>
      <c r="U252" s="15"/>
      <c r="V252" s="14" t="s">
        <v>44</v>
      </c>
      <c r="W252" s="35" t="s">
        <v>43</v>
      </c>
      <c r="X252" s="20" t="b">
        <v>0</v>
      </c>
      <c r="Y252" s="20" t="b">
        <v>0</v>
      </c>
      <c r="Z252" s="21" t="b">
        <v>0</v>
      </c>
      <c r="AA252" s="21" t="b">
        <v>0</v>
      </c>
      <c r="AB252" s="21" t="b">
        <v>0</v>
      </c>
      <c r="AC252" s="21" t="b">
        <v>0</v>
      </c>
      <c r="AD252" s="21" t="b">
        <v>0</v>
      </c>
      <c r="AE252" s="21" t="b">
        <v>0</v>
      </c>
      <c r="AF252" s="22"/>
      <c r="AG252" s="9"/>
    </row>
    <row r="253" spans="1:33" ht="12.75">
      <c r="A253" s="10"/>
      <c r="B253" s="10" t="s">
        <v>688</v>
      </c>
      <c r="C253" s="10" t="s">
        <v>689</v>
      </c>
      <c r="D253" s="10">
        <v>1994</v>
      </c>
      <c r="E253" s="41"/>
      <c r="F253" s="34" t="s">
        <v>690</v>
      </c>
      <c r="G253" s="14"/>
      <c r="H253" s="31" t="str">
        <f t="shared" si="0"/>
        <v>NO</v>
      </c>
      <c r="I253" s="9" t="str">
        <f t="shared" si="1"/>
        <v>NO</v>
      </c>
      <c r="J253" s="15"/>
      <c r="K253" s="29" t="s">
        <v>42</v>
      </c>
      <c r="L253" s="35" t="s">
        <v>43</v>
      </c>
      <c r="M253" s="17" t="b">
        <v>0</v>
      </c>
      <c r="N253" s="17" t="b">
        <v>0</v>
      </c>
      <c r="O253" s="18" t="b">
        <v>0</v>
      </c>
      <c r="P253" s="18" t="b">
        <v>0</v>
      </c>
      <c r="Q253" s="18" t="b">
        <v>0</v>
      </c>
      <c r="R253" s="18" t="b">
        <v>0</v>
      </c>
      <c r="S253" s="19" t="b">
        <v>0</v>
      </c>
      <c r="T253" s="19" t="b">
        <v>0</v>
      </c>
      <c r="U253" s="15"/>
      <c r="V253" s="14" t="s">
        <v>44</v>
      </c>
      <c r="W253" s="35" t="s">
        <v>43</v>
      </c>
      <c r="X253" s="20" t="b">
        <v>0</v>
      </c>
      <c r="Y253" s="20" t="b">
        <v>0</v>
      </c>
      <c r="Z253" s="21" t="b">
        <v>0</v>
      </c>
      <c r="AA253" s="21" t="b">
        <v>0</v>
      </c>
      <c r="AB253" s="21" t="b">
        <v>0</v>
      </c>
      <c r="AC253" s="21" t="b">
        <v>0</v>
      </c>
      <c r="AD253" s="21" t="b">
        <v>0</v>
      </c>
      <c r="AE253" s="21" t="b">
        <v>0</v>
      </c>
      <c r="AF253" s="26"/>
      <c r="AG253" s="9"/>
    </row>
    <row r="254" spans="1:33" ht="12.75">
      <c r="A254" s="10"/>
      <c r="B254" s="10" t="s">
        <v>691</v>
      </c>
      <c r="C254" s="10" t="s">
        <v>692</v>
      </c>
      <c r="D254" s="10"/>
      <c r="E254" s="10"/>
      <c r="F254" s="34" t="s">
        <v>693</v>
      </c>
      <c r="G254" s="14"/>
      <c r="H254" s="31" t="str">
        <f t="shared" si="0"/>
        <v>NO</v>
      </c>
      <c r="I254" s="9" t="str">
        <f t="shared" si="1"/>
        <v>NO</v>
      </c>
      <c r="J254" s="15"/>
      <c r="K254" s="29" t="s">
        <v>42</v>
      </c>
      <c r="L254" s="35" t="s">
        <v>43</v>
      </c>
      <c r="M254" s="17" t="b">
        <v>0</v>
      </c>
      <c r="N254" s="17" t="b">
        <v>0</v>
      </c>
      <c r="O254" s="18" t="b">
        <v>0</v>
      </c>
      <c r="P254" s="40" t="b">
        <v>1</v>
      </c>
      <c r="Q254" s="18" t="b">
        <v>0</v>
      </c>
      <c r="R254" s="18" t="b">
        <v>0</v>
      </c>
      <c r="S254" s="19" t="b">
        <v>0</v>
      </c>
      <c r="T254" s="19" t="b">
        <v>0</v>
      </c>
      <c r="U254" s="15"/>
      <c r="V254" s="14" t="s">
        <v>44</v>
      </c>
      <c r="W254" s="35" t="s">
        <v>43</v>
      </c>
      <c r="X254" s="20" t="b">
        <v>0</v>
      </c>
      <c r="Y254" s="20" t="b">
        <v>0</v>
      </c>
      <c r="Z254" s="21" t="b">
        <v>0</v>
      </c>
      <c r="AA254" s="21" t="b">
        <v>0</v>
      </c>
      <c r="AB254" s="21" t="b">
        <v>0</v>
      </c>
      <c r="AC254" s="21" t="b">
        <v>0</v>
      </c>
      <c r="AD254" s="21" t="b">
        <v>0</v>
      </c>
      <c r="AE254" s="21" t="b">
        <v>0</v>
      </c>
      <c r="AF254" s="22"/>
      <c r="AG254" s="9"/>
    </row>
    <row r="255" spans="1:33" ht="12.75">
      <c r="A255" s="10"/>
      <c r="B255" s="10" t="s">
        <v>694</v>
      </c>
      <c r="C255" s="10" t="s">
        <v>695</v>
      </c>
      <c r="D255" s="10">
        <v>2020</v>
      </c>
      <c r="E255" s="10"/>
      <c r="F255" s="34" t="s">
        <v>696</v>
      </c>
      <c r="G255" s="14"/>
      <c r="H255" s="31" t="str">
        <f t="shared" si="0"/>
        <v>NO</v>
      </c>
      <c r="I255" s="9" t="str">
        <f t="shared" si="1"/>
        <v>NO</v>
      </c>
      <c r="J255" s="15"/>
      <c r="K255" s="29" t="s">
        <v>42</v>
      </c>
      <c r="L255" s="35" t="s">
        <v>43</v>
      </c>
      <c r="M255" s="17" t="b">
        <v>0</v>
      </c>
      <c r="N255" s="17" t="b">
        <v>0</v>
      </c>
      <c r="O255" s="18" t="b">
        <v>0</v>
      </c>
      <c r="P255" s="40" t="b">
        <v>1</v>
      </c>
      <c r="Q255" s="18" t="b">
        <v>0</v>
      </c>
      <c r="R255" s="18" t="b">
        <v>0</v>
      </c>
      <c r="S255" s="19" t="b">
        <v>0</v>
      </c>
      <c r="T255" s="19" t="b">
        <v>0</v>
      </c>
      <c r="U255" s="15"/>
      <c r="V255" s="14" t="s">
        <v>44</v>
      </c>
      <c r="W255" s="35" t="s">
        <v>43</v>
      </c>
      <c r="X255" s="20" t="b">
        <v>0</v>
      </c>
      <c r="Y255" s="20" t="b">
        <v>0</v>
      </c>
      <c r="Z255" s="21" t="b">
        <v>0</v>
      </c>
      <c r="AA255" s="21" t="b">
        <v>0</v>
      </c>
      <c r="AB255" s="21" t="b">
        <v>0</v>
      </c>
      <c r="AC255" s="21" t="b">
        <v>0</v>
      </c>
      <c r="AD255" s="21" t="b">
        <v>0</v>
      </c>
      <c r="AE255" s="21" t="b">
        <v>0</v>
      </c>
      <c r="AF255" s="22"/>
      <c r="AG255" s="9"/>
    </row>
    <row r="256" spans="1:33" ht="12.75">
      <c r="A256" s="10"/>
      <c r="B256" s="10" t="s">
        <v>697</v>
      </c>
      <c r="C256" s="10" t="s">
        <v>698</v>
      </c>
      <c r="D256" s="10">
        <v>2010</v>
      </c>
      <c r="E256" s="10"/>
      <c r="F256" s="34" t="s">
        <v>699</v>
      </c>
      <c r="G256" s="14"/>
      <c r="H256" s="31" t="str">
        <f t="shared" si="0"/>
        <v>NO</v>
      </c>
      <c r="I256" s="9" t="str">
        <f t="shared" si="1"/>
        <v>NO</v>
      </c>
      <c r="J256" s="15"/>
      <c r="K256" s="29" t="s">
        <v>42</v>
      </c>
      <c r="L256" s="35" t="s">
        <v>43</v>
      </c>
      <c r="M256" s="17" t="b">
        <v>0</v>
      </c>
      <c r="N256" s="17" t="b">
        <v>0</v>
      </c>
      <c r="O256" s="18" t="b">
        <v>0</v>
      </c>
      <c r="P256" s="40" t="b">
        <v>1</v>
      </c>
      <c r="Q256" s="18" t="b">
        <v>0</v>
      </c>
      <c r="R256" s="18" t="b">
        <v>0</v>
      </c>
      <c r="S256" s="19" t="b">
        <v>0</v>
      </c>
      <c r="T256" s="19" t="b">
        <v>0</v>
      </c>
      <c r="U256" s="15"/>
      <c r="V256" s="14" t="s">
        <v>44</v>
      </c>
      <c r="W256" s="35" t="s">
        <v>43</v>
      </c>
      <c r="X256" s="20" t="b">
        <v>0</v>
      </c>
      <c r="Y256" s="20" t="b">
        <v>0</v>
      </c>
      <c r="Z256" s="21" t="b">
        <v>0</v>
      </c>
      <c r="AA256" s="21" t="b">
        <v>0</v>
      </c>
      <c r="AB256" s="21" t="b">
        <v>0</v>
      </c>
      <c r="AC256" s="21" t="b">
        <v>0</v>
      </c>
      <c r="AD256" s="21" t="b">
        <v>0</v>
      </c>
      <c r="AE256" s="21" t="b">
        <v>0</v>
      </c>
      <c r="AF256" s="22"/>
      <c r="AG256" s="9"/>
    </row>
    <row r="257" spans="1:33" ht="12.75">
      <c r="A257" s="10"/>
      <c r="B257" s="10" t="s">
        <v>700</v>
      </c>
      <c r="C257" s="10" t="s">
        <v>701</v>
      </c>
      <c r="D257" s="10">
        <v>2017</v>
      </c>
      <c r="E257" s="10"/>
      <c r="F257" s="34" t="s">
        <v>702</v>
      </c>
      <c r="G257" s="14"/>
      <c r="H257" s="31" t="str">
        <f t="shared" si="0"/>
        <v>NO</v>
      </c>
      <c r="I257" s="9" t="str">
        <f t="shared" si="1"/>
        <v>NO</v>
      </c>
      <c r="J257" s="15"/>
      <c r="K257" s="29" t="s">
        <v>42</v>
      </c>
      <c r="L257" s="35" t="s">
        <v>43</v>
      </c>
      <c r="M257" s="17"/>
      <c r="N257" s="17" t="b">
        <v>0</v>
      </c>
      <c r="O257" s="18" t="b">
        <v>0</v>
      </c>
      <c r="P257" s="40" t="b">
        <v>1</v>
      </c>
      <c r="Q257" s="18" t="b">
        <v>0</v>
      </c>
      <c r="R257" s="18" t="b">
        <v>0</v>
      </c>
      <c r="S257" s="19" t="b">
        <v>0</v>
      </c>
      <c r="T257" s="19" t="b">
        <v>0</v>
      </c>
      <c r="U257" s="15"/>
      <c r="V257" s="14" t="s">
        <v>44</v>
      </c>
      <c r="W257" s="35" t="s">
        <v>43</v>
      </c>
      <c r="X257" s="20" t="b">
        <v>0</v>
      </c>
      <c r="Y257" s="20" t="b">
        <v>0</v>
      </c>
      <c r="Z257" s="21" t="b">
        <v>0</v>
      </c>
      <c r="AA257" s="21" t="b">
        <v>0</v>
      </c>
      <c r="AB257" s="21" t="b">
        <v>0</v>
      </c>
      <c r="AC257" s="21" t="b">
        <v>0</v>
      </c>
      <c r="AD257" s="21" t="b">
        <v>0</v>
      </c>
      <c r="AE257" s="21" t="b">
        <v>0</v>
      </c>
      <c r="AF257" s="22"/>
      <c r="AG257" s="9"/>
    </row>
    <row r="258" spans="1:33" ht="12.75">
      <c r="A258" s="10"/>
      <c r="B258" s="10" t="s">
        <v>703</v>
      </c>
      <c r="C258" s="10" t="s">
        <v>704</v>
      </c>
      <c r="D258" s="10">
        <v>2016</v>
      </c>
      <c r="E258" s="10"/>
      <c r="F258" s="34" t="s">
        <v>705</v>
      </c>
      <c r="G258" s="14"/>
      <c r="H258" s="31" t="str">
        <f t="shared" si="0"/>
        <v>NO</v>
      </c>
      <c r="I258" s="9" t="str">
        <f t="shared" si="1"/>
        <v>NO</v>
      </c>
      <c r="J258" s="15"/>
      <c r="K258" s="29" t="s">
        <v>42</v>
      </c>
      <c r="L258" s="35" t="s">
        <v>43</v>
      </c>
      <c r="M258" s="17" t="b">
        <v>0</v>
      </c>
      <c r="N258" s="17" t="b">
        <v>0</v>
      </c>
      <c r="O258" s="18" t="b">
        <v>0</v>
      </c>
      <c r="P258" s="40" t="b">
        <v>1</v>
      </c>
      <c r="Q258" s="18" t="b">
        <v>0</v>
      </c>
      <c r="R258" s="18" t="b">
        <v>0</v>
      </c>
      <c r="S258" s="19" t="b">
        <v>0</v>
      </c>
      <c r="T258" s="19" t="b">
        <v>0</v>
      </c>
      <c r="U258" s="15"/>
      <c r="V258" s="14" t="s">
        <v>44</v>
      </c>
      <c r="W258" s="35" t="s">
        <v>43</v>
      </c>
      <c r="X258" s="20" t="b">
        <v>0</v>
      </c>
      <c r="Y258" s="20" t="b">
        <v>0</v>
      </c>
      <c r="Z258" s="21" t="b">
        <v>0</v>
      </c>
      <c r="AA258" s="21" t="b">
        <v>0</v>
      </c>
      <c r="AB258" s="21" t="b">
        <v>0</v>
      </c>
      <c r="AC258" s="21" t="b">
        <v>0</v>
      </c>
      <c r="AD258" s="21" t="b">
        <v>0</v>
      </c>
      <c r="AE258" s="21" t="b">
        <v>0</v>
      </c>
      <c r="AF258" s="22"/>
      <c r="AG258" s="9"/>
    </row>
    <row r="259" spans="1:33" ht="12.75">
      <c r="A259" s="10"/>
      <c r="B259" s="10" t="s">
        <v>706</v>
      </c>
      <c r="C259" s="10" t="s">
        <v>707</v>
      </c>
      <c r="D259" s="10">
        <v>2012</v>
      </c>
      <c r="E259" s="10"/>
      <c r="F259" s="34" t="s">
        <v>708</v>
      </c>
      <c r="G259" s="14"/>
      <c r="H259" s="31" t="str">
        <f t="shared" si="0"/>
        <v>NO</v>
      </c>
      <c r="I259" s="9" t="str">
        <f t="shared" si="1"/>
        <v>NO</v>
      </c>
      <c r="J259" s="15"/>
      <c r="K259" s="29" t="s">
        <v>42</v>
      </c>
      <c r="L259" s="35" t="s">
        <v>43</v>
      </c>
      <c r="M259" s="17" t="b">
        <v>0</v>
      </c>
      <c r="N259" s="17" t="b">
        <v>0</v>
      </c>
      <c r="O259" s="18" t="b">
        <v>0</v>
      </c>
      <c r="P259" s="40" t="b">
        <v>1</v>
      </c>
      <c r="Q259" s="18" t="b">
        <v>0</v>
      </c>
      <c r="R259" s="18" t="b">
        <v>0</v>
      </c>
      <c r="S259" s="19" t="b">
        <v>0</v>
      </c>
      <c r="T259" s="19" t="b">
        <v>0</v>
      </c>
      <c r="U259" s="15"/>
      <c r="V259" s="14" t="s">
        <v>44</v>
      </c>
      <c r="W259" s="35" t="s">
        <v>43</v>
      </c>
      <c r="X259" s="20" t="b">
        <v>0</v>
      </c>
      <c r="Y259" s="20" t="b">
        <v>0</v>
      </c>
      <c r="Z259" s="21" t="b">
        <v>0</v>
      </c>
      <c r="AA259" s="21" t="b">
        <v>0</v>
      </c>
      <c r="AB259" s="21" t="b">
        <v>0</v>
      </c>
      <c r="AC259" s="21" t="b">
        <v>0</v>
      </c>
      <c r="AD259" s="21" t="b">
        <v>0</v>
      </c>
      <c r="AE259" s="21" t="b">
        <v>0</v>
      </c>
      <c r="AF259" s="26"/>
      <c r="AG259" s="9"/>
    </row>
    <row r="260" spans="1:33" ht="12.75">
      <c r="A260" s="10"/>
      <c r="B260" s="10" t="s">
        <v>709</v>
      </c>
      <c r="C260" s="10" t="s">
        <v>710</v>
      </c>
      <c r="D260" s="10">
        <v>2007</v>
      </c>
      <c r="E260" s="10"/>
      <c r="F260" s="34" t="s">
        <v>711</v>
      </c>
      <c r="G260" s="14"/>
      <c r="H260" s="31" t="str">
        <f t="shared" si="0"/>
        <v>NO</v>
      </c>
      <c r="I260" s="9" t="str">
        <f t="shared" si="1"/>
        <v>NO</v>
      </c>
      <c r="J260" s="15"/>
      <c r="K260" s="29" t="s">
        <v>42</v>
      </c>
      <c r="L260" s="35" t="s">
        <v>43</v>
      </c>
      <c r="M260" s="17" t="b">
        <v>0</v>
      </c>
      <c r="N260" s="17" t="b">
        <v>0</v>
      </c>
      <c r="O260" s="18" t="b">
        <v>0</v>
      </c>
      <c r="P260" s="40" t="b">
        <v>1</v>
      </c>
      <c r="Q260" s="18" t="b">
        <v>0</v>
      </c>
      <c r="R260" s="18" t="b">
        <v>0</v>
      </c>
      <c r="S260" s="19" t="b">
        <v>0</v>
      </c>
      <c r="T260" s="19" t="b">
        <v>0</v>
      </c>
      <c r="U260" s="15"/>
      <c r="V260" s="14" t="s">
        <v>44</v>
      </c>
      <c r="W260" s="35" t="s">
        <v>43</v>
      </c>
      <c r="X260" s="20" t="b">
        <v>0</v>
      </c>
      <c r="Y260" s="20" t="b">
        <v>0</v>
      </c>
      <c r="Z260" s="21" t="b">
        <v>0</v>
      </c>
      <c r="AA260" s="21" t="b">
        <v>0</v>
      </c>
      <c r="AB260" s="21" t="b">
        <v>0</v>
      </c>
      <c r="AC260" s="21" t="b">
        <v>0</v>
      </c>
      <c r="AD260" s="21" t="b">
        <v>0</v>
      </c>
      <c r="AE260" s="21" t="b">
        <v>0</v>
      </c>
      <c r="AF260" s="26"/>
      <c r="AG260" s="9"/>
    </row>
    <row r="261" spans="1:33" ht="12.75">
      <c r="A261" s="10"/>
      <c r="B261" s="10" t="s">
        <v>712</v>
      </c>
      <c r="C261" s="10" t="s">
        <v>713</v>
      </c>
      <c r="D261" s="10"/>
      <c r="E261" s="10"/>
      <c r="F261" s="34" t="s">
        <v>714</v>
      </c>
      <c r="G261" s="14"/>
      <c r="H261" s="31" t="str">
        <f t="shared" si="0"/>
        <v>NO</v>
      </c>
      <c r="I261" s="9" t="str">
        <f t="shared" si="1"/>
        <v>NO</v>
      </c>
      <c r="J261" s="15"/>
      <c r="K261" s="29" t="s">
        <v>42</v>
      </c>
      <c r="L261" s="35" t="s">
        <v>43</v>
      </c>
      <c r="M261" s="17" t="b">
        <v>0</v>
      </c>
      <c r="N261" s="17" t="b">
        <v>0</v>
      </c>
      <c r="O261" s="18" t="b">
        <v>0</v>
      </c>
      <c r="P261" s="40" t="b">
        <v>1</v>
      </c>
      <c r="Q261" s="18" t="b">
        <v>0</v>
      </c>
      <c r="R261" s="18" t="b">
        <v>0</v>
      </c>
      <c r="S261" s="19" t="b">
        <v>0</v>
      </c>
      <c r="T261" s="19" t="b">
        <v>0</v>
      </c>
      <c r="U261" s="15"/>
      <c r="V261" s="14" t="s">
        <v>44</v>
      </c>
      <c r="W261" s="35" t="s">
        <v>43</v>
      </c>
      <c r="X261" s="20" t="b">
        <v>0</v>
      </c>
      <c r="Y261" s="20" t="b">
        <v>0</v>
      </c>
      <c r="Z261" s="21" t="b">
        <v>0</v>
      </c>
      <c r="AA261" s="21" t="b">
        <v>0</v>
      </c>
      <c r="AB261" s="21" t="b">
        <v>0</v>
      </c>
      <c r="AC261" s="21" t="b">
        <v>0</v>
      </c>
      <c r="AD261" s="21" t="b">
        <v>0</v>
      </c>
      <c r="AE261" s="21" t="b">
        <v>0</v>
      </c>
      <c r="AF261" s="26"/>
      <c r="AG261" s="9"/>
    </row>
    <row r="262" spans="1:33" ht="12.75">
      <c r="A262" s="10"/>
      <c r="B262" s="10" t="s">
        <v>715</v>
      </c>
      <c r="C262" s="10" t="s">
        <v>716</v>
      </c>
      <c r="D262" s="10">
        <v>1999</v>
      </c>
      <c r="E262" s="10"/>
      <c r="F262" s="34" t="s">
        <v>717</v>
      </c>
      <c r="G262" s="14"/>
      <c r="H262" s="31" t="str">
        <f t="shared" si="0"/>
        <v>NO</v>
      </c>
      <c r="I262" s="9" t="str">
        <f t="shared" si="1"/>
        <v>NO</v>
      </c>
      <c r="J262" s="15"/>
      <c r="K262" s="29" t="s">
        <v>42</v>
      </c>
      <c r="L262" s="35" t="s">
        <v>43</v>
      </c>
      <c r="M262" s="17" t="b">
        <v>0</v>
      </c>
      <c r="N262" s="17" t="b">
        <v>0</v>
      </c>
      <c r="O262" s="18" t="b">
        <v>0</v>
      </c>
      <c r="P262" s="40" t="b">
        <v>1</v>
      </c>
      <c r="Q262" s="18" t="b">
        <v>0</v>
      </c>
      <c r="R262" s="18" t="b">
        <v>0</v>
      </c>
      <c r="S262" s="19" t="b">
        <v>0</v>
      </c>
      <c r="T262" s="19" t="b">
        <v>0</v>
      </c>
      <c r="U262" s="15"/>
      <c r="V262" s="14" t="s">
        <v>44</v>
      </c>
      <c r="W262" s="35" t="s">
        <v>43</v>
      </c>
      <c r="X262" s="20" t="b">
        <v>0</v>
      </c>
      <c r="Y262" s="20" t="b">
        <v>0</v>
      </c>
      <c r="Z262" s="21" t="b">
        <v>0</v>
      </c>
      <c r="AA262" s="21" t="b">
        <v>0</v>
      </c>
      <c r="AB262" s="21" t="b">
        <v>0</v>
      </c>
      <c r="AC262" s="21" t="b">
        <v>0</v>
      </c>
      <c r="AD262" s="21" t="b">
        <v>0</v>
      </c>
      <c r="AE262" s="21" t="b">
        <v>0</v>
      </c>
      <c r="AF262" s="26"/>
      <c r="AG262" s="9"/>
    </row>
    <row r="263" spans="1:33" ht="12.75">
      <c r="A263" s="10"/>
      <c r="B263" s="10" t="s">
        <v>718</v>
      </c>
      <c r="C263" s="10" t="s">
        <v>719</v>
      </c>
      <c r="D263" s="10"/>
      <c r="E263" s="10"/>
      <c r="F263" s="34" t="s">
        <v>720</v>
      </c>
      <c r="G263" s="14"/>
      <c r="H263" s="31" t="str">
        <f t="shared" si="0"/>
        <v>NO</v>
      </c>
      <c r="I263" s="9" t="str">
        <f t="shared" si="1"/>
        <v>NO</v>
      </c>
      <c r="J263" s="15"/>
      <c r="K263" s="29" t="s">
        <v>42</v>
      </c>
      <c r="L263" s="35" t="s">
        <v>43</v>
      </c>
      <c r="M263" s="17" t="b">
        <v>0</v>
      </c>
      <c r="N263" s="17" t="b">
        <v>0</v>
      </c>
      <c r="O263" s="18" t="b">
        <v>0</v>
      </c>
      <c r="P263" s="40" t="b">
        <v>1</v>
      </c>
      <c r="Q263" s="18" t="b">
        <v>0</v>
      </c>
      <c r="R263" s="18" t="b">
        <v>0</v>
      </c>
      <c r="S263" s="19" t="b">
        <v>0</v>
      </c>
      <c r="T263" s="19" t="b">
        <v>0</v>
      </c>
      <c r="U263" s="15"/>
      <c r="V263" s="14" t="s">
        <v>44</v>
      </c>
      <c r="W263" s="35" t="s">
        <v>43</v>
      </c>
      <c r="X263" s="20" t="b">
        <v>0</v>
      </c>
      <c r="Y263" s="20" t="b">
        <v>0</v>
      </c>
      <c r="Z263" s="21" t="b">
        <v>0</v>
      </c>
      <c r="AA263" s="21" t="b">
        <v>0</v>
      </c>
      <c r="AB263" s="21" t="b">
        <v>0</v>
      </c>
      <c r="AC263" s="21" t="b">
        <v>0</v>
      </c>
      <c r="AD263" s="21" t="b">
        <v>0</v>
      </c>
      <c r="AE263" s="21" t="b">
        <v>0</v>
      </c>
      <c r="AF263" s="26"/>
      <c r="AG263" s="9"/>
    </row>
    <row r="264" spans="1:33" ht="12.75">
      <c r="A264" s="10"/>
      <c r="B264" s="10" t="s">
        <v>721</v>
      </c>
      <c r="C264" s="10" t="s">
        <v>722</v>
      </c>
      <c r="D264" s="10">
        <v>2007</v>
      </c>
      <c r="E264" s="10"/>
      <c r="F264" s="34" t="s">
        <v>723</v>
      </c>
      <c r="G264" s="14"/>
      <c r="H264" s="31" t="str">
        <f t="shared" si="0"/>
        <v>NO</v>
      </c>
      <c r="I264" s="9" t="str">
        <f t="shared" si="1"/>
        <v>NO</v>
      </c>
      <c r="J264" s="15"/>
      <c r="K264" s="29" t="s">
        <v>42</v>
      </c>
      <c r="L264" s="35" t="s">
        <v>43</v>
      </c>
      <c r="M264" s="17" t="b">
        <v>0</v>
      </c>
      <c r="N264" s="17" t="b">
        <v>0</v>
      </c>
      <c r="O264" s="18" t="b">
        <v>0</v>
      </c>
      <c r="P264" s="40" t="b">
        <v>1</v>
      </c>
      <c r="Q264" s="18" t="b">
        <v>0</v>
      </c>
      <c r="R264" s="18" t="b">
        <v>0</v>
      </c>
      <c r="S264" s="19" t="b">
        <v>0</v>
      </c>
      <c r="T264" s="19" t="b">
        <v>0</v>
      </c>
      <c r="U264" s="15"/>
      <c r="V264" s="14" t="s">
        <v>44</v>
      </c>
      <c r="W264" s="35" t="s">
        <v>43</v>
      </c>
      <c r="X264" s="20" t="b">
        <v>0</v>
      </c>
      <c r="Y264" s="20" t="b">
        <v>0</v>
      </c>
      <c r="Z264" s="21" t="b">
        <v>0</v>
      </c>
      <c r="AA264" s="21" t="b">
        <v>0</v>
      </c>
      <c r="AB264" s="21" t="b">
        <v>0</v>
      </c>
      <c r="AC264" s="21" t="b">
        <v>0</v>
      </c>
      <c r="AD264" s="21" t="b">
        <v>0</v>
      </c>
      <c r="AE264" s="21" t="b">
        <v>0</v>
      </c>
      <c r="AF264" s="26"/>
      <c r="AG264" s="9"/>
    </row>
    <row r="265" spans="1:33" ht="12.75">
      <c r="A265" s="10"/>
      <c r="B265" s="10"/>
      <c r="C265" s="10"/>
      <c r="D265" s="10"/>
      <c r="E265" s="10"/>
      <c r="F265" s="14"/>
      <c r="G265" s="14"/>
      <c r="H265" s="14"/>
      <c r="I265" s="9"/>
      <c r="J265" s="15"/>
      <c r="K265" s="15"/>
      <c r="L265" s="16"/>
      <c r="M265" s="17" t="b">
        <v>0</v>
      </c>
      <c r="N265" s="17" t="b">
        <v>0</v>
      </c>
      <c r="O265" s="18" t="b">
        <v>0</v>
      </c>
      <c r="P265" s="18" t="b">
        <v>0</v>
      </c>
      <c r="Q265" s="18" t="b">
        <v>0</v>
      </c>
      <c r="R265" s="18" t="b">
        <v>0</v>
      </c>
      <c r="S265" s="19" t="b">
        <v>0</v>
      </c>
      <c r="T265" s="19" t="b">
        <v>0</v>
      </c>
      <c r="U265" s="15"/>
      <c r="V265" s="14"/>
      <c r="W265" s="16"/>
      <c r="X265" s="20" t="b">
        <v>0</v>
      </c>
      <c r="Y265" s="20" t="b">
        <v>0</v>
      </c>
      <c r="Z265" s="21" t="b">
        <v>0</v>
      </c>
      <c r="AA265" s="21" t="b">
        <v>0</v>
      </c>
      <c r="AB265" s="21" t="b">
        <v>0</v>
      </c>
      <c r="AC265" s="21" t="b">
        <v>0</v>
      </c>
      <c r="AD265" s="21" t="b">
        <v>0</v>
      </c>
      <c r="AE265" s="21" t="b">
        <v>0</v>
      </c>
      <c r="AF265" s="26"/>
      <c r="AG265" s="9"/>
    </row>
    <row r="266" spans="1:33" ht="12.75">
      <c r="A266" s="10"/>
      <c r="B266" s="10"/>
      <c r="C266" s="10"/>
      <c r="D266" s="10"/>
      <c r="E266" s="10"/>
      <c r="F266" s="14"/>
      <c r="G266" s="14"/>
      <c r="H266" s="14"/>
      <c r="I266" s="9"/>
      <c r="J266" s="15"/>
      <c r="K266" s="15"/>
      <c r="L266" s="16"/>
      <c r="M266" s="17" t="b">
        <v>0</v>
      </c>
      <c r="N266" s="17" t="b">
        <v>0</v>
      </c>
      <c r="O266" s="18" t="b">
        <v>0</v>
      </c>
      <c r="P266" s="18" t="b">
        <v>0</v>
      </c>
      <c r="Q266" s="18" t="b">
        <v>0</v>
      </c>
      <c r="R266" s="18" t="b">
        <v>0</v>
      </c>
      <c r="S266" s="19" t="b">
        <v>0</v>
      </c>
      <c r="T266" s="19" t="b">
        <v>0</v>
      </c>
      <c r="U266" s="15"/>
      <c r="V266" s="14"/>
      <c r="W266" s="16"/>
      <c r="X266" s="20" t="b">
        <v>0</v>
      </c>
      <c r="Y266" s="20" t="b">
        <v>0</v>
      </c>
      <c r="Z266" s="21" t="b">
        <v>0</v>
      </c>
      <c r="AA266" s="21" t="b">
        <v>0</v>
      </c>
      <c r="AB266" s="21" t="b">
        <v>0</v>
      </c>
      <c r="AC266" s="21" t="b">
        <v>0</v>
      </c>
      <c r="AD266" s="21" t="b">
        <v>0</v>
      </c>
      <c r="AE266" s="21" t="b">
        <v>0</v>
      </c>
      <c r="AF266" s="26"/>
      <c r="AG266" s="9"/>
    </row>
    <row r="267" spans="1:33" ht="12.75">
      <c r="A267" s="10"/>
      <c r="B267" s="10"/>
      <c r="C267" s="10"/>
      <c r="D267" s="10"/>
      <c r="E267" s="10"/>
      <c r="F267" s="14"/>
      <c r="G267" s="14"/>
      <c r="H267" s="14"/>
      <c r="I267" s="9"/>
      <c r="J267" s="15"/>
      <c r="K267" s="15"/>
      <c r="L267" s="16"/>
      <c r="M267" s="17" t="b">
        <v>0</v>
      </c>
      <c r="N267" s="17" t="b">
        <v>0</v>
      </c>
      <c r="O267" s="18" t="b">
        <v>0</v>
      </c>
      <c r="P267" s="18" t="b">
        <v>0</v>
      </c>
      <c r="Q267" s="18" t="b">
        <v>0</v>
      </c>
      <c r="R267" s="18" t="b">
        <v>0</v>
      </c>
      <c r="S267" s="19" t="b">
        <v>0</v>
      </c>
      <c r="T267" s="19" t="b">
        <v>0</v>
      </c>
      <c r="U267" s="15"/>
      <c r="V267" s="14"/>
      <c r="W267" s="16"/>
      <c r="X267" s="20" t="b">
        <v>0</v>
      </c>
      <c r="Y267" s="20" t="b">
        <v>0</v>
      </c>
      <c r="Z267" s="21" t="b">
        <v>0</v>
      </c>
      <c r="AA267" s="21" t="b">
        <v>0</v>
      </c>
      <c r="AB267" s="21" t="b">
        <v>0</v>
      </c>
      <c r="AC267" s="21" t="b">
        <v>0</v>
      </c>
      <c r="AD267" s="21" t="b">
        <v>0</v>
      </c>
      <c r="AE267" s="21" t="b">
        <v>0</v>
      </c>
      <c r="AF267" s="22"/>
      <c r="AG267" s="9"/>
    </row>
    <row r="268" spans="1:33" ht="12.75">
      <c r="A268" s="10"/>
      <c r="B268" s="10"/>
      <c r="C268" s="10"/>
      <c r="D268" s="10"/>
      <c r="E268" s="10"/>
      <c r="F268" s="14"/>
      <c r="G268" s="14"/>
      <c r="H268" s="14"/>
      <c r="I268" s="9"/>
      <c r="J268" s="15"/>
      <c r="K268" s="15"/>
      <c r="L268" s="30"/>
      <c r="M268" s="17" t="b">
        <v>0</v>
      </c>
      <c r="N268" s="17" t="b">
        <v>0</v>
      </c>
      <c r="O268" s="18" t="b">
        <v>0</v>
      </c>
      <c r="P268" s="18" t="b">
        <v>0</v>
      </c>
      <c r="Q268" s="18" t="b">
        <v>0</v>
      </c>
      <c r="R268" s="18" t="b">
        <v>0</v>
      </c>
      <c r="S268" s="19" t="b">
        <v>0</v>
      </c>
      <c r="T268" s="19" t="b">
        <v>0</v>
      </c>
      <c r="U268" s="15"/>
      <c r="V268" s="14"/>
      <c r="W268" s="16"/>
      <c r="X268" s="20" t="b">
        <v>0</v>
      </c>
      <c r="Y268" s="20" t="b">
        <v>0</v>
      </c>
      <c r="Z268" s="21" t="b">
        <v>0</v>
      </c>
      <c r="AA268" s="21" t="b">
        <v>0</v>
      </c>
      <c r="AB268" s="21" t="b">
        <v>0</v>
      </c>
      <c r="AC268" s="21" t="b">
        <v>0</v>
      </c>
      <c r="AD268" s="21" t="b">
        <v>0</v>
      </c>
      <c r="AE268" s="21" t="b">
        <v>0</v>
      </c>
      <c r="AF268" s="22"/>
      <c r="AG268" s="9"/>
    </row>
    <row r="269" spans="1:33" ht="12.75">
      <c r="A269" s="10"/>
      <c r="B269" s="10"/>
      <c r="C269" s="10"/>
      <c r="D269" s="10"/>
      <c r="E269" s="10"/>
      <c r="F269" s="14"/>
      <c r="G269" s="14"/>
      <c r="H269" s="14"/>
      <c r="I269" s="9"/>
      <c r="J269" s="15"/>
      <c r="K269" s="15"/>
      <c r="L269" s="30"/>
      <c r="M269" s="17" t="b">
        <v>0</v>
      </c>
      <c r="N269" s="17" t="b">
        <v>0</v>
      </c>
      <c r="O269" s="18" t="b">
        <v>0</v>
      </c>
      <c r="P269" s="18" t="b">
        <v>0</v>
      </c>
      <c r="Q269" s="18" t="b">
        <v>0</v>
      </c>
      <c r="R269" s="18" t="b">
        <v>0</v>
      </c>
      <c r="S269" s="19" t="b">
        <v>0</v>
      </c>
      <c r="T269" s="19" t="b">
        <v>0</v>
      </c>
      <c r="U269" s="15"/>
      <c r="V269" s="14"/>
      <c r="W269" s="16"/>
      <c r="X269" s="20" t="b">
        <v>0</v>
      </c>
      <c r="Y269" s="20" t="b">
        <v>0</v>
      </c>
      <c r="Z269" s="21" t="b">
        <v>0</v>
      </c>
      <c r="AA269" s="21" t="b">
        <v>0</v>
      </c>
      <c r="AB269" s="21" t="b">
        <v>0</v>
      </c>
      <c r="AC269" s="21" t="b">
        <v>0</v>
      </c>
      <c r="AD269" s="21" t="b">
        <v>0</v>
      </c>
      <c r="AE269" s="21" t="b">
        <v>0</v>
      </c>
      <c r="AF269" s="26"/>
      <c r="AG269" s="9"/>
    </row>
    <row r="270" spans="1:33" ht="12.75">
      <c r="A270" s="10"/>
      <c r="B270" s="10"/>
      <c r="C270" s="10"/>
      <c r="D270" s="10"/>
      <c r="E270" s="10"/>
      <c r="F270" s="14"/>
      <c r="G270" s="14"/>
      <c r="H270" s="14"/>
      <c r="I270" s="9"/>
      <c r="J270" s="15"/>
      <c r="K270" s="15"/>
      <c r="L270" s="16"/>
      <c r="M270" s="17" t="b">
        <v>0</v>
      </c>
      <c r="N270" s="17" t="b">
        <v>0</v>
      </c>
      <c r="O270" s="18" t="b">
        <v>0</v>
      </c>
      <c r="P270" s="18" t="b">
        <v>0</v>
      </c>
      <c r="Q270" s="18" t="b">
        <v>0</v>
      </c>
      <c r="R270" s="18" t="b">
        <v>0</v>
      </c>
      <c r="S270" s="19" t="b">
        <v>0</v>
      </c>
      <c r="T270" s="19" t="b">
        <v>0</v>
      </c>
      <c r="U270" s="15"/>
      <c r="V270" s="14"/>
      <c r="W270" s="16"/>
      <c r="X270" s="20" t="b">
        <v>0</v>
      </c>
      <c r="Y270" s="20" t="b">
        <v>0</v>
      </c>
      <c r="Z270" s="21" t="b">
        <v>0</v>
      </c>
      <c r="AA270" s="21" t="b">
        <v>0</v>
      </c>
      <c r="AB270" s="21" t="b">
        <v>0</v>
      </c>
      <c r="AC270" s="21" t="b">
        <v>0</v>
      </c>
      <c r="AD270" s="21" t="b">
        <v>0</v>
      </c>
      <c r="AE270" s="21" t="b">
        <v>0</v>
      </c>
      <c r="AF270" s="22"/>
      <c r="AG270" s="9"/>
    </row>
    <row r="271" spans="1:33" ht="12.75">
      <c r="A271" s="10"/>
      <c r="B271" s="10"/>
      <c r="C271" s="10"/>
      <c r="D271" s="10"/>
      <c r="E271" s="10"/>
      <c r="F271" s="14"/>
      <c r="G271" s="14"/>
      <c r="H271" s="14"/>
      <c r="I271" s="9"/>
      <c r="J271" s="15"/>
      <c r="K271" s="15"/>
      <c r="L271" s="16"/>
      <c r="M271" s="17" t="b">
        <v>0</v>
      </c>
      <c r="N271" s="17" t="b">
        <v>0</v>
      </c>
      <c r="O271" s="18" t="b">
        <v>0</v>
      </c>
      <c r="P271" s="18" t="b">
        <v>0</v>
      </c>
      <c r="Q271" s="18" t="b">
        <v>0</v>
      </c>
      <c r="R271" s="18" t="b">
        <v>0</v>
      </c>
      <c r="S271" s="19" t="b">
        <v>0</v>
      </c>
      <c r="T271" s="19" t="b">
        <v>0</v>
      </c>
      <c r="U271" s="15"/>
      <c r="V271" s="14"/>
      <c r="W271" s="16"/>
      <c r="X271" s="20" t="b">
        <v>0</v>
      </c>
      <c r="Y271" s="20" t="b">
        <v>0</v>
      </c>
      <c r="Z271" s="21" t="b">
        <v>0</v>
      </c>
      <c r="AA271" s="21" t="b">
        <v>0</v>
      </c>
      <c r="AB271" s="21" t="b">
        <v>0</v>
      </c>
      <c r="AC271" s="21" t="b">
        <v>0</v>
      </c>
      <c r="AD271" s="21" t="b">
        <v>0</v>
      </c>
      <c r="AE271" s="21" t="b">
        <v>0</v>
      </c>
      <c r="AF271" s="22"/>
      <c r="AG271" s="9"/>
    </row>
    <row r="272" spans="1:33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45" t="b">
        <v>0</v>
      </c>
      <c r="N272" s="45" t="b">
        <v>0</v>
      </c>
      <c r="O272" s="45" t="b">
        <v>0</v>
      </c>
      <c r="P272" s="45" t="b">
        <v>0</v>
      </c>
      <c r="Q272" s="45" t="b">
        <v>0</v>
      </c>
      <c r="R272" s="45" t="b">
        <v>0</v>
      </c>
      <c r="S272" s="45" t="b">
        <v>0</v>
      </c>
      <c r="T272" s="45" t="b">
        <v>0</v>
      </c>
      <c r="U272" s="9"/>
      <c r="V272" s="9"/>
      <c r="W272" s="9"/>
      <c r="X272" s="9" t="b">
        <v>0</v>
      </c>
      <c r="Y272" s="9" t="b">
        <v>0</v>
      </c>
      <c r="Z272" s="9" t="b">
        <v>0</v>
      </c>
      <c r="AA272" s="9" t="b">
        <v>0</v>
      </c>
      <c r="AB272" s="9" t="b">
        <v>0</v>
      </c>
      <c r="AC272" s="9" t="b">
        <v>0</v>
      </c>
      <c r="AD272" s="9" t="b">
        <v>0</v>
      </c>
      <c r="AE272" s="9" t="b">
        <v>0</v>
      </c>
      <c r="AF272" s="9"/>
      <c r="AG272" s="9"/>
    </row>
    <row r="273" spans="1:33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45" t="b">
        <v>0</v>
      </c>
      <c r="N273" s="45" t="b">
        <v>0</v>
      </c>
      <c r="O273" s="45" t="b">
        <v>0</v>
      </c>
      <c r="P273" s="45" t="b">
        <v>0</v>
      </c>
      <c r="Q273" s="45" t="b">
        <v>0</v>
      </c>
      <c r="R273" s="45" t="b">
        <v>0</v>
      </c>
      <c r="S273" s="45" t="b">
        <v>0</v>
      </c>
      <c r="T273" s="45" t="b">
        <v>0</v>
      </c>
      <c r="U273" s="9"/>
      <c r="V273" s="9"/>
      <c r="W273" s="9"/>
      <c r="X273" s="9" t="b">
        <v>0</v>
      </c>
      <c r="Y273" s="9" t="b">
        <v>0</v>
      </c>
      <c r="Z273" s="9" t="b">
        <v>0</v>
      </c>
      <c r="AA273" s="9" t="b">
        <v>0</v>
      </c>
      <c r="AB273" s="9" t="b">
        <v>0</v>
      </c>
      <c r="AC273" s="9" t="b">
        <v>0</v>
      </c>
      <c r="AD273" s="9" t="b">
        <v>0</v>
      </c>
      <c r="AE273" s="9" t="b">
        <v>0</v>
      </c>
      <c r="AF273" s="9"/>
      <c r="AG273" s="9"/>
    </row>
    <row r="274" spans="1:33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45" t="b">
        <v>0</v>
      </c>
      <c r="N274" s="45" t="b">
        <v>0</v>
      </c>
      <c r="O274" s="45" t="b">
        <v>0</v>
      </c>
      <c r="P274" s="45" t="b">
        <v>0</v>
      </c>
      <c r="Q274" s="45" t="b">
        <v>0</v>
      </c>
      <c r="R274" s="45" t="b">
        <v>0</v>
      </c>
      <c r="S274" s="45" t="b">
        <v>0</v>
      </c>
      <c r="T274" s="45" t="b">
        <v>0</v>
      </c>
      <c r="U274" s="9"/>
      <c r="V274" s="9"/>
      <c r="W274" s="9"/>
      <c r="X274" s="9" t="b">
        <v>0</v>
      </c>
      <c r="Y274" s="9" t="b">
        <v>0</v>
      </c>
      <c r="Z274" s="9" t="b">
        <v>0</v>
      </c>
      <c r="AA274" s="9" t="b">
        <v>0</v>
      </c>
      <c r="AB274" s="9" t="b">
        <v>0</v>
      </c>
      <c r="AC274" s="9" t="b">
        <v>0</v>
      </c>
      <c r="AD274" s="9" t="b">
        <v>0</v>
      </c>
      <c r="AE274" s="9" t="b">
        <v>0</v>
      </c>
      <c r="AF274" s="9"/>
      <c r="AG274" s="9"/>
    </row>
    <row r="275" spans="1:33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45" t="b">
        <v>0</v>
      </c>
      <c r="N275" s="45" t="b">
        <v>0</v>
      </c>
      <c r="O275" s="45" t="b">
        <v>0</v>
      </c>
      <c r="P275" s="45" t="b">
        <v>0</v>
      </c>
      <c r="Q275" s="45" t="b">
        <v>0</v>
      </c>
      <c r="R275" s="45" t="b">
        <v>0</v>
      </c>
      <c r="S275" s="45" t="b">
        <v>0</v>
      </c>
      <c r="T275" s="45" t="b">
        <v>0</v>
      </c>
      <c r="U275" s="9"/>
      <c r="V275" s="9"/>
      <c r="W275" s="9"/>
      <c r="X275" s="9" t="b">
        <v>0</v>
      </c>
      <c r="Y275" s="9" t="b">
        <v>0</v>
      </c>
      <c r="Z275" s="9" t="b">
        <v>0</v>
      </c>
      <c r="AA275" s="9" t="b">
        <v>0</v>
      </c>
      <c r="AB275" s="9" t="b">
        <v>0</v>
      </c>
      <c r="AC275" s="9" t="b">
        <v>0</v>
      </c>
      <c r="AD275" s="9" t="b">
        <v>0</v>
      </c>
      <c r="AE275" s="9" t="b">
        <v>0</v>
      </c>
      <c r="AF275" s="9"/>
      <c r="AG275" s="9"/>
    </row>
    <row r="276" spans="1:33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45" t="b">
        <v>0</v>
      </c>
      <c r="N276" s="45" t="b">
        <v>0</v>
      </c>
      <c r="O276" s="45" t="b">
        <v>0</v>
      </c>
      <c r="P276" s="45" t="b">
        <v>0</v>
      </c>
      <c r="Q276" s="45" t="b">
        <v>0</v>
      </c>
      <c r="R276" s="45" t="b">
        <v>0</v>
      </c>
      <c r="S276" s="45" t="b">
        <v>0</v>
      </c>
      <c r="T276" s="45" t="b">
        <v>0</v>
      </c>
      <c r="U276" s="9"/>
      <c r="V276" s="9"/>
      <c r="W276" s="9"/>
      <c r="X276" s="9" t="b">
        <v>0</v>
      </c>
      <c r="Y276" s="9" t="b">
        <v>0</v>
      </c>
      <c r="Z276" s="9" t="b">
        <v>0</v>
      </c>
      <c r="AA276" s="9" t="b">
        <v>0</v>
      </c>
      <c r="AB276" s="9" t="b">
        <v>0</v>
      </c>
      <c r="AC276" s="9" t="b">
        <v>0</v>
      </c>
      <c r="AD276" s="9" t="b">
        <v>0</v>
      </c>
      <c r="AE276" s="9" t="b">
        <v>0</v>
      </c>
      <c r="AF276" s="9"/>
      <c r="AG276" s="9"/>
    </row>
    <row r="277" spans="1:33" ht="12.75">
      <c r="A277" s="9"/>
      <c r="B277" s="9"/>
      <c r="C277" s="9"/>
      <c r="D277" s="9"/>
      <c r="E277" s="14"/>
      <c r="F277" s="9"/>
      <c r="G277" s="9"/>
      <c r="H277" s="9"/>
      <c r="I277" s="9"/>
      <c r="J277" s="9"/>
      <c r="K277" s="9"/>
      <c r="L277" s="9"/>
      <c r="M277" s="45" t="b">
        <v>0</v>
      </c>
      <c r="N277" s="45" t="b">
        <v>0</v>
      </c>
      <c r="O277" s="45" t="b">
        <v>0</v>
      </c>
      <c r="P277" s="45" t="b">
        <v>0</v>
      </c>
      <c r="Q277" s="45" t="b">
        <v>0</v>
      </c>
      <c r="R277" s="45" t="b">
        <v>0</v>
      </c>
      <c r="S277" s="45" t="b">
        <v>0</v>
      </c>
      <c r="T277" s="45" t="b">
        <v>0</v>
      </c>
      <c r="U277" s="9"/>
      <c r="V277" s="9"/>
      <c r="W277" s="9"/>
      <c r="X277" s="9" t="b">
        <v>0</v>
      </c>
      <c r="Y277" s="9" t="b">
        <v>0</v>
      </c>
      <c r="Z277" s="9" t="b">
        <v>0</v>
      </c>
      <c r="AA277" s="9" t="b">
        <v>0</v>
      </c>
      <c r="AB277" s="9" t="b">
        <v>0</v>
      </c>
      <c r="AC277" s="9" t="b">
        <v>0</v>
      </c>
      <c r="AD277" s="9" t="b">
        <v>0</v>
      </c>
      <c r="AE277" s="9" t="b">
        <v>0</v>
      </c>
      <c r="AF277" s="9"/>
      <c r="AG277" s="9"/>
    </row>
    <row r="278" spans="1:33" ht="12.75">
      <c r="A278" s="9"/>
      <c r="B278" s="9"/>
      <c r="C278" s="9"/>
      <c r="D278" s="9"/>
      <c r="E278" s="14"/>
      <c r="F278" s="9">
        <f>E277</f>
        <v>0</v>
      </c>
      <c r="G278" s="9"/>
      <c r="H278" s="9"/>
      <c r="I278" s="9"/>
      <c r="J278" s="9"/>
      <c r="K278" s="9"/>
      <c r="L278" s="9"/>
      <c r="M278" s="45" t="b">
        <v>0</v>
      </c>
      <c r="N278" s="45" t="b">
        <v>0</v>
      </c>
      <c r="O278" s="45" t="b">
        <v>0</v>
      </c>
      <c r="P278" s="45" t="b">
        <v>0</v>
      </c>
      <c r="Q278" s="45" t="b">
        <v>0</v>
      </c>
      <c r="R278" s="45" t="b">
        <v>0</v>
      </c>
      <c r="S278" s="45" t="b">
        <v>0</v>
      </c>
      <c r="T278" s="45" t="b">
        <v>0</v>
      </c>
      <c r="U278" s="9"/>
      <c r="V278" s="9"/>
      <c r="W278" s="9"/>
      <c r="X278" s="9" t="b">
        <v>0</v>
      </c>
      <c r="Y278" s="9" t="b">
        <v>0</v>
      </c>
      <c r="Z278" s="9" t="b">
        <v>0</v>
      </c>
      <c r="AA278" s="9" t="b">
        <v>0</v>
      </c>
      <c r="AB278" s="9" t="b">
        <v>0</v>
      </c>
      <c r="AC278" s="9" t="b">
        <v>0</v>
      </c>
      <c r="AD278" s="9" t="b">
        <v>0</v>
      </c>
      <c r="AE278" s="9" t="b">
        <v>0</v>
      </c>
      <c r="AF278" s="9"/>
      <c r="AG278" s="9"/>
    </row>
    <row r="279" spans="1:33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45" t="b">
        <v>0</v>
      </c>
      <c r="N279" s="45" t="b">
        <v>0</v>
      </c>
      <c r="O279" s="45" t="b">
        <v>0</v>
      </c>
      <c r="P279" s="45" t="b">
        <v>0</v>
      </c>
      <c r="Q279" s="45" t="b">
        <v>0</v>
      </c>
      <c r="R279" s="45" t="b">
        <v>0</v>
      </c>
      <c r="S279" s="45" t="b">
        <v>0</v>
      </c>
      <c r="T279" s="45" t="b">
        <v>0</v>
      </c>
      <c r="U279" s="9"/>
      <c r="V279" s="9"/>
      <c r="W279" s="9"/>
      <c r="X279" s="9" t="b">
        <v>0</v>
      </c>
      <c r="Y279" s="9" t="b">
        <v>0</v>
      </c>
      <c r="Z279" s="9" t="b">
        <v>0</v>
      </c>
      <c r="AA279" s="9" t="b">
        <v>0</v>
      </c>
      <c r="AB279" s="9" t="b">
        <v>0</v>
      </c>
      <c r="AC279" s="9" t="b">
        <v>0</v>
      </c>
      <c r="AD279" s="9" t="b">
        <v>0</v>
      </c>
      <c r="AE279" s="9" t="b">
        <v>0</v>
      </c>
      <c r="AF279" s="9"/>
      <c r="AG279" s="9"/>
    </row>
    <row r="280" spans="1:33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45" t="b">
        <v>0</v>
      </c>
      <c r="N280" s="45" t="b">
        <v>0</v>
      </c>
      <c r="O280" s="45" t="b">
        <v>0</v>
      </c>
      <c r="P280" s="45" t="b">
        <v>0</v>
      </c>
      <c r="Q280" s="45" t="b">
        <v>0</v>
      </c>
      <c r="R280" s="45" t="b">
        <v>0</v>
      </c>
      <c r="S280" s="45" t="b">
        <v>0</v>
      </c>
      <c r="T280" s="45" t="b">
        <v>0</v>
      </c>
      <c r="U280" s="9"/>
      <c r="V280" s="9"/>
      <c r="W280" s="9"/>
      <c r="X280" s="9" t="b">
        <v>0</v>
      </c>
      <c r="Y280" s="9" t="b">
        <v>0</v>
      </c>
      <c r="Z280" s="9" t="b">
        <v>0</v>
      </c>
      <c r="AA280" s="9" t="b">
        <v>0</v>
      </c>
      <c r="AB280" s="9" t="b">
        <v>0</v>
      </c>
      <c r="AC280" s="9" t="b">
        <v>0</v>
      </c>
      <c r="AD280" s="9" t="b">
        <v>0</v>
      </c>
      <c r="AE280" s="9" t="b">
        <v>0</v>
      </c>
      <c r="AF280" s="9"/>
      <c r="AG280" s="9"/>
    </row>
    <row r="281" spans="1:33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45" t="b">
        <v>0</v>
      </c>
      <c r="N281" s="45" t="b">
        <v>0</v>
      </c>
      <c r="O281" s="45" t="b">
        <v>0</v>
      </c>
      <c r="P281" s="45" t="b">
        <v>0</v>
      </c>
      <c r="Q281" s="45" t="b">
        <v>0</v>
      </c>
      <c r="R281" s="45" t="b">
        <v>0</v>
      </c>
      <c r="S281" s="45" t="b">
        <v>0</v>
      </c>
      <c r="T281" s="45" t="b">
        <v>0</v>
      </c>
      <c r="U281" s="9"/>
      <c r="V281" s="9"/>
      <c r="W281" s="9"/>
      <c r="X281" s="9" t="b">
        <v>0</v>
      </c>
      <c r="Y281" s="9" t="b">
        <v>0</v>
      </c>
      <c r="Z281" s="9" t="b">
        <v>0</v>
      </c>
      <c r="AA281" s="9" t="b">
        <v>0</v>
      </c>
      <c r="AB281" s="9" t="b">
        <v>0</v>
      </c>
      <c r="AC281" s="9" t="b">
        <v>0</v>
      </c>
      <c r="AD281" s="9" t="b">
        <v>0</v>
      </c>
      <c r="AE281" s="9" t="b">
        <v>0</v>
      </c>
      <c r="AF281" s="9"/>
      <c r="AG281" s="9"/>
    </row>
    <row r="282" spans="1:33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45" t="b">
        <v>0</v>
      </c>
      <c r="N282" s="45" t="b">
        <v>0</v>
      </c>
      <c r="O282" s="45" t="b">
        <v>0</v>
      </c>
      <c r="P282" s="45" t="b">
        <v>0</v>
      </c>
      <c r="Q282" s="45" t="b">
        <v>0</v>
      </c>
      <c r="R282" s="45" t="b">
        <v>0</v>
      </c>
      <c r="S282" s="45" t="b">
        <v>0</v>
      </c>
      <c r="T282" s="45" t="b">
        <v>0</v>
      </c>
      <c r="U282" s="9"/>
      <c r="V282" s="9"/>
      <c r="W282" s="9"/>
      <c r="X282" s="9" t="b">
        <v>0</v>
      </c>
      <c r="Y282" s="9" t="b">
        <v>0</v>
      </c>
      <c r="Z282" s="9" t="b">
        <v>0</v>
      </c>
      <c r="AA282" s="9" t="b">
        <v>0</v>
      </c>
      <c r="AB282" s="9" t="b">
        <v>0</v>
      </c>
      <c r="AC282" s="9" t="b">
        <v>0</v>
      </c>
      <c r="AD282" s="9" t="b">
        <v>0</v>
      </c>
      <c r="AE282" s="9" t="b">
        <v>0</v>
      </c>
      <c r="AF282" s="9"/>
      <c r="AG282" s="9"/>
    </row>
    <row r="283" spans="1:33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45" t="b">
        <v>0</v>
      </c>
      <c r="N283" s="45" t="b">
        <v>0</v>
      </c>
      <c r="O283" s="45" t="b">
        <v>0</v>
      </c>
      <c r="P283" s="45" t="b">
        <v>0</v>
      </c>
      <c r="Q283" s="45" t="b">
        <v>0</v>
      </c>
      <c r="R283" s="45" t="b">
        <v>0</v>
      </c>
      <c r="S283" s="45" t="b">
        <v>0</v>
      </c>
      <c r="T283" s="45" t="b">
        <v>0</v>
      </c>
      <c r="U283" s="9"/>
      <c r="V283" s="9"/>
      <c r="W283" s="9"/>
      <c r="X283" s="9" t="b">
        <v>0</v>
      </c>
      <c r="Y283" s="9" t="b">
        <v>0</v>
      </c>
      <c r="Z283" s="9" t="b">
        <v>0</v>
      </c>
      <c r="AA283" s="9" t="b">
        <v>0</v>
      </c>
      <c r="AB283" s="9" t="b">
        <v>0</v>
      </c>
      <c r="AC283" s="9" t="b">
        <v>0</v>
      </c>
      <c r="AD283" s="9" t="b">
        <v>0</v>
      </c>
      <c r="AE283" s="9" t="b">
        <v>0</v>
      </c>
      <c r="AF283" s="9"/>
      <c r="AG283" s="9"/>
    </row>
    <row r="284" spans="1:33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45" t="b">
        <v>0</v>
      </c>
      <c r="N284" s="45" t="b">
        <v>0</v>
      </c>
      <c r="O284" s="45" t="b">
        <v>0</v>
      </c>
      <c r="P284" s="45" t="b">
        <v>0</v>
      </c>
      <c r="Q284" s="45" t="b">
        <v>0</v>
      </c>
      <c r="R284" s="45" t="b">
        <v>0</v>
      </c>
      <c r="S284" s="45" t="b">
        <v>0</v>
      </c>
      <c r="T284" s="45" t="b">
        <v>0</v>
      </c>
      <c r="U284" s="9"/>
      <c r="V284" s="9"/>
      <c r="W284" s="9"/>
      <c r="X284" s="9" t="b">
        <v>0</v>
      </c>
      <c r="Y284" s="9" t="b">
        <v>0</v>
      </c>
      <c r="Z284" s="9" t="b">
        <v>0</v>
      </c>
      <c r="AA284" s="9" t="b">
        <v>0</v>
      </c>
      <c r="AB284" s="9" t="b">
        <v>0</v>
      </c>
      <c r="AC284" s="9" t="b">
        <v>0</v>
      </c>
      <c r="AD284" s="9" t="b">
        <v>0</v>
      </c>
      <c r="AE284" s="9" t="b">
        <v>0</v>
      </c>
      <c r="AF284" s="9"/>
      <c r="AG284" s="9"/>
    </row>
    <row r="285" spans="1:33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45" t="b">
        <v>0</v>
      </c>
      <c r="N285" s="45" t="b">
        <v>0</v>
      </c>
      <c r="O285" s="45" t="b">
        <v>0</v>
      </c>
      <c r="P285" s="45" t="b">
        <v>0</v>
      </c>
      <c r="Q285" s="45" t="b">
        <v>0</v>
      </c>
      <c r="R285" s="45" t="b">
        <v>0</v>
      </c>
      <c r="S285" s="45" t="b">
        <v>0</v>
      </c>
      <c r="T285" s="45" t="b">
        <v>0</v>
      </c>
      <c r="U285" s="9"/>
      <c r="V285" s="9"/>
      <c r="W285" s="9"/>
      <c r="X285" s="9" t="b">
        <v>0</v>
      </c>
      <c r="Y285" s="9" t="b">
        <v>0</v>
      </c>
      <c r="Z285" s="9" t="b">
        <v>0</v>
      </c>
      <c r="AA285" s="9" t="b">
        <v>0</v>
      </c>
      <c r="AB285" s="9" t="b">
        <v>0</v>
      </c>
      <c r="AC285" s="9" t="b">
        <v>0</v>
      </c>
      <c r="AD285" s="9" t="b">
        <v>0</v>
      </c>
      <c r="AE285" s="9" t="b">
        <v>0</v>
      </c>
      <c r="AF285" s="9"/>
      <c r="AG285" s="9"/>
    </row>
    <row r="286" spans="1:33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45" t="b">
        <v>0</v>
      </c>
      <c r="N286" s="45" t="b">
        <v>0</v>
      </c>
      <c r="O286" s="45" t="b">
        <v>0</v>
      </c>
      <c r="P286" s="45" t="b">
        <v>0</v>
      </c>
      <c r="Q286" s="45" t="b">
        <v>0</v>
      </c>
      <c r="R286" s="45" t="b">
        <v>0</v>
      </c>
      <c r="S286" s="45" t="b">
        <v>0</v>
      </c>
      <c r="T286" s="45" t="b">
        <v>0</v>
      </c>
      <c r="U286" s="9"/>
      <c r="V286" s="9"/>
      <c r="W286" s="9"/>
      <c r="X286" s="9" t="b">
        <v>0</v>
      </c>
      <c r="Y286" s="9" t="b">
        <v>0</v>
      </c>
      <c r="Z286" s="9" t="b">
        <v>0</v>
      </c>
      <c r="AA286" s="9" t="b">
        <v>0</v>
      </c>
      <c r="AB286" s="9" t="b">
        <v>0</v>
      </c>
      <c r="AC286" s="9" t="b">
        <v>0</v>
      </c>
      <c r="AD286" s="9" t="b">
        <v>0</v>
      </c>
      <c r="AE286" s="9" t="b">
        <v>0</v>
      </c>
      <c r="AF286" s="9"/>
      <c r="AG286" s="9"/>
    </row>
    <row r="287" spans="1:33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45" t="b">
        <v>0</v>
      </c>
      <c r="N287" s="45" t="b">
        <v>0</v>
      </c>
      <c r="O287" s="45" t="b">
        <v>0</v>
      </c>
      <c r="P287" s="45" t="b">
        <v>0</v>
      </c>
      <c r="Q287" s="45" t="b">
        <v>0</v>
      </c>
      <c r="R287" s="45" t="b">
        <v>0</v>
      </c>
      <c r="S287" s="45" t="b">
        <v>0</v>
      </c>
      <c r="T287" s="45" t="b">
        <v>0</v>
      </c>
      <c r="U287" s="9"/>
      <c r="V287" s="9"/>
      <c r="W287" s="9"/>
      <c r="X287" s="9" t="b">
        <v>0</v>
      </c>
      <c r="Y287" s="9" t="b">
        <v>0</v>
      </c>
      <c r="Z287" s="9" t="b">
        <v>0</v>
      </c>
      <c r="AA287" s="9" t="b">
        <v>0</v>
      </c>
      <c r="AB287" s="9" t="b">
        <v>0</v>
      </c>
      <c r="AC287" s="9" t="b">
        <v>0</v>
      </c>
      <c r="AD287" s="9" t="b">
        <v>0</v>
      </c>
      <c r="AE287" s="9" t="b">
        <v>0</v>
      </c>
      <c r="AF287" s="9"/>
      <c r="AG287" s="9"/>
    </row>
    <row r="288" spans="1:33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45" t="b">
        <v>0</v>
      </c>
      <c r="N288" s="45" t="b">
        <v>0</v>
      </c>
      <c r="O288" s="45" t="b">
        <v>0</v>
      </c>
      <c r="P288" s="45" t="b">
        <v>0</v>
      </c>
      <c r="Q288" s="45" t="b">
        <v>0</v>
      </c>
      <c r="R288" s="45" t="b">
        <v>0</v>
      </c>
      <c r="S288" s="45" t="b">
        <v>0</v>
      </c>
      <c r="T288" s="45" t="b">
        <v>0</v>
      </c>
      <c r="U288" s="9"/>
      <c r="V288" s="9"/>
      <c r="W288" s="9"/>
      <c r="X288" s="9" t="b">
        <v>0</v>
      </c>
      <c r="Y288" s="9" t="b">
        <v>0</v>
      </c>
      <c r="Z288" s="9" t="b">
        <v>0</v>
      </c>
      <c r="AA288" s="9" t="b">
        <v>0</v>
      </c>
      <c r="AB288" s="9" t="b">
        <v>0</v>
      </c>
      <c r="AC288" s="9" t="b">
        <v>0</v>
      </c>
      <c r="AD288" s="9" t="b">
        <v>0</v>
      </c>
      <c r="AE288" s="9" t="b">
        <v>0</v>
      </c>
      <c r="AF288" s="9"/>
      <c r="AG288" s="9"/>
    </row>
    <row r="289" spans="1:33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45" t="b">
        <v>0</v>
      </c>
      <c r="N289" s="45" t="b">
        <v>0</v>
      </c>
      <c r="O289" s="45" t="b">
        <v>0</v>
      </c>
      <c r="P289" s="45" t="b">
        <v>0</v>
      </c>
      <c r="Q289" s="45" t="b">
        <v>0</v>
      </c>
      <c r="R289" s="45" t="b">
        <v>0</v>
      </c>
      <c r="S289" s="45" t="b">
        <v>0</v>
      </c>
      <c r="T289" s="45" t="b">
        <v>0</v>
      </c>
      <c r="U289" s="9"/>
      <c r="V289" s="9"/>
      <c r="W289" s="9"/>
      <c r="X289" s="9" t="b">
        <v>0</v>
      </c>
      <c r="Y289" s="9" t="b">
        <v>0</v>
      </c>
      <c r="Z289" s="9" t="b">
        <v>0</v>
      </c>
      <c r="AA289" s="9" t="b">
        <v>0</v>
      </c>
      <c r="AB289" s="9" t="b">
        <v>0</v>
      </c>
      <c r="AC289" s="9" t="b">
        <v>0</v>
      </c>
      <c r="AD289" s="9" t="b">
        <v>0</v>
      </c>
      <c r="AE289" s="9" t="b">
        <v>0</v>
      </c>
      <c r="AF289" s="9"/>
      <c r="AG289" s="9"/>
    </row>
    <row r="290" spans="1:33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45" t="b">
        <v>0</v>
      </c>
      <c r="N290" s="45" t="b">
        <v>0</v>
      </c>
      <c r="O290" s="45" t="b">
        <v>0</v>
      </c>
      <c r="P290" s="45" t="b">
        <v>0</v>
      </c>
      <c r="Q290" s="45" t="b">
        <v>0</v>
      </c>
      <c r="R290" s="45" t="b">
        <v>0</v>
      </c>
      <c r="S290" s="45" t="b">
        <v>0</v>
      </c>
      <c r="T290" s="45" t="b">
        <v>0</v>
      </c>
      <c r="U290" s="9"/>
      <c r="V290" s="9"/>
      <c r="W290" s="9"/>
      <c r="X290" s="9" t="b">
        <v>0</v>
      </c>
      <c r="Y290" s="9" t="b">
        <v>0</v>
      </c>
      <c r="Z290" s="9" t="b">
        <v>0</v>
      </c>
      <c r="AA290" s="9" t="b">
        <v>0</v>
      </c>
      <c r="AB290" s="9" t="b">
        <v>0</v>
      </c>
      <c r="AC290" s="9" t="b">
        <v>0</v>
      </c>
      <c r="AD290" s="9" t="b">
        <v>0</v>
      </c>
      <c r="AE290" s="9" t="b">
        <v>0</v>
      </c>
      <c r="AF290" s="9"/>
      <c r="AG290" s="9"/>
    </row>
    <row r="291" spans="1:33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45" t="b">
        <v>0</v>
      </c>
      <c r="N291" s="45" t="b">
        <v>0</v>
      </c>
      <c r="O291" s="45" t="b">
        <v>0</v>
      </c>
      <c r="P291" s="45" t="b">
        <v>0</v>
      </c>
      <c r="Q291" s="45" t="b">
        <v>0</v>
      </c>
      <c r="R291" s="45" t="b">
        <v>0</v>
      </c>
      <c r="S291" s="45" t="b">
        <v>0</v>
      </c>
      <c r="T291" s="45" t="b">
        <v>0</v>
      </c>
      <c r="U291" s="9"/>
      <c r="V291" s="9"/>
      <c r="W291" s="9"/>
      <c r="X291" s="9" t="b">
        <v>0</v>
      </c>
      <c r="Y291" s="9" t="b">
        <v>0</v>
      </c>
      <c r="Z291" s="9" t="b">
        <v>0</v>
      </c>
      <c r="AA291" s="9" t="b">
        <v>0</v>
      </c>
      <c r="AB291" s="9" t="b">
        <v>0</v>
      </c>
      <c r="AC291" s="9" t="b">
        <v>0</v>
      </c>
      <c r="AD291" s="9" t="b">
        <v>0</v>
      </c>
      <c r="AE291" s="9" t="b">
        <v>0</v>
      </c>
      <c r="AF291" s="9"/>
      <c r="AG291" s="9"/>
    </row>
    <row r="292" spans="1:33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45" t="b">
        <v>0</v>
      </c>
      <c r="N292" s="45" t="b">
        <v>0</v>
      </c>
      <c r="O292" s="45" t="b">
        <v>0</v>
      </c>
      <c r="P292" s="45" t="b">
        <v>0</v>
      </c>
      <c r="Q292" s="45" t="b">
        <v>0</v>
      </c>
      <c r="R292" s="45" t="b">
        <v>0</v>
      </c>
      <c r="S292" s="45" t="b">
        <v>0</v>
      </c>
      <c r="T292" s="45" t="b">
        <v>0</v>
      </c>
      <c r="U292" s="9"/>
      <c r="V292" s="9"/>
      <c r="W292" s="9"/>
      <c r="X292" s="9" t="b">
        <v>0</v>
      </c>
      <c r="Y292" s="9" t="b">
        <v>0</v>
      </c>
      <c r="Z292" s="9" t="b">
        <v>0</v>
      </c>
      <c r="AA292" s="9" t="b">
        <v>0</v>
      </c>
      <c r="AB292" s="9" t="b">
        <v>0</v>
      </c>
      <c r="AC292" s="9" t="b">
        <v>0</v>
      </c>
      <c r="AD292" s="9" t="b">
        <v>0</v>
      </c>
      <c r="AE292" s="9" t="b">
        <v>0</v>
      </c>
      <c r="AF292" s="9"/>
      <c r="AG292" s="9"/>
    </row>
    <row r="293" spans="1:33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45" t="b">
        <v>0</v>
      </c>
      <c r="N293" s="45" t="b">
        <v>0</v>
      </c>
      <c r="O293" s="45" t="b">
        <v>0</v>
      </c>
      <c r="P293" s="45" t="b">
        <v>0</v>
      </c>
      <c r="Q293" s="45" t="b">
        <v>0</v>
      </c>
      <c r="R293" s="45" t="b">
        <v>0</v>
      </c>
      <c r="S293" s="45" t="b">
        <v>0</v>
      </c>
      <c r="T293" s="45" t="b">
        <v>0</v>
      </c>
      <c r="U293" s="9"/>
      <c r="V293" s="9"/>
      <c r="W293" s="9"/>
      <c r="X293" s="9" t="b">
        <v>0</v>
      </c>
      <c r="Y293" s="9" t="b">
        <v>0</v>
      </c>
      <c r="Z293" s="9" t="b">
        <v>0</v>
      </c>
      <c r="AA293" s="9" t="b">
        <v>0</v>
      </c>
      <c r="AB293" s="9" t="b">
        <v>0</v>
      </c>
      <c r="AC293" s="9" t="b">
        <v>0</v>
      </c>
      <c r="AD293" s="9" t="b">
        <v>0</v>
      </c>
      <c r="AE293" s="9" t="b">
        <v>0</v>
      </c>
      <c r="AF293" s="9"/>
      <c r="AG293" s="9"/>
    </row>
    <row r="294" spans="1:33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45" t="b">
        <v>0</v>
      </c>
      <c r="N294" s="45" t="b">
        <v>0</v>
      </c>
      <c r="O294" s="45" t="b">
        <v>0</v>
      </c>
      <c r="P294" s="45" t="b">
        <v>0</v>
      </c>
      <c r="Q294" s="45" t="b">
        <v>0</v>
      </c>
      <c r="R294" s="45" t="b">
        <v>0</v>
      </c>
      <c r="S294" s="45" t="b">
        <v>0</v>
      </c>
      <c r="T294" s="45" t="b">
        <v>0</v>
      </c>
      <c r="U294" s="9"/>
      <c r="V294" s="9"/>
      <c r="W294" s="9"/>
      <c r="X294" s="9" t="b">
        <v>0</v>
      </c>
      <c r="Y294" s="9" t="b">
        <v>0</v>
      </c>
      <c r="Z294" s="9" t="b">
        <v>0</v>
      </c>
      <c r="AA294" s="9" t="b">
        <v>0</v>
      </c>
      <c r="AB294" s="9" t="b">
        <v>0</v>
      </c>
      <c r="AC294" s="9" t="b">
        <v>0</v>
      </c>
      <c r="AD294" s="9" t="b">
        <v>0</v>
      </c>
      <c r="AE294" s="9" t="b">
        <v>0</v>
      </c>
      <c r="AF294" s="9"/>
      <c r="AG294" s="9"/>
    </row>
    <row r="295" spans="1:33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45" t="b">
        <v>0</v>
      </c>
      <c r="N295" s="45" t="b">
        <v>0</v>
      </c>
      <c r="O295" s="45" t="b">
        <v>0</v>
      </c>
      <c r="P295" s="45" t="b">
        <v>0</v>
      </c>
      <c r="Q295" s="45" t="b">
        <v>0</v>
      </c>
      <c r="R295" s="45" t="b">
        <v>0</v>
      </c>
      <c r="S295" s="45" t="b">
        <v>0</v>
      </c>
      <c r="T295" s="45" t="b">
        <v>0</v>
      </c>
      <c r="U295" s="9"/>
      <c r="V295" s="9"/>
      <c r="W295" s="9"/>
      <c r="X295" s="9" t="b">
        <v>0</v>
      </c>
      <c r="Y295" s="9" t="b">
        <v>0</v>
      </c>
      <c r="Z295" s="9" t="b">
        <v>0</v>
      </c>
      <c r="AA295" s="9" t="b">
        <v>0</v>
      </c>
      <c r="AB295" s="9" t="b">
        <v>0</v>
      </c>
      <c r="AC295" s="9" t="b">
        <v>0</v>
      </c>
      <c r="AD295" s="9" t="b">
        <v>0</v>
      </c>
      <c r="AE295" s="9" t="b">
        <v>0</v>
      </c>
      <c r="AF295" s="9"/>
      <c r="AG295" s="9"/>
    </row>
    <row r="296" spans="1:33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45" t="b">
        <v>0</v>
      </c>
      <c r="N296" s="45" t="b">
        <v>0</v>
      </c>
      <c r="O296" s="45" t="b">
        <v>0</v>
      </c>
      <c r="P296" s="45" t="b">
        <v>0</v>
      </c>
      <c r="Q296" s="45" t="b">
        <v>0</v>
      </c>
      <c r="R296" s="45" t="b">
        <v>0</v>
      </c>
      <c r="S296" s="45" t="b">
        <v>0</v>
      </c>
      <c r="T296" s="45" t="b">
        <v>0</v>
      </c>
      <c r="U296" s="9"/>
      <c r="V296" s="9"/>
      <c r="W296" s="9"/>
      <c r="X296" s="9" t="b">
        <v>0</v>
      </c>
      <c r="Y296" s="9" t="b">
        <v>0</v>
      </c>
      <c r="Z296" s="9" t="b">
        <v>0</v>
      </c>
      <c r="AA296" s="9" t="b">
        <v>0</v>
      </c>
      <c r="AB296" s="9" t="b">
        <v>0</v>
      </c>
      <c r="AC296" s="9" t="b">
        <v>0</v>
      </c>
      <c r="AD296" s="9" t="b">
        <v>0</v>
      </c>
      <c r="AE296" s="9" t="b">
        <v>0</v>
      </c>
      <c r="AF296" s="9"/>
      <c r="AG296" s="9"/>
    </row>
    <row r="297" spans="1:33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45" t="b">
        <v>0</v>
      </c>
      <c r="N297" s="45" t="b">
        <v>0</v>
      </c>
      <c r="O297" s="45" t="b">
        <v>0</v>
      </c>
      <c r="P297" s="45" t="b">
        <v>0</v>
      </c>
      <c r="Q297" s="45" t="b">
        <v>0</v>
      </c>
      <c r="R297" s="45" t="b">
        <v>0</v>
      </c>
      <c r="S297" s="45" t="b">
        <v>0</v>
      </c>
      <c r="T297" s="45" t="b">
        <v>0</v>
      </c>
      <c r="U297" s="9"/>
      <c r="V297" s="9"/>
      <c r="W297" s="9"/>
      <c r="X297" s="9" t="b">
        <v>0</v>
      </c>
      <c r="Y297" s="9" t="b">
        <v>0</v>
      </c>
      <c r="Z297" s="9" t="b">
        <v>0</v>
      </c>
      <c r="AA297" s="9" t="b">
        <v>0</v>
      </c>
      <c r="AB297" s="9" t="b">
        <v>0</v>
      </c>
      <c r="AC297" s="9" t="b">
        <v>0</v>
      </c>
      <c r="AD297" s="9" t="b">
        <v>0</v>
      </c>
      <c r="AE297" s="9" t="b">
        <v>0</v>
      </c>
      <c r="AF297" s="9"/>
      <c r="AG297" s="9"/>
    </row>
    <row r="298" spans="1:33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45" t="b">
        <v>0</v>
      </c>
      <c r="N298" s="45" t="b">
        <v>0</v>
      </c>
      <c r="O298" s="45" t="b">
        <v>0</v>
      </c>
      <c r="P298" s="45" t="b">
        <v>0</v>
      </c>
      <c r="Q298" s="45" t="b">
        <v>0</v>
      </c>
      <c r="R298" s="45" t="b">
        <v>0</v>
      </c>
      <c r="S298" s="45" t="b">
        <v>0</v>
      </c>
      <c r="T298" s="45" t="b">
        <v>0</v>
      </c>
      <c r="U298" s="9"/>
      <c r="V298" s="9"/>
      <c r="W298" s="9"/>
      <c r="X298" s="9" t="b">
        <v>0</v>
      </c>
      <c r="Y298" s="9" t="b">
        <v>0</v>
      </c>
      <c r="Z298" s="9" t="b">
        <v>0</v>
      </c>
      <c r="AA298" s="9" t="b">
        <v>0</v>
      </c>
      <c r="AB298" s="9" t="b">
        <v>0</v>
      </c>
      <c r="AC298" s="9" t="b">
        <v>0</v>
      </c>
      <c r="AD298" s="9" t="b">
        <v>0</v>
      </c>
      <c r="AE298" s="9" t="b">
        <v>0</v>
      </c>
      <c r="AF298" s="9"/>
      <c r="AG298" s="9"/>
    </row>
    <row r="299" spans="1:33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45" t="b">
        <v>0</v>
      </c>
      <c r="N299" s="45" t="b">
        <v>0</v>
      </c>
      <c r="O299" s="45" t="b">
        <v>0</v>
      </c>
      <c r="P299" s="45" t="b">
        <v>0</v>
      </c>
      <c r="Q299" s="45" t="b">
        <v>0</v>
      </c>
      <c r="R299" s="45" t="b">
        <v>0</v>
      </c>
      <c r="S299" s="45" t="b">
        <v>0</v>
      </c>
      <c r="T299" s="45" t="b">
        <v>0</v>
      </c>
      <c r="U299" s="9"/>
      <c r="V299" s="9"/>
      <c r="W299" s="9"/>
      <c r="X299" s="9" t="b">
        <v>0</v>
      </c>
      <c r="Y299" s="9" t="b">
        <v>0</v>
      </c>
      <c r="Z299" s="9" t="b">
        <v>0</v>
      </c>
      <c r="AA299" s="9" t="b">
        <v>0</v>
      </c>
      <c r="AB299" s="9" t="b">
        <v>0</v>
      </c>
      <c r="AC299" s="9" t="b">
        <v>0</v>
      </c>
      <c r="AD299" s="9" t="b">
        <v>0</v>
      </c>
      <c r="AE299" s="9" t="b">
        <v>0</v>
      </c>
      <c r="AF299" s="9"/>
      <c r="AG299" s="9"/>
    </row>
    <row r="300" spans="1:33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45" t="b">
        <v>0</v>
      </c>
      <c r="N300" s="45" t="b">
        <v>0</v>
      </c>
      <c r="O300" s="45" t="b">
        <v>0</v>
      </c>
      <c r="P300" s="45" t="b">
        <v>0</v>
      </c>
      <c r="Q300" s="45" t="b">
        <v>0</v>
      </c>
      <c r="R300" s="45" t="b">
        <v>0</v>
      </c>
      <c r="S300" s="45" t="b">
        <v>0</v>
      </c>
      <c r="T300" s="45" t="b">
        <v>0</v>
      </c>
      <c r="U300" s="9"/>
      <c r="V300" s="9"/>
      <c r="W300" s="9"/>
      <c r="X300" s="9" t="b">
        <v>0</v>
      </c>
      <c r="Y300" s="9" t="b">
        <v>0</v>
      </c>
      <c r="Z300" s="9" t="b">
        <v>0</v>
      </c>
      <c r="AA300" s="9" t="b">
        <v>0</v>
      </c>
      <c r="AB300" s="9" t="b">
        <v>0</v>
      </c>
      <c r="AC300" s="9" t="b">
        <v>0</v>
      </c>
      <c r="AD300" s="9" t="b">
        <v>0</v>
      </c>
      <c r="AE300" s="9" t="b">
        <v>0</v>
      </c>
      <c r="AF300" s="9"/>
      <c r="AG300" s="9"/>
    </row>
    <row r="301" spans="1:33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45" t="b">
        <v>0</v>
      </c>
      <c r="N301" s="45" t="b">
        <v>0</v>
      </c>
      <c r="O301" s="45" t="b">
        <v>0</v>
      </c>
      <c r="P301" s="45" t="b">
        <v>0</v>
      </c>
      <c r="Q301" s="45" t="b">
        <v>0</v>
      </c>
      <c r="R301" s="45" t="b">
        <v>0</v>
      </c>
      <c r="S301" s="45" t="b">
        <v>0</v>
      </c>
      <c r="T301" s="45" t="b">
        <v>0</v>
      </c>
      <c r="U301" s="9"/>
      <c r="V301" s="9"/>
      <c r="W301" s="9"/>
      <c r="X301" s="9" t="b">
        <v>0</v>
      </c>
      <c r="Y301" s="9" t="b">
        <v>0</v>
      </c>
      <c r="Z301" s="9" t="b">
        <v>0</v>
      </c>
      <c r="AA301" s="9" t="b">
        <v>0</v>
      </c>
      <c r="AB301" s="9" t="b">
        <v>0</v>
      </c>
      <c r="AC301" s="9" t="b">
        <v>0</v>
      </c>
      <c r="AD301" s="9" t="b">
        <v>0</v>
      </c>
      <c r="AE301" s="9" t="b">
        <v>0</v>
      </c>
      <c r="AF301" s="9"/>
      <c r="AG301" s="9"/>
    </row>
    <row r="302" spans="1:33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45" t="b">
        <v>0</v>
      </c>
      <c r="N302" s="45" t="b">
        <v>0</v>
      </c>
      <c r="O302" s="45" t="b">
        <v>0</v>
      </c>
      <c r="P302" s="45" t="b">
        <v>0</v>
      </c>
      <c r="Q302" s="45" t="b">
        <v>0</v>
      </c>
      <c r="R302" s="45" t="b">
        <v>0</v>
      </c>
      <c r="S302" s="45" t="b">
        <v>0</v>
      </c>
      <c r="T302" s="45" t="b">
        <v>0</v>
      </c>
      <c r="U302" s="9"/>
      <c r="V302" s="9"/>
      <c r="W302" s="9"/>
      <c r="X302" s="9" t="b">
        <v>0</v>
      </c>
      <c r="Y302" s="9" t="b">
        <v>0</v>
      </c>
      <c r="Z302" s="9" t="b">
        <v>0</v>
      </c>
      <c r="AA302" s="9" t="b">
        <v>0</v>
      </c>
      <c r="AB302" s="9" t="b">
        <v>0</v>
      </c>
      <c r="AC302" s="9" t="b">
        <v>0</v>
      </c>
      <c r="AD302" s="9" t="b">
        <v>0</v>
      </c>
      <c r="AE302" s="9" t="b">
        <v>0</v>
      </c>
      <c r="AF302" s="9"/>
      <c r="AG302" s="9"/>
    </row>
    <row r="303" spans="1:33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45" t="b">
        <v>0</v>
      </c>
      <c r="N303" s="45" t="b">
        <v>0</v>
      </c>
      <c r="O303" s="45" t="b">
        <v>0</v>
      </c>
      <c r="P303" s="45" t="b">
        <v>0</v>
      </c>
      <c r="Q303" s="45" t="b">
        <v>0</v>
      </c>
      <c r="R303" s="45" t="b">
        <v>0</v>
      </c>
      <c r="S303" s="45" t="b">
        <v>0</v>
      </c>
      <c r="T303" s="45" t="b">
        <v>0</v>
      </c>
      <c r="U303" s="9"/>
      <c r="V303" s="9"/>
      <c r="W303" s="9"/>
      <c r="X303" s="9" t="b">
        <v>0</v>
      </c>
      <c r="Y303" s="9" t="b">
        <v>0</v>
      </c>
      <c r="Z303" s="9" t="b">
        <v>0</v>
      </c>
      <c r="AA303" s="9" t="b">
        <v>0</v>
      </c>
      <c r="AB303" s="9" t="b">
        <v>0</v>
      </c>
      <c r="AC303" s="9" t="b">
        <v>0</v>
      </c>
      <c r="AD303" s="9" t="b">
        <v>0</v>
      </c>
      <c r="AE303" s="9" t="b">
        <v>0</v>
      </c>
      <c r="AF303" s="9"/>
      <c r="AG303" s="9"/>
    </row>
    <row r="304" spans="1:33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45" t="b">
        <v>0</v>
      </c>
      <c r="N304" s="45" t="b">
        <v>0</v>
      </c>
      <c r="O304" s="45" t="b">
        <v>0</v>
      </c>
      <c r="P304" s="45" t="b">
        <v>0</v>
      </c>
      <c r="Q304" s="45" t="b">
        <v>0</v>
      </c>
      <c r="R304" s="45" t="b">
        <v>0</v>
      </c>
      <c r="S304" s="45" t="b">
        <v>0</v>
      </c>
      <c r="T304" s="45" t="b">
        <v>0</v>
      </c>
      <c r="U304" s="9"/>
      <c r="V304" s="9"/>
      <c r="W304" s="9"/>
      <c r="X304" s="9" t="b">
        <v>0</v>
      </c>
      <c r="Y304" s="9" t="b">
        <v>0</v>
      </c>
      <c r="Z304" s="9" t="b">
        <v>0</v>
      </c>
      <c r="AA304" s="9" t="b">
        <v>0</v>
      </c>
      <c r="AB304" s="9" t="b">
        <v>0</v>
      </c>
      <c r="AC304" s="9" t="b">
        <v>0</v>
      </c>
      <c r="AD304" s="9" t="b">
        <v>0</v>
      </c>
      <c r="AE304" s="9" t="b">
        <v>0</v>
      </c>
      <c r="AF304" s="9"/>
      <c r="AG304" s="9"/>
    </row>
    <row r="305" spans="1:33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45" t="b">
        <v>0</v>
      </c>
      <c r="N305" s="45" t="b">
        <v>0</v>
      </c>
      <c r="O305" s="45" t="b">
        <v>0</v>
      </c>
      <c r="P305" s="45" t="b">
        <v>0</v>
      </c>
      <c r="Q305" s="45" t="b">
        <v>0</v>
      </c>
      <c r="R305" s="45" t="b">
        <v>0</v>
      </c>
      <c r="S305" s="45" t="b">
        <v>0</v>
      </c>
      <c r="T305" s="45" t="b">
        <v>0</v>
      </c>
      <c r="U305" s="9"/>
      <c r="V305" s="9"/>
      <c r="W305" s="9"/>
      <c r="X305" s="9" t="b">
        <v>0</v>
      </c>
      <c r="Y305" s="9" t="b">
        <v>0</v>
      </c>
      <c r="Z305" s="9" t="b">
        <v>0</v>
      </c>
      <c r="AA305" s="9" t="b">
        <v>0</v>
      </c>
      <c r="AB305" s="9" t="b">
        <v>0</v>
      </c>
      <c r="AC305" s="9" t="b">
        <v>0</v>
      </c>
      <c r="AD305" s="9" t="b">
        <v>0</v>
      </c>
      <c r="AE305" s="9" t="b">
        <v>0</v>
      </c>
      <c r="AF305" s="9"/>
      <c r="AG305" s="9"/>
    </row>
    <row r="306" spans="1:33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45" t="b">
        <v>0</v>
      </c>
      <c r="N306" s="45" t="b">
        <v>0</v>
      </c>
      <c r="O306" s="45" t="b">
        <v>0</v>
      </c>
      <c r="P306" s="45" t="b">
        <v>0</v>
      </c>
      <c r="Q306" s="45" t="b">
        <v>0</v>
      </c>
      <c r="R306" s="45" t="b">
        <v>0</v>
      </c>
      <c r="S306" s="45" t="b">
        <v>0</v>
      </c>
      <c r="T306" s="45" t="b">
        <v>0</v>
      </c>
      <c r="U306" s="9"/>
      <c r="V306" s="9"/>
      <c r="W306" s="9"/>
      <c r="X306" s="9" t="b">
        <v>0</v>
      </c>
      <c r="Y306" s="9" t="b">
        <v>0</v>
      </c>
      <c r="Z306" s="9" t="b">
        <v>0</v>
      </c>
      <c r="AA306" s="9" t="b">
        <v>0</v>
      </c>
      <c r="AB306" s="9" t="b">
        <v>0</v>
      </c>
      <c r="AC306" s="9" t="b">
        <v>0</v>
      </c>
      <c r="AD306" s="9" t="b">
        <v>0</v>
      </c>
      <c r="AE306" s="9" t="b">
        <v>0</v>
      </c>
      <c r="AF306" s="9"/>
      <c r="AG306" s="9"/>
    </row>
    <row r="307" spans="1:33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45" t="b">
        <v>0</v>
      </c>
      <c r="N307" s="45" t="b">
        <v>0</v>
      </c>
      <c r="O307" s="45" t="b">
        <v>0</v>
      </c>
      <c r="P307" s="45" t="b">
        <v>0</v>
      </c>
      <c r="Q307" s="45" t="b">
        <v>0</v>
      </c>
      <c r="R307" s="45" t="b">
        <v>0</v>
      </c>
      <c r="S307" s="45" t="b">
        <v>0</v>
      </c>
      <c r="T307" s="45" t="b">
        <v>0</v>
      </c>
      <c r="U307" s="9"/>
      <c r="V307" s="9"/>
      <c r="W307" s="9"/>
      <c r="X307" s="9" t="b">
        <v>0</v>
      </c>
      <c r="Y307" s="9" t="b">
        <v>0</v>
      </c>
      <c r="Z307" s="9" t="b">
        <v>0</v>
      </c>
      <c r="AA307" s="9" t="b">
        <v>0</v>
      </c>
      <c r="AB307" s="9" t="b">
        <v>0</v>
      </c>
      <c r="AC307" s="9" t="b">
        <v>0</v>
      </c>
      <c r="AD307" s="9" t="b">
        <v>0</v>
      </c>
      <c r="AE307" s="9" t="b">
        <v>0</v>
      </c>
      <c r="AF307" s="9"/>
      <c r="AG307" s="9"/>
    </row>
    <row r="308" spans="1:33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45" t="b">
        <v>0</v>
      </c>
      <c r="N308" s="45" t="b">
        <v>0</v>
      </c>
      <c r="O308" s="45" t="b">
        <v>0</v>
      </c>
      <c r="P308" s="45" t="b">
        <v>0</v>
      </c>
      <c r="Q308" s="45" t="b">
        <v>0</v>
      </c>
      <c r="R308" s="45" t="b">
        <v>0</v>
      </c>
      <c r="S308" s="45" t="b">
        <v>0</v>
      </c>
      <c r="T308" s="45" t="b">
        <v>0</v>
      </c>
      <c r="U308" s="9"/>
      <c r="V308" s="9"/>
      <c r="W308" s="9"/>
      <c r="X308" s="9" t="b">
        <v>0</v>
      </c>
      <c r="Y308" s="9" t="b">
        <v>0</v>
      </c>
      <c r="Z308" s="9" t="b">
        <v>0</v>
      </c>
      <c r="AA308" s="9" t="b">
        <v>0</v>
      </c>
      <c r="AB308" s="9" t="b">
        <v>0</v>
      </c>
      <c r="AC308" s="9" t="b">
        <v>0</v>
      </c>
      <c r="AD308" s="9" t="b">
        <v>0</v>
      </c>
      <c r="AE308" s="9" t="b">
        <v>0</v>
      </c>
      <c r="AF308" s="9"/>
      <c r="AG308" s="9"/>
    </row>
    <row r="309" spans="1:33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45" t="b">
        <v>0</v>
      </c>
      <c r="N309" s="45" t="b">
        <v>0</v>
      </c>
      <c r="O309" s="45" t="b">
        <v>0</v>
      </c>
      <c r="P309" s="45" t="b">
        <v>0</v>
      </c>
      <c r="Q309" s="45" t="b">
        <v>0</v>
      </c>
      <c r="R309" s="45" t="b">
        <v>0</v>
      </c>
      <c r="S309" s="45" t="b">
        <v>0</v>
      </c>
      <c r="T309" s="45" t="b">
        <v>0</v>
      </c>
      <c r="U309" s="9"/>
      <c r="V309" s="9"/>
      <c r="W309" s="9"/>
      <c r="X309" s="9" t="b">
        <v>0</v>
      </c>
      <c r="Y309" s="9" t="b">
        <v>0</v>
      </c>
      <c r="Z309" s="9" t="b">
        <v>0</v>
      </c>
      <c r="AA309" s="9" t="b">
        <v>0</v>
      </c>
      <c r="AB309" s="9" t="b">
        <v>0</v>
      </c>
      <c r="AC309" s="9" t="b">
        <v>0</v>
      </c>
      <c r="AD309" s="9" t="b">
        <v>0</v>
      </c>
      <c r="AE309" s="9" t="b">
        <v>0</v>
      </c>
      <c r="AF309" s="9"/>
      <c r="AG309" s="9"/>
    </row>
    <row r="310" spans="1:33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45" t="b">
        <v>0</v>
      </c>
      <c r="N310" s="45" t="b">
        <v>0</v>
      </c>
      <c r="O310" s="45" t="b">
        <v>0</v>
      </c>
      <c r="P310" s="45" t="b">
        <v>0</v>
      </c>
      <c r="Q310" s="45" t="b">
        <v>0</v>
      </c>
      <c r="R310" s="45" t="b">
        <v>0</v>
      </c>
      <c r="S310" s="45" t="b">
        <v>0</v>
      </c>
      <c r="T310" s="45" t="b">
        <v>0</v>
      </c>
      <c r="U310" s="9"/>
      <c r="V310" s="9"/>
      <c r="W310" s="9"/>
      <c r="X310" s="9" t="b">
        <v>0</v>
      </c>
      <c r="Y310" s="9" t="b">
        <v>0</v>
      </c>
      <c r="Z310" s="9" t="b">
        <v>0</v>
      </c>
      <c r="AA310" s="9" t="b">
        <v>0</v>
      </c>
      <c r="AB310" s="9" t="b">
        <v>0</v>
      </c>
      <c r="AC310" s="9" t="b">
        <v>0</v>
      </c>
      <c r="AD310" s="9" t="b">
        <v>0</v>
      </c>
      <c r="AE310" s="9" t="b">
        <v>0</v>
      </c>
      <c r="AF310" s="9"/>
      <c r="AG310" s="9"/>
    </row>
    <row r="311" spans="1:33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45" t="b">
        <v>0</v>
      </c>
      <c r="N311" s="45" t="b">
        <v>0</v>
      </c>
      <c r="O311" s="45" t="b">
        <v>0</v>
      </c>
      <c r="P311" s="45" t="b">
        <v>0</v>
      </c>
      <c r="Q311" s="45" t="b">
        <v>0</v>
      </c>
      <c r="R311" s="45" t="b">
        <v>0</v>
      </c>
      <c r="S311" s="45" t="b">
        <v>0</v>
      </c>
      <c r="T311" s="45" t="b">
        <v>0</v>
      </c>
      <c r="U311" s="9"/>
      <c r="V311" s="9"/>
      <c r="W311" s="9"/>
      <c r="X311" s="9" t="b">
        <v>0</v>
      </c>
      <c r="Y311" s="9" t="b">
        <v>0</v>
      </c>
      <c r="Z311" s="9" t="b">
        <v>0</v>
      </c>
      <c r="AA311" s="9" t="b">
        <v>0</v>
      </c>
      <c r="AB311" s="9" t="b">
        <v>0</v>
      </c>
      <c r="AC311" s="9" t="b">
        <v>0</v>
      </c>
      <c r="AD311" s="9" t="b">
        <v>0</v>
      </c>
      <c r="AE311" s="9" t="b">
        <v>0</v>
      </c>
      <c r="AF311" s="9"/>
      <c r="AG311" s="9"/>
    </row>
    <row r="312" spans="1:33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45" t="b">
        <v>0</v>
      </c>
      <c r="N312" s="45" t="b">
        <v>0</v>
      </c>
      <c r="O312" s="45" t="b">
        <v>0</v>
      </c>
      <c r="P312" s="45" t="b">
        <v>0</v>
      </c>
      <c r="Q312" s="45" t="b">
        <v>0</v>
      </c>
      <c r="R312" s="45" t="b">
        <v>0</v>
      </c>
      <c r="S312" s="45" t="b">
        <v>0</v>
      </c>
      <c r="T312" s="45" t="b">
        <v>0</v>
      </c>
      <c r="U312" s="9"/>
      <c r="V312" s="9"/>
      <c r="W312" s="9"/>
      <c r="X312" s="9" t="b">
        <v>0</v>
      </c>
      <c r="Y312" s="9" t="b">
        <v>0</v>
      </c>
      <c r="Z312" s="9" t="b">
        <v>0</v>
      </c>
      <c r="AA312" s="9" t="b">
        <v>0</v>
      </c>
      <c r="AB312" s="9" t="b">
        <v>0</v>
      </c>
      <c r="AC312" s="9" t="b">
        <v>0</v>
      </c>
      <c r="AD312" s="9" t="b">
        <v>0</v>
      </c>
      <c r="AE312" s="9" t="b">
        <v>0</v>
      </c>
      <c r="AF312" s="9"/>
      <c r="AG312" s="9"/>
    </row>
    <row r="313" spans="1:33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45" t="b">
        <v>0</v>
      </c>
      <c r="N313" s="45" t="b">
        <v>0</v>
      </c>
      <c r="O313" s="45" t="b">
        <v>0</v>
      </c>
      <c r="P313" s="45" t="b">
        <v>0</v>
      </c>
      <c r="Q313" s="45" t="b">
        <v>0</v>
      </c>
      <c r="R313" s="45" t="b">
        <v>0</v>
      </c>
      <c r="S313" s="45" t="b">
        <v>0</v>
      </c>
      <c r="T313" s="45" t="b">
        <v>0</v>
      </c>
      <c r="U313" s="9"/>
      <c r="V313" s="9"/>
      <c r="W313" s="9"/>
      <c r="X313" s="9" t="b">
        <v>0</v>
      </c>
      <c r="Y313" s="9" t="b">
        <v>0</v>
      </c>
      <c r="Z313" s="9" t="b">
        <v>0</v>
      </c>
      <c r="AA313" s="9" t="b">
        <v>0</v>
      </c>
      <c r="AB313" s="9" t="b">
        <v>0</v>
      </c>
      <c r="AC313" s="9" t="b">
        <v>0</v>
      </c>
      <c r="AD313" s="9" t="b">
        <v>0</v>
      </c>
      <c r="AE313" s="9" t="b">
        <v>0</v>
      </c>
      <c r="AF313" s="9"/>
      <c r="AG313" s="9"/>
    </row>
    <row r="314" spans="1:33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45" t="b">
        <v>0</v>
      </c>
      <c r="N314" s="45" t="b">
        <v>0</v>
      </c>
      <c r="O314" s="45" t="b">
        <v>0</v>
      </c>
      <c r="P314" s="45" t="b">
        <v>0</v>
      </c>
      <c r="Q314" s="45" t="b">
        <v>0</v>
      </c>
      <c r="R314" s="45" t="b">
        <v>0</v>
      </c>
      <c r="S314" s="45" t="b">
        <v>0</v>
      </c>
      <c r="T314" s="45" t="b">
        <v>0</v>
      </c>
      <c r="U314" s="9"/>
      <c r="V314" s="9"/>
      <c r="W314" s="9"/>
      <c r="X314" s="9" t="b">
        <v>0</v>
      </c>
      <c r="Y314" s="9" t="b">
        <v>0</v>
      </c>
      <c r="Z314" s="9" t="b">
        <v>0</v>
      </c>
      <c r="AA314" s="9" t="b">
        <v>0</v>
      </c>
      <c r="AB314" s="9" t="b">
        <v>0</v>
      </c>
      <c r="AC314" s="9" t="b">
        <v>0</v>
      </c>
      <c r="AD314" s="9" t="b">
        <v>0</v>
      </c>
      <c r="AE314" s="9" t="b">
        <v>0</v>
      </c>
      <c r="AF314" s="9"/>
      <c r="AG314" s="9"/>
    </row>
    <row r="315" spans="1:33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45" t="b">
        <v>0</v>
      </c>
      <c r="N315" s="45" t="b">
        <v>0</v>
      </c>
      <c r="O315" s="45" t="b">
        <v>0</v>
      </c>
      <c r="P315" s="45" t="b">
        <v>0</v>
      </c>
      <c r="Q315" s="45" t="b">
        <v>0</v>
      </c>
      <c r="R315" s="45" t="b">
        <v>0</v>
      </c>
      <c r="S315" s="45" t="b">
        <v>0</v>
      </c>
      <c r="T315" s="45" t="b">
        <v>0</v>
      </c>
      <c r="U315" s="9"/>
      <c r="V315" s="9"/>
      <c r="W315" s="9"/>
      <c r="X315" s="9" t="b">
        <v>0</v>
      </c>
      <c r="Y315" s="9" t="b">
        <v>0</v>
      </c>
      <c r="Z315" s="9" t="b">
        <v>0</v>
      </c>
      <c r="AA315" s="9" t="b">
        <v>0</v>
      </c>
      <c r="AB315" s="9" t="b">
        <v>0</v>
      </c>
      <c r="AC315" s="9" t="b">
        <v>0</v>
      </c>
      <c r="AD315" s="9" t="b">
        <v>0</v>
      </c>
      <c r="AE315" s="9" t="b">
        <v>0</v>
      </c>
      <c r="AF315" s="9"/>
      <c r="AG315" s="9"/>
    </row>
    <row r="316" spans="1:33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45" t="b">
        <v>0</v>
      </c>
      <c r="N316" s="45" t="b">
        <v>0</v>
      </c>
      <c r="O316" s="45" t="b">
        <v>0</v>
      </c>
      <c r="P316" s="45" t="b">
        <v>0</v>
      </c>
      <c r="Q316" s="45" t="b">
        <v>0</v>
      </c>
      <c r="R316" s="45" t="b">
        <v>0</v>
      </c>
      <c r="S316" s="45" t="b">
        <v>0</v>
      </c>
      <c r="T316" s="45" t="b">
        <v>0</v>
      </c>
      <c r="U316" s="9"/>
      <c r="V316" s="9"/>
      <c r="W316" s="9"/>
      <c r="X316" s="9" t="b">
        <v>0</v>
      </c>
      <c r="Y316" s="9" t="b">
        <v>0</v>
      </c>
      <c r="Z316" s="9" t="b">
        <v>0</v>
      </c>
      <c r="AA316" s="9" t="b">
        <v>0</v>
      </c>
      <c r="AB316" s="9" t="b">
        <v>0</v>
      </c>
      <c r="AC316" s="9" t="b">
        <v>0</v>
      </c>
      <c r="AD316" s="9" t="b">
        <v>0</v>
      </c>
      <c r="AE316" s="9" t="b">
        <v>0</v>
      </c>
      <c r="AF316" s="9"/>
      <c r="AG316" s="9"/>
    </row>
    <row r="317" spans="1:33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45" t="b">
        <v>0</v>
      </c>
      <c r="N317" s="45" t="b">
        <v>0</v>
      </c>
      <c r="O317" s="45" t="b">
        <v>0</v>
      </c>
      <c r="P317" s="45" t="b">
        <v>0</v>
      </c>
      <c r="Q317" s="45" t="b">
        <v>0</v>
      </c>
      <c r="R317" s="45" t="b">
        <v>0</v>
      </c>
      <c r="S317" s="45" t="b">
        <v>0</v>
      </c>
      <c r="T317" s="45" t="b">
        <v>0</v>
      </c>
      <c r="U317" s="9"/>
      <c r="V317" s="9"/>
      <c r="W317" s="9"/>
      <c r="X317" s="9" t="b">
        <v>0</v>
      </c>
      <c r="Y317" s="9" t="b">
        <v>0</v>
      </c>
      <c r="Z317" s="9" t="b">
        <v>0</v>
      </c>
      <c r="AA317" s="9" t="b">
        <v>0</v>
      </c>
      <c r="AB317" s="9" t="b">
        <v>0</v>
      </c>
      <c r="AC317" s="9" t="b">
        <v>0</v>
      </c>
      <c r="AD317" s="9" t="b">
        <v>0</v>
      </c>
      <c r="AE317" s="9" t="b">
        <v>0</v>
      </c>
      <c r="AF317" s="9"/>
      <c r="AG317" s="9"/>
    </row>
    <row r="318" spans="1:33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45" t="b">
        <v>0</v>
      </c>
      <c r="N318" s="45" t="b">
        <v>0</v>
      </c>
      <c r="O318" s="45" t="b">
        <v>0</v>
      </c>
      <c r="P318" s="45" t="b">
        <v>0</v>
      </c>
      <c r="Q318" s="45" t="b">
        <v>0</v>
      </c>
      <c r="R318" s="45" t="b">
        <v>0</v>
      </c>
      <c r="S318" s="45" t="b">
        <v>0</v>
      </c>
      <c r="T318" s="45" t="b">
        <v>0</v>
      </c>
      <c r="U318" s="9"/>
      <c r="V318" s="9"/>
      <c r="W318" s="9"/>
      <c r="X318" s="9" t="b">
        <v>0</v>
      </c>
      <c r="Y318" s="9" t="b">
        <v>0</v>
      </c>
      <c r="Z318" s="9" t="b">
        <v>0</v>
      </c>
      <c r="AA318" s="9" t="b">
        <v>0</v>
      </c>
      <c r="AB318" s="9" t="b">
        <v>0</v>
      </c>
      <c r="AC318" s="9" t="b">
        <v>0</v>
      </c>
      <c r="AD318" s="9" t="b">
        <v>0</v>
      </c>
      <c r="AE318" s="9" t="b">
        <v>0</v>
      </c>
      <c r="AF318" s="9"/>
      <c r="AG318" s="9"/>
    </row>
    <row r="319" spans="1:33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45" t="b">
        <v>0</v>
      </c>
      <c r="N319" s="45" t="b">
        <v>0</v>
      </c>
      <c r="O319" s="45" t="b">
        <v>0</v>
      </c>
      <c r="P319" s="45" t="b">
        <v>0</v>
      </c>
      <c r="Q319" s="45" t="b">
        <v>0</v>
      </c>
      <c r="R319" s="45" t="b">
        <v>0</v>
      </c>
      <c r="S319" s="45" t="b">
        <v>0</v>
      </c>
      <c r="T319" s="45" t="b">
        <v>0</v>
      </c>
      <c r="U319" s="9"/>
      <c r="V319" s="9"/>
      <c r="W319" s="9"/>
      <c r="X319" s="9" t="b">
        <v>0</v>
      </c>
      <c r="Y319" s="9" t="b">
        <v>0</v>
      </c>
      <c r="Z319" s="9" t="b">
        <v>0</v>
      </c>
      <c r="AA319" s="9" t="b">
        <v>0</v>
      </c>
      <c r="AB319" s="9" t="b">
        <v>0</v>
      </c>
      <c r="AC319" s="9" t="b">
        <v>0</v>
      </c>
      <c r="AD319" s="9" t="b">
        <v>0</v>
      </c>
      <c r="AE319" s="9" t="b">
        <v>0</v>
      </c>
      <c r="AF319" s="9"/>
      <c r="AG319" s="9"/>
    </row>
    <row r="320" spans="1:33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45" t="b">
        <v>0</v>
      </c>
      <c r="N320" s="45" t="b">
        <v>0</v>
      </c>
      <c r="O320" s="45" t="b">
        <v>0</v>
      </c>
      <c r="P320" s="45" t="b">
        <v>0</v>
      </c>
      <c r="Q320" s="45" t="b">
        <v>0</v>
      </c>
      <c r="R320" s="45" t="b">
        <v>0</v>
      </c>
      <c r="S320" s="45" t="b">
        <v>0</v>
      </c>
      <c r="T320" s="45" t="b">
        <v>0</v>
      </c>
      <c r="U320" s="9"/>
      <c r="V320" s="9"/>
      <c r="W320" s="9"/>
      <c r="X320" s="9" t="b">
        <v>0</v>
      </c>
      <c r="Y320" s="9" t="b">
        <v>0</v>
      </c>
      <c r="Z320" s="9" t="b">
        <v>0</v>
      </c>
      <c r="AA320" s="9" t="b">
        <v>0</v>
      </c>
      <c r="AB320" s="9" t="b">
        <v>0</v>
      </c>
      <c r="AC320" s="9" t="b">
        <v>0</v>
      </c>
      <c r="AD320" s="9" t="b">
        <v>0</v>
      </c>
      <c r="AE320" s="9" t="b">
        <v>0</v>
      </c>
      <c r="AF320" s="9"/>
      <c r="AG320" s="9"/>
    </row>
    <row r="321" spans="1:33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45" t="b">
        <v>0</v>
      </c>
      <c r="N321" s="45" t="b">
        <v>0</v>
      </c>
      <c r="O321" s="45" t="b">
        <v>0</v>
      </c>
      <c r="P321" s="45" t="b">
        <v>0</v>
      </c>
      <c r="Q321" s="45" t="b">
        <v>0</v>
      </c>
      <c r="R321" s="45" t="b">
        <v>0</v>
      </c>
      <c r="S321" s="45" t="b">
        <v>0</v>
      </c>
      <c r="T321" s="45" t="b">
        <v>0</v>
      </c>
      <c r="U321" s="9"/>
      <c r="V321" s="9"/>
      <c r="W321" s="9"/>
      <c r="X321" s="9" t="b">
        <v>0</v>
      </c>
      <c r="Y321" s="9" t="b">
        <v>0</v>
      </c>
      <c r="Z321" s="9" t="b">
        <v>0</v>
      </c>
      <c r="AA321" s="9" t="b">
        <v>0</v>
      </c>
      <c r="AB321" s="9" t="b">
        <v>0</v>
      </c>
      <c r="AC321" s="9" t="b">
        <v>0</v>
      </c>
      <c r="AD321" s="9" t="b">
        <v>0</v>
      </c>
      <c r="AE321" s="9" t="b">
        <v>0</v>
      </c>
      <c r="AF321" s="9"/>
      <c r="AG321" s="9"/>
    </row>
    <row r="322" spans="1:33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45" t="b">
        <v>0</v>
      </c>
      <c r="N322" s="45" t="b">
        <v>0</v>
      </c>
      <c r="O322" s="45" t="b">
        <v>0</v>
      </c>
      <c r="P322" s="45" t="b">
        <v>0</v>
      </c>
      <c r="Q322" s="45" t="b">
        <v>0</v>
      </c>
      <c r="R322" s="45" t="b">
        <v>0</v>
      </c>
      <c r="S322" s="45" t="b">
        <v>0</v>
      </c>
      <c r="T322" s="45" t="b">
        <v>0</v>
      </c>
      <c r="U322" s="9"/>
      <c r="V322" s="9"/>
      <c r="W322" s="9"/>
      <c r="X322" s="9" t="b">
        <v>0</v>
      </c>
      <c r="Y322" s="9" t="b">
        <v>0</v>
      </c>
      <c r="Z322" s="9" t="b">
        <v>0</v>
      </c>
      <c r="AA322" s="9" t="b">
        <v>0</v>
      </c>
      <c r="AB322" s="9" t="b">
        <v>0</v>
      </c>
      <c r="AC322" s="9" t="b">
        <v>0</v>
      </c>
      <c r="AD322" s="9" t="b">
        <v>0</v>
      </c>
      <c r="AE322" s="9" t="b">
        <v>0</v>
      </c>
      <c r="AF322" s="9"/>
      <c r="AG322" s="9"/>
    </row>
    <row r="323" spans="1:33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45" t="b">
        <v>0</v>
      </c>
      <c r="N323" s="45" t="b">
        <v>0</v>
      </c>
      <c r="O323" s="45" t="b">
        <v>0</v>
      </c>
      <c r="P323" s="45" t="b">
        <v>0</v>
      </c>
      <c r="Q323" s="45" t="b">
        <v>0</v>
      </c>
      <c r="R323" s="45" t="b">
        <v>0</v>
      </c>
      <c r="S323" s="45" t="b">
        <v>0</v>
      </c>
      <c r="T323" s="45" t="b">
        <v>0</v>
      </c>
      <c r="U323" s="9"/>
      <c r="V323" s="9"/>
      <c r="W323" s="9"/>
      <c r="X323" s="9" t="b">
        <v>0</v>
      </c>
      <c r="Y323" s="9" t="b">
        <v>0</v>
      </c>
      <c r="Z323" s="9" t="b">
        <v>0</v>
      </c>
      <c r="AA323" s="9" t="b">
        <v>0</v>
      </c>
      <c r="AB323" s="9" t="b">
        <v>0</v>
      </c>
      <c r="AC323" s="9" t="b">
        <v>0</v>
      </c>
      <c r="AD323" s="9" t="b">
        <v>0</v>
      </c>
      <c r="AE323" s="9" t="b">
        <v>0</v>
      </c>
      <c r="AF323" s="9"/>
      <c r="AG323" s="9"/>
    </row>
    <row r="324" spans="1:33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45" t="b">
        <v>0</v>
      </c>
      <c r="N324" s="45" t="b">
        <v>0</v>
      </c>
      <c r="O324" s="45" t="b">
        <v>0</v>
      </c>
      <c r="P324" s="45" t="b">
        <v>0</v>
      </c>
      <c r="Q324" s="45" t="b">
        <v>0</v>
      </c>
      <c r="R324" s="45" t="b">
        <v>0</v>
      </c>
      <c r="S324" s="45" t="b">
        <v>0</v>
      </c>
      <c r="T324" s="45" t="b">
        <v>0</v>
      </c>
      <c r="U324" s="9"/>
      <c r="V324" s="9"/>
      <c r="W324" s="9"/>
      <c r="X324" s="9" t="b">
        <v>0</v>
      </c>
      <c r="Y324" s="9" t="b">
        <v>0</v>
      </c>
      <c r="Z324" s="9" t="b">
        <v>0</v>
      </c>
      <c r="AA324" s="9" t="b">
        <v>0</v>
      </c>
      <c r="AB324" s="9" t="b">
        <v>0</v>
      </c>
      <c r="AC324" s="9" t="b">
        <v>0</v>
      </c>
      <c r="AD324" s="9" t="b">
        <v>0</v>
      </c>
      <c r="AE324" s="9" t="b">
        <v>0</v>
      </c>
      <c r="AF324" s="9"/>
      <c r="AG324" s="9"/>
    </row>
    <row r="325" spans="1:33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45" t="b">
        <v>0</v>
      </c>
      <c r="N325" s="45" t="b">
        <v>0</v>
      </c>
      <c r="O325" s="45" t="b">
        <v>0</v>
      </c>
      <c r="P325" s="45" t="b">
        <v>0</v>
      </c>
      <c r="Q325" s="45" t="b">
        <v>0</v>
      </c>
      <c r="R325" s="45" t="b">
        <v>0</v>
      </c>
      <c r="S325" s="45" t="b">
        <v>0</v>
      </c>
      <c r="T325" s="45" t="b">
        <v>0</v>
      </c>
      <c r="U325" s="9"/>
      <c r="V325" s="9"/>
      <c r="W325" s="9"/>
      <c r="X325" s="9" t="b">
        <v>0</v>
      </c>
      <c r="Y325" s="9" t="b">
        <v>0</v>
      </c>
      <c r="Z325" s="9" t="b">
        <v>0</v>
      </c>
      <c r="AA325" s="9" t="b">
        <v>0</v>
      </c>
      <c r="AB325" s="9" t="b">
        <v>0</v>
      </c>
      <c r="AC325" s="9" t="b">
        <v>0</v>
      </c>
      <c r="AD325" s="9" t="b">
        <v>0</v>
      </c>
      <c r="AE325" s="9" t="b">
        <v>0</v>
      </c>
      <c r="AF325" s="9"/>
      <c r="AG325" s="9"/>
    </row>
    <row r="326" spans="1:33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45" t="b">
        <v>0</v>
      </c>
      <c r="N326" s="45" t="b">
        <v>0</v>
      </c>
      <c r="O326" s="45" t="b">
        <v>0</v>
      </c>
      <c r="P326" s="45" t="b">
        <v>0</v>
      </c>
      <c r="Q326" s="45" t="b">
        <v>0</v>
      </c>
      <c r="R326" s="45" t="b">
        <v>0</v>
      </c>
      <c r="S326" s="45" t="b">
        <v>0</v>
      </c>
      <c r="T326" s="45" t="b">
        <v>0</v>
      </c>
      <c r="U326" s="9"/>
      <c r="V326" s="9"/>
      <c r="W326" s="9"/>
      <c r="X326" s="9" t="b">
        <v>0</v>
      </c>
      <c r="Y326" s="9" t="b">
        <v>0</v>
      </c>
      <c r="Z326" s="9" t="b">
        <v>0</v>
      </c>
      <c r="AA326" s="9" t="b">
        <v>0</v>
      </c>
      <c r="AB326" s="9" t="b">
        <v>0</v>
      </c>
      <c r="AC326" s="9" t="b">
        <v>0</v>
      </c>
      <c r="AD326" s="9" t="b">
        <v>0</v>
      </c>
      <c r="AE326" s="9" t="b">
        <v>0</v>
      </c>
      <c r="AF326" s="9"/>
      <c r="AG326" s="9"/>
    </row>
    <row r="327" spans="1:33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45" t="b">
        <v>0</v>
      </c>
      <c r="N327" s="45" t="b">
        <v>0</v>
      </c>
      <c r="O327" s="45" t="b">
        <v>0</v>
      </c>
      <c r="P327" s="45" t="b">
        <v>0</v>
      </c>
      <c r="Q327" s="45" t="b">
        <v>0</v>
      </c>
      <c r="R327" s="45" t="b">
        <v>0</v>
      </c>
      <c r="S327" s="45" t="b">
        <v>0</v>
      </c>
      <c r="T327" s="45" t="b">
        <v>0</v>
      </c>
      <c r="U327" s="9"/>
      <c r="V327" s="9"/>
      <c r="W327" s="9"/>
      <c r="X327" s="9" t="b">
        <v>0</v>
      </c>
      <c r="Y327" s="9" t="b">
        <v>0</v>
      </c>
      <c r="Z327" s="9" t="b">
        <v>0</v>
      </c>
      <c r="AA327" s="9" t="b">
        <v>0</v>
      </c>
      <c r="AB327" s="9" t="b">
        <v>0</v>
      </c>
      <c r="AC327" s="9" t="b">
        <v>0</v>
      </c>
      <c r="AD327" s="9" t="b">
        <v>0</v>
      </c>
      <c r="AE327" s="9" t="b">
        <v>0</v>
      </c>
      <c r="AF327" s="9"/>
      <c r="AG327" s="9"/>
    </row>
    <row r="328" spans="1:33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45" t="b">
        <v>0</v>
      </c>
      <c r="N328" s="45" t="b">
        <v>0</v>
      </c>
      <c r="O328" s="45" t="b">
        <v>0</v>
      </c>
      <c r="P328" s="45" t="b">
        <v>0</v>
      </c>
      <c r="Q328" s="45" t="b">
        <v>0</v>
      </c>
      <c r="R328" s="45" t="b">
        <v>0</v>
      </c>
      <c r="S328" s="45" t="b">
        <v>0</v>
      </c>
      <c r="T328" s="45" t="b">
        <v>0</v>
      </c>
      <c r="U328" s="9"/>
      <c r="V328" s="9"/>
      <c r="W328" s="9"/>
      <c r="X328" s="9" t="b">
        <v>0</v>
      </c>
      <c r="Y328" s="9" t="b">
        <v>0</v>
      </c>
      <c r="Z328" s="9" t="b">
        <v>0</v>
      </c>
      <c r="AA328" s="9" t="b">
        <v>0</v>
      </c>
      <c r="AB328" s="9" t="b">
        <v>0</v>
      </c>
      <c r="AC328" s="9" t="b">
        <v>0</v>
      </c>
      <c r="AD328" s="9" t="b">
        <v>0</v>
      </c>
      <c r="AE328" s="9" t="b">
        <v>0</v>
      </c>
      <c r="AF328" s="9"/>
      <c r="AG328" s="9"/>
    </row>
    <row r="329" spans="1:33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45" t="b">
        <v>0</v>
      </c>
      <c r="N329" s="45" t="b">
        <v>0</v>
      </c>
      <c r="O329" s="45" t="b">
        <v>0</v>
      </c>
      <c r="P329" s="45" t="b">
        <v>0</v>
      </c>
      <c r="Q329" s="45" t="b">
        <v>0</v>
      </c>
      <c r="R329" s="45" t="b">
        <v>0</v>
      </c>
      <c r="S329" s="45" t="b">
        <v>0</v>
      </c>
      <c r="T329" s="45" t="b">
        <v>0</v>
      </c>
      <c r="U329" s="9"/>
      <c r="V329" s="9"/>
      <c r="W329" s="9"/>
      <c r="X329" s="9" t="b">
        <v>0</v>
      </c>
      <c r="Y329" s="9" t="b">
        <v>0</v>
      </c>
      <c r="Z329" s="9" t="b">
        <v>0</v>
      </c>
      <c r="AA329" s="9" t="b">
        <v>0</v>
      </c>
      <c r="AB329" s="9" t="b">
        <v>0</v>
      </c>
      <c r="AC329" s="9" t="b">
        <v>0</v>
      </c>
      <c r="AD329" s="9" t="b">
        <v>0</v>
      </c>
      <c r="AE329" s="9" t="b">
        <v>0</v>
      </c>
      <c r="AF329" s="9"/>
      <c r="AG329" s="9"/>
    </row>
    <row r="330" spans="1:33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45" t="b">
        <v>0</v>
      </c>
      <c r="N330" s="45" t="b">
        <v>0</v>
      </c>
      <c r="O330" s="45" t="b">
        <v>0</v>
      </c>
      <c r="P330" s="45" t="b">
        <v>0</v>
      </c>
      <c r="Q330" s="45" t="b">
        <v>0</v>
      </c>
      <c r="R330" s="45" t="b">
        <v>0</v>
      </c>
      <c r="S330" s="45" t="b">
        <v>0</v>
      </c>
      <c r="T330" s="45" t="b">
        <v>0</v>
      </c>
      <c r="U330" s="9"/>
      <c r="V330" s="9"/>
      <c r="W330" s="9"/>
      <c r="X330" s="9" t="b">
        <v>0</v>
      </c>
      <c r="Y330" s="9" t="b">
        <v>0</v>
      </c>
      <c r="Z330" s="9" t="b">
        <v>0</v>
      </c>
      <c r="AA330" s="9" t="b">
        <v>0</v>
      </c>
      <c r="AB330" s="9" t="b">
        <v>0</v>
      </c>
      <c r="AC330" s="9" t="b">
        <v>0</v>
      </c>
      <c r="AD330" s="9" t="b">
        <v>0</v>
      </c>
      <c r="AE330" s="9" t="b">
        <v>0</v>
      </c>
      <c r="AF330" s="9"/>
      <c r="AG330" s="9"/>
    </row>
    <row r="331" spans="1:33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45" t="b">
        <v>0</v>
      </c>
      <c r="N331" s="45" t="b">
        <v>0</v>
      </c>
      <c r="O331" s="45" t="b">
        <v>0</v>
      </c>
      <c r="P331" s="45" t="b">
        <v>0</v>
      </c>
      <c r="Q331" s="45" t="b">
        <v>0</v>
      </c>
      <c r="R331" s="45" t="b">
        <v>0</v>
      </c>
      <c r="S331" s="45" t="b">
        <v>0</v>
      </c>
      <c r="T331" s="45" t="b">
        <v>0</v>
      </c>
      <c r="U331" s="9"/>
      <c r="V331" s="9"/>
      <c r="W331" s="9"/>
      <c r="X331" s="9" t="b">
        <v>0</v>
      </c>
      <c r="Y331" s="9" t="b">
        <v>0</v>
      </c>
      <c r="Z331" s="9" t="b">
        <v>0</v>
      </c>
      <c r="AA331" s="9" t="b">
        <v>0</v>
      </c>
      <c r="AB331" s="9" t="b">
        <v>0</v>
      </c>
      <c r="AC331" s="9" t="b">
        <v>0</v>
      </c>
      <c r="AD331" s="9" t="b">
        <v>0</v>
      </c>
      <c r="AE331" s="9" t="b">
        <v>0</v>
      </c>
      <c r="AF331" s="9"/>
      <c r="AG331" s="9"/>
    </row>
    <row r="332" spans="1:33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45" t="b">
        <v>0</v>
      </c>
      <c r="N332" s="45" t="b">
        <v>0</v>
      </c>
      <c r="O332" s="45" t="b">
        <v>0</v>
      </c>
      <c r="P332" s="45" t="b">
        <v>0</v>
      </c>
      <c r="Q332" s="45" t="b">
        <v>0</v>
      </c>
      <c r="R332" s="45" t="b">
        <v>0</v>
      </c>
      <c r="S332" s="45" t="b">
        <v>0</v>
      </c>
      <c r="T332" s="45" t="b">
        <v>0</v>
      </c>
      <c r="U332" s="9"/>
      <c r="V332" s="9"/>
      <c r="W332" s="9"/>
      <c r="X332" s="9" t="b">
        <v>0</v>
      </c>
      <c r="Y332" s="9" t="b">
        <v>0</v>
      </c>
      <c r="Z332" s="9" t="b">
        <v>0</v>
      </c>
      <c r="AA332" s="9" t="b">
        <v>0</v>
      </c>
      <c r="AB332" s="9" t="b">
        <v>0</v>
      </c>
      <c r="AC332" s="9" t="b">
        <v>0</v>
      </c>
      <c r="AD332" s="9" t="b">
        <v>0</v>
      </c>
      <c r="AE332" s="9" t="b">
        <v>0</v>
      </c>
      <c r="AF332" s="9"/>
      <c r="AG332" s="9"/>
    </row>
    <row r="333" spans="1:33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45" t="b">
        <v>0</v>
      </c>
      <c r="N333" s="45" t="b">
        <v>0</v>
      </c>
      <c r="O333" s="45" t="b">
        <v>0</v>
      </c>
      <c r="P333" s="45" t="b">
        <v>0</v>
      </c>
      <c r="Q333" s="45" t="b">
        <v>0</v>
      </c>
      <c r="R333" s="45" t="b">
        <v>0</v>
      </c>
      <c r="S333" s="45" t="b">
        <v>0</v>
      </c>
      <c r="T333" s="45" t="b">
        <v>0</v>
      </c>
      <c r="U333" s="9"/>
      <c r="V333" s="9"/>
      <c r="W333" s="9"/>
      <c r="X333" s="9" t="b">
        <v>0</v>
      </c>
      <c r="Y333" s="9" t="b">
        <v>0</v>
      </c>
      <c r="Z333" s="9" t="b">
        <v>0</v>
      </c>
      <c r="AA333" s="9" t="b">
        <v>0</v>
      </c>
      <c r="AB333" s="9" t="b">
        <v>0</v>
      </c>
      <c r="AC333" s="9" t="b">
        <v>0</v>
      </c>
      <c r="AD333" s="9" t="b">
        <v>0</v>
      </c>
      <c r="AE333" s="9" t="b">
        <v>0</v>
      </c>
      <c r="AF333" s="9"/>
      <c r="AG333" s="9"/>
    </row>
    <row r="334" spans="1:33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45" t="b">
        <v>0</v>
      </c>
      <c r="N334" s="45" t="b">
        <v>0</v>
      </c>
      <c r="O334" s="45" t="b">
        <v>0</v>
      </c>
      <c r="P334" s="45" t="b">
        <v>0</v>
      </c>
      <c r="Q334" s="45" t="b">
        <v>0</v>
      </c>
      <c r="R334" s="45" t="b">
        <v>0</v>
      </c>
      <c r="S334" s="45" t="b">
        <v>0</v>
      </c>
      <c r="T334" s="45" t="b">
        <v>0</v>
      </c>
      <c r="U334" s="9"/>
      <c r="V334" s="9"/>
      <c r="W334" s="9"/>
      <c r="X334" s="9" t="b">
        <v>0</v>
      </c>
      <c r="Y334" s="9" t="b">
        <v>0</v>
      </c>
      <c r="Z334" s="9" t="b">
        <v>0</v>
      </c>
      <c r="AA334" s="9" t="b">
        <v>0</v>
      </c>
      <c r="AB334" s="9" t="b">
        <v>0</v>
      </c>
      <c r="AC334" s="9" t="b">
        <v>0</v>
      </c>
      <c r="AD334" s="9" t="b">
        <v>0</v>
      </c>
      <c r="AE334" s="9" t="b">
        <v>0</v>
      </c>
      <c r="AF334" s="9"/>
      <c r="AG334" s="9"/>
    </row>
    <row r="335" spans="1:33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45" t="b">
        <v>0</v>
      </c>
      <c r="N335" s="45" t="b">
        <v>0</v>
      </c>
      <c r="O335" s="45" t="b">
        <v>0</v>
      </c>
      <c r="P335" s="45" t="b">
        <v>0</v>
      </c>
      <c r="Q335" s="45" t="b">
        <v>0</v>
      </c>
      <c r="R335" s="45" t="b">
        <v>0</v>
      </c>
      <c r="S335" s="45" t="b">
        <v>0</v>
      </c>
      <c r="T335" s="45" t="b">
        <v>0</v>
      </c>
      <c r="U335" s="9"/>
      <c r="V335" s="9"/>
      <c r="W335" s="9"/>
      <c r="X335" s="9" t="b">
        <v>0</v>
      </c>
      <c r="Y335" s="9" t="b">
        <v>0</v>
      </c>
      <c r="Z335" s="9" t="b">
        <v>0</v>
      </c>
      <c r="AA335" s="9" t="b">
        <v>0</v>
      </c>
      <c r="AB335" s="9" t="b">
        <v>0</v>
      </c>
      <c r="AC335" s="9" t="b">
        <v>0</v>
      </c>
      <c r="AD335" s="9" t="b">
        <v>0</v>
      </c>
      <c r="AE335" s="9" t="b">
        <v>0</v>
      </c>
      <c r="AF335" s="9"/>
      <c r="AG335" s="9"/>
    </row>
    <row r="336" spans="1:33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45" t="b">
        <v>0</v>
      </c>
      <c r="N336" s="45" t="b">
        <v>0</v>
      </c>
      <c r="O336" s="45" t="b">
        <v>0</v>
      </c>
      <c r="P336" s="45" t="b">
        <v>0</v>
      </c>
      <c r="Q336" s="45" t="b">
        <v>0</v>
      </c>
      <c r="R336" s="45" t="b">
        <v>0</v>
      </c>
      <c r="S336" s="45" t="b">
        <v>0</v>
      </c>
      <c r="T336" s="45" t="b">
        <v>0</v>
      </c>
      <c r="U336" s="9"/>
      <c r="V336" s="9"/>
      <c r="W336" s="9"/>
      <c r="X336" s="9" t="b">
        <v>0</v>
      </c>
      <c r="Y336" s="9" t="b">
        <v>0</v>
      </c>
      <c r="Z336" s="9" t="b">
        <v>0</v>
      </c>
      <c r="AA336" s="9" t="b">
        <v>0</v>
      </c>
      <c r="AB336" s="9" t="b">
        <v>0</v>
      </c>
      <c r="AC336" s="9" t="b">
        <v>0</v>
      </c>
      <c r="AD336" s="9" t="b">
        <v>0</v>
      </c>
      <c r="AE336" s="9" t="b">
        <v>0</v>
      </c>
      <c r="AF336" s="9"/>
      <c r="AG336" s="9"/>
    </row>
    <row r="337" spans="1:33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45" t="b">
        <v>0</v>
      </c>
      <c r="N337" s="45" t="b">
        <v>0</v>
      </c>
      <c r="O337" s="45" t="b">
        <v>0</v>
      </c>
      <c r="P337" s="45" t="b">
        <v>0</v>
      </c>
      <c r="Q337" s="45" t="b">
        <v>0</v>
      </c>
      <c r="R337" s="45" t="b">
        <v>0</v>
      </c>
      <c r="S337" s="45" t="b">
        <v>0</v>
      </c>
      <c r="T337" s="45" t="b">
        <v>0</v>
      </c>
      <c r="U337" s="9"/>
      <c r="V337" s="9"/>
      <c r="W337" s="9"/>
      <c r="X337" s="9" t="b">
        <v>0</v>
      </c>
      <c r="Y337" s="9" t="b">
        <v>0</v>
      </c>
      <c r="Z337" s="9" t="b">
        <v>0</v>
      </c>
      <c r="AA337" s="9" t="b">
        <v>0</v>
      </c>
      <c r="AB337" s="9" t="b">
        <v>0</v>
      </c>
      <c r="AC337" s="9" t="b">
        <v>0</v>
      </c>
      <c r="AD337" s="9" t="b">
        <v>0</v>
      </c>
      <c r="AE337" s="9" t="b">
        <v>0</v>
      </c>
      <c r="AF337" s="9"/>
      <c r="AG337" s="9"/>
    </row>
    <row r="338" spans="1:33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45" t="b">
        <v>0</v>
      </c>
      <c r="N338" s="45" t="b">
        <v>0</v>
      </c>
      <c r="O338" s="45" t="b">
        <v>0</v>
      </c>
      <c r="P338" s="45" t="b">
        <v>0</v>
      </c>
      <c r="Q338" s="45" t="b">
        <v>0</v>
      </c>
      <c r="R338" s="45" t="b">
        <v>0</v>
      </c>
      <c r="S338" s="45" t="b">
        <v>0</v>
      </c>
      <c r="T338" s="45" t="b">
        <v>0</v>
      </c>
      <c r="U338" s="9"/>
      <c r="V338" s="9"/>
      <c r="W338" s="9"/>
      <c r="X338" s="9" t="b">
        <v>0</v>
      </c>
      <c r="Y338" s="9" t="b">
        <v>0</v>
      </c>
      <c r="Z338" s="9" t="b">
        <v>0</v>
      </c>
      <c r="AA338" s="9" t="b">
        <v>0</v>
      </c>
      <c r="AB338" s="9" t="b">
        <v>0</v>
      </c>
      <c r="AC338" s="9" t="b">
        <v>0</v>
      </c>
      <c r="AD338" s="9" t="b">
        <v>0</v>
      </c>
      <c r="AE338" s="9" t="b">
        <v>0</v>
      </c>
      <c r="AF338" s="9"/>
      <c r="AG338" s="9"/>
    </row>
    <row r="339" spans="1:33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45" t="b">
        <v>0</v>
      </c>
      <c r="N339" s="45" t="b">
        <v>0</v>
      </c>
      <c r="O339" s="45" t="b">
        <v>0</v>
      </c>
      <c r="P339" s="45" t="b">
        <v>0</v>
      </c>
      <c r="Q339" s="45" t="b">
        <v>0</v>
      </c>
      <c r="R339" s="45" t="b">
        <v>0</v>
      </c>
      <c r="S339" s="45" t="b">
        <v>0</v>
      </c>
      <c r="T339" s="45" t="b">
        <v>0</v>
      </c>
      <c r="U339" s="9"/>
      <c r="V339" s="9"/>
      <c r="W339" s="9"/>
      <c r="X339" s="9" t="b">
        <v>0</v>
      </c>
      <c r="Y339" s="9" t="b">
        <v>0</v>
      </c>
      <c r="Z339" s="9" t="b">
        <v>0</v>
      </c>
      <c r="AA339" s="9" t="b">
        <v>0</v>
      </c>
      <c r="AB339" s="9" t="b">
        <v>0</v>
      </c>
      <c r="AC339" s="9" t="b">
        <v>0</v>
      </c>
      <c r="AD339" s="9" t="b">
        <v>0</v>
      </c>
      <c r="AE339" s="9" t="b">
        <v>0</v>
      </c>
      <c r="AF339" s="9"/>
      <c r="AG339" s="9"/>
    </row>
    <row r="340" spans="1:33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45" t="b">
        <v>0</v>
      </c>
      <c r="N340" s="45" t="b">
        <v>0</v>
      </c>
      <c r="O340" s="45" t="b">
        <v>0</v>
      </c>
      <c r="P340" s="45" t="b">
        <v>0</v>
      </c>
      <c r="Q340" s="45" t="b">
        <v>0</v>
      </c>
      <c r="R340" s="45" t="b">
        <v>0</v>
      </c>
      <c r="S340" s="45" t="b">
        <v>0</v>
      </c>
      <c r="T340" s="45" t="b">
        <v>0</v>
      </c>
      <c r="U340" s="9"/>
      <c r="V340" s="9"/>
      <c r="W340" s="9"/>
      <c r="X340" s="9" t="b">
        <v>0</v>
      </c>
      <c r="Y340" s="9" t="b">
        <v>0</v>
      </c>
      <c r="Z340" s="9" t="b">
        <v>0</v>
      </c>
      <c r="AA340" s="9" t="b">
        <v>0</v>
      </c>
      <c r="AB340" s="9" t="b">
        <v>0</v>
      </c>
      <c r="AC340" s="9" t="b">
        <v>0</v>
      </c>
      <c r="AD340" s="9" t="b">
        <v>0</v>
      </c>
      <c r="AE340" s="9" t="b">
        <v>0</v>
      </c>
      <c r="AF340" s="9"/>
      <c r="AG340" s="9"/>
    </row>
    <row r="341" spans="1:33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45" t="b">
        <v>0</v>
      </c>
      <c r="N341" s="45" t="b">
        <v>0</v>
      </c>
      <c r="O341" s="45" t="b">
        <v>0</v>
      </c>
      <c r="P341" s="45" t="b">
        <v>0</v>
      </c>
      <c r="Q341" s="45" t="b">
        <v>0</v>
      </c>
      <c r="R341" s="45" t="b">
        <v>0</v>
      </c>
      <c r="S341" s="45" t="b">
        <v>0</v>
      </c>
      <c r="T341" s="45" t="b">
        <v>0</v>
      </c>
      <c r="U341" s="9"/>
      <c r="V341" s="9"/>
      <c r="W341" s="9"/>
      <c r="X341" s="9" t="b">
        <v>0</v>
      </c>
      <c r="Y341" s="9" t="b">
        <v>0</v>
      </c>
      <c r="Z341" s="9" t="b">
        <v>0</v>
      </c>
      <c r="AA341" s="9" t="b">
        <v>0</v>
      </c>
      <c r="AB341" s="9" t="b">
        <v>0</v>
      </c>
      <c r="AC341" s="9" t="b">
        <v>0</v>
      </c>
      <c r="AD341" s="9" t="b">
        <v>0</v>
      </c>
      <c r="AE341" s="9" t="b">
        <v>0</v>
      </c>
      <c r="AF341" s="9"/>
      <c r="AG341" s="9"/>
    </row>
    <row r="342" spans="1:33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45" t="b">
        <v>0</v>
      </c>
      <c r="N342" s="45" t="b">
        <v>0</v>
      </c>
      <c r="O342" s="45" t="b">
        <v>0</v>
      </c>
      <c r="P342" s="45" t="b">
        <v>0</v>
      </c>
      <c r="Q342" s="45" t="b">
        <v>0</v>
      </c>
      <c r="R342" s="45" t="b">
        <v>0</v>
      </c>
      <c r="S342" s="45" t="b">
        <v>0</v>
      </c>
      <c r="T342" s="45" t="b">
        <v>0</v>
      </c>
      <c r="U342" s="9"/>
      <c r="V342" s="9"/>
      <c r="W342" s="9"/>
      <c r="X342" s="9" t="b">
        <v>0</v>
      </c>
      <c r="Y342" s="9" t="b">
        <v>0</v>
      </c>
      <c r="Z342" s="9" t="b">
        <v>0</v>
      </c>
      <c r="AA342" s="9" t="b">
        <v>0</v>
      </c>
      <c r="AB342" s="9" t="b">
        <v>0</v>
      </c>
      <c r="AC342" s="9" t="b">
        <v>0</v>
      </c>
      <c r="AD342" s="9" t="b">
        <v>0</v>
      </c>
      <c r="AE342" s="9" t="b">
        <v>0</v>
      </c>
      <c r="AF342" s="9"/>
      <c r="AG342" s="9"/>
    </row>
    <row r="343" spans="1:33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45" t="b">
        <v>0</v>
      </c>
      <c r="N343" s="45" t="b">
        <v>0</v>
      </c>
      <c r="O343" s="45" t="b">
        <v>0</v>
      </c>
      <c r="P343" s="45" t="b">
        <v>0</v>
      </c>
      <c r="Q343" s="45" t="b">
        <v>0</v>
      </c>
      <c r="R343" s="45" t="b">
        <v>0</v>
      </c>
      <c r="S343" s="45" t="b">
        <v>0</v>
      </c>
      <c r="T343" s="45" t="b">
        <v>0</v>
      </c>
      <c r="U343" s="9"/>
      <c r="V343" s="9"/>
      <c r="W343" s="9"/>
      <c r="X343" s="9" t="b">
        <v>0</v>
      </c>
      <c r="Y343" s="9" t="b">
        <v>0</v>
      </c>
      <c r="Z343" s="9" t="b">
        <v>0</v>
      </c>
      <c r="AA343" s="9" t="b">
        <v>0</v>
      </c>
      <c r="AB343" s="9" t="b">
        <v>0</v>
      </c>
      <c r="AC343" s="9" t="b">
        <v>0</v>
      </c>
      <c r="AD343" s="9" t="b">
        <v>0</v>
      </c>
      <c r="AE343" s="9" t="b">
        <v>0</v>
      </c>
      <c r="AF343" s="9"/>
      <c r="AG343" s="9"/>
    </row>
    <row r="344" spans="1:33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45" t="b">
        <v>0</v>
      </c>
      <c r="N344" s="45" t="b">
        <v>0</v>
      </c>
      <c r="O344" s="45" t="b">
        <v>0</v>
      </c>
      <c r="P344" s="45" t="b">
        <v>0</v>
      </c>
      <c r="Q344" s="45" t="b">
        <v>0</v>
      </c>
      <c r="R344" s="45" t="b">
        <v>0</v>
      </c>
      <c r="S344" s="45" t="b">
        <v>0</v>
      </c>
      <c r="T344" s="45" t="b">
        <v>0</v>
      </c>
      <c r="U344" s="9"/>
      <c r="V344" s="9"/>
      <c r="W344" s="9"/>
      <c r="X344" s="9" t="b">
        <v>0</v>
      </c>
      <c r="Y344" s="9" t="b">
        <v>0</v>
      </c>
      <c r="Z344" s="9" t="b">
        <v>0</v>
      </c>
      <c r="AA344" s="9" t="b">
        <v>0</v>
      </c>
      <c r="AB344" s="9" t="b">
        <v>0</v>
      </c>
      <c r="AC344" s="9" t="b">
        <v>0</v>
      </c>
      <c r="AD344" s="9" t="b">
        <v>0</v>
      </c>
      <c r="AE344" s="9" t="b">
        <v>0</v>
      </c>
      <c r="AF344" s="9"/>
      <c r="AG344" s="9"/>
    </row>
    <row r="345" spans="1:33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45" t="b">
        <v>0</v>
      </c>
      <c r="N345" s="45" t="b">
        <v>0</v>
      </c>
      <c r="O345" s="45" t="b">
        <v>0</v>
      </c>
      <c r="P345" s="45" t="b">
        <v>0</v>
      </c>
      <c r="Q345" s="45" t="b">
        <v>0</v>
      </c>
      <c r="R345" s="45" t="b">
        <v>0</v>
      </c>
      <c r="S345" s="45" t="b">
        <v>0</v>
      </c>
      <c r="T345" s="45" t="b">
        <v>0</v>
      </c>
      <c r="U345" s="9"/>
      <c r="V345" s="9"/>
      <c r="W345" s="9"/>
      <c r="X345" s="9" t="b">
        <v>0</v>
      </c>
      <c r="Y345" s="9" t="b">
        <v>0</v>
      </c>
      <c r="Z345" s="9" t="b">
        <v>0</v>
      </c>
      <c r="AA345" s="9" t="b">
        <v>0</v>
      </c>
      <c r="AB345" s="9" t="b">
        <v>0</v>
      </c>
      <c r="AC345" s="9" t="b">
        <v>0</v>
      </c>
      <c r="AD345" s="9" t="b">
        <v>0</v>
      </c>
      <c r="AE345" s="9" t="b">
        <v>0</v>
      </c>
      <c r="AF345" s="9"/>
      <c r="AG345" s="9"/>
    </row>
    <row r="346" spans="1:33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45" t="b">
        <v>0</v>
      </c>
      <c r="N346" s="45" t="b">
        <v>0</v>
      </c>
      <c r="O346" s="45" t="b">
        <v>0</v>
      </c>
      <c r="P346" s="45" t="b">
        <v>0</v>
      </c>
      <c r="Q346" s="45" t="b">
        <v>0</v>
      </c>
      <c r="R346" s="45" t="b">
        <v>0</v>
      </c>
      <c r="S346" s="45" t="b">
        <v>0</v>
      </c>
      <c r="T346" s="45" t="b">
        <v>0</v>
      </c>
      <c r="U346" s="9"/>
      <c r="V346" s="9"/>
      <c r="W346" s="9"/>
      <c r="X346" s="9" t="b">
        <v>0</v>
      </c>
      <c r="Y346" s="9" t="b">
        <v>0</v>
      </c>
      <c r="Z346" s="9" t="b">
        <v>0</v>
      </c>
      <c r="AA346" s="9" t="b">
        <v>0</v>
      </c>
      <c r="AB346" s="9" t="b">
        <v>0</v>
      </c>
      <c r="AC346" s="9" t="b">
        <v>0</v>
      </c>
      <c r="AD346" s="9" t="b">
        <v>0</v>
      </c>
      <c r="AE346" s="9" t="b">
        <v>0</v>
      </c>
      <c r="AF346" s="9"/>
      <c r="AG346" s="9"/>
    </row>
    <row r="347" spans="1:33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45" t="b">
        <v>0</v>
      </c>
      <c r="N347" s="45" t="b">
        <v>0</v>
      </c>
      <c r="O347" s="45" t="b">
        <v>0</v>
      </c>
      <c r="P347" s="45" t="b">
        <v>0</v>
      </c>
      <c r="Q347" s="45" t="b">
        <v>0</v>
      </c>
      <c r="R347" s="45" t="b">
        <v>0</v>
      </c>
      <c r="S347" s="45" t="b">
        <v>0</v>
      </c>
      <c r="T347" s="45" t="b">
        <v>0</v>
      </c>
      <c r="U347" s="9"/>
      <c r="V347" s="9"/>
      <c r="W347" s="9"/>
      <c r="X347" s="9" t="b">
        <v>0</v>
      </c>
      <c r="Y347" s="9" t="b">
        <v>0</v>
      </c>
      <c r="Z347" s="9" t="b">
        <v>0</v>
      </c>
      <c r="AA347" s="9" t="b">
        <v>0</v>
      </c>
      <c r="AB347" s="9" t="b">
        <v>0</v>
      </c>
      <c r="AC347" s="9" t="b">
        <v>0</v>
      </c>
      <c r="AD347" s="9" t="b">
        <v>0</v>
      </c>
      <c r="AE347" s="9" t="b">
        <v>0</v>
      </c>
      <c r="AF347" s="9"/>
      <c r="AG347" s="9"/>
    </row>
    <row r="348" spans="1:33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45" t="b">
        <v>0</v>
      </c>
      <c r="N348" s="45" t="b">
        <v>0</v>
      </c>
      <c r="O348" s="45" t="b">
        <v>0</v>
      </c>
      <c r="P348" s="45" t="b">
        <v>0</v>
      </c>
      <c r="Q348" s="45" t="b">
        <v>0</v>
      </c>
      <c r="R348" s="45" t="b">
        <v>0</v>
      </c>
      <c r="S348" s="45" t="b">
        <v>0</v>
      </c>
      <c r="T348" s="45" t="b">
        <v>0</v>
      </c>
      <c r="U348" s="9"/>
      <c r="V348" s="9"/>
      <c r="W348" s="9"/>
      <c r="X348" s="9" t="b">
        <v>0</v>
      </c>
      <c r="Y348" s="9" t="b">
        <v>0</v>
      </c>
      <c r="Z348" s="9" t="b">
        <v>0</v>
      </c>
      <c r="AA348" s="9" t="b">
        <v>0</v>
      </c>
      <c r="AB348" s="9" t="b">
        <v>0</v>
      </c>
      <c r="AC348" s="9" t="b">
        <v>0</v>
      </c>
      <c r="AD348" s="9" t="b">
        <v>0</v>
      </c>
      <c r="AE348" s="9" t="b">
        <v>0</v>
      </c>
      <c r="AF348" s="9"/>
      <c r="AG348" s="9"/>
    </row>
    <row r="349" spans="1:33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45" t="b">
        <v>0</v>
      </c>
      <c r="N349" s="45" t="b">
        <v>0</v>
      </c>
      <c r="O349" s="45" t="b">
        <v>0</v>
      </c>
      <c r="P349" s="45" t="b">
        <v>0</v>
      </c>
      <c r="Q349" s="45" t="b">
        <v>0</v>
      </c>
      <c r="R349" s="45" t="b">
        <v>0</v>
      </c>
      <c r="S349" s="45" t="b">
        <v>0</v>
      </c>
      <c r="T349" s="45" t="b">
        <v>0</v>
      </c>
      <c r="U349" s="9"/>
      <c r="V349" s="9"/>
      <c r="W349" s="9"/>
      <c r="X349" s="9" t="b">
        <v>0</v>
      </c>
      <c r="Y349" s="9" t="b">
        <v>0</v>
      </c>
      <c r="Z349" s="9" t="b">
        <v>0</v>
      </c>
      <c r="AA349" s="9" t="b">
        <v>0</v>
      </c>
      <c r="AB349" s="9" t="b">
        <v>0</v>
      </c>
      <c r="AC349" s="9" t="b">
        <v>0</v>
      </c>
      <c r="AD349" s="9" t="b">
        <v>0</v>
      </c>
      <c r="AE349" s="9" t="b">
        <v>0</v>
      </c>
      <c r="AF349" s="9"/>
      <c r="AG349" s="9"/>
    </row>
    <row r="350" spans="1:33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45" t="b">
        <v>0</v>
      </c>
      <c r="N350" s="45" t="b">
        <v>0</v>
      </c>
      <c r="O350" s="45" t="b">
        <v>0</v>
      </c>
      <c r="P350" s="45" t="b">
        <v>0</v>
      </c>
      <c r="Q350" s="45" t="b">
        <v>0</v>
      </c>
      <c r="R350" s="45" t="b">
        <v>0</v>
      </c>
      <c r="S350" s="45" t="b">
        <v>0</v>
      </c>
      <c r="T350" s="45" t="b">
        <v>0</v>
      </c>
      <c r="U350" s="9"/>
      <c r="V350" s="9"/>
      <c r="W350" s="9"/>
      <c r="X350" s="9" t="b">
        <v>0</v>
      </c>
      <c r="Y350" s="9" t="b">
        <v>0</v>
      </c>
      <c r="Z350" s="9" t="b">
        <v>0</v>
      </c>
      <c r="AA350" s="9" t="b">
        <v>0</v>
      </c>
      <c r="AB350" s="9" t="b">
        <v>0</v>
      </c>
      <c r="AC350" s="9" t="b">
        <v>0</v>
      </c>
      <c r="AD350" s="9" t="b">
        <v>0</v>
      </c>
      <c r="AE350" s="9" t="b">
        <v>0</v>
      </c>
      <c r="AF350" s="9"/>
      <c r="AG350" s="9"/>
    </row>
    <row r="351" spans="1:33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45" t="b">
        <v>0</v>
      </c>
      <c r="N351" s="45" t="b">
        <v>0</v>
      </c>
      <c r="O351" s="45" t="b">
        <v>0</v>
      </c>
      <c r="P351" s="45" t="b">
        <v>0</v>
      </c>
      <c r="Q351" s="45" t="b">
        <v>0</v>
      </c>
      <c r="R351" s="45" t="b">
        <v>0</v>
      </c>
      <c r="S351" s="45" t="b">
        <v>0</v>
      </c>
      <c r="T351" s="45" t="b">
        <v>0</v>
      </c>
      <c r="U351" s="9"/>
      <c r="V351" s="9"/>
      <c r="W351" s="9"/>
      <c r="X351" s="9" t="b">
        <v>0</v>
      </c>
      <c r="Y351" s="9" t="b">
        <v>0</v>
      </c>
      <c r="Z351" s="9" t="b">
        <v>0</v>
      </c>
      <c r="AA351" s="9" t="b">
        <v>0</v>
      </c>
      <c r="AB351" s="9" t="b">
        <v>0</v>
      </c>
      <c r="AC351" s="9" t="b">
        <v>0</v>
      </c>
      <c r="AD351" s="9" t="b">
        <v>0</v>
      </c>
      <c r="AE351" s="9" t="b">
        <v>0</v>
      </c>
      <c r="AF351" s="9"/>
      <c r="AG351" s="9"/>
    </row>
    <row r="352" spans="1:33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45" t="b">
        <v>0</v>
      </c>
      <c r="N352" s="45" t="b">
        <v>0</v>
      </c>
      <c r="O352" s="45" t="b">
        <v>0</v>
      </c>
      <c r="P352" s="45" t="b">
        <v>0</v>
      </c>
      <c r="Q352" s="45" t="b">
        <v>0</v>
      </c>
      <c r="R352" s="45" t="b">
        <v>0</v>
      </c>
      <c r="S352" s="45" t="b">
        <v>0</v>
      </c>
      <c r="T352" s="45" t="b">
        <v>0</v>
      </c>
      <c r="U352" s="9"/>
      <c r="V352" s="9"/>
      <c r="W352" s="9"/>
      <c r="X352" s="9" t="b">
        <v>0</v>
      </c>
      <c r="Y352" s="9" t="b">
        <v>0</v>
      </c>
      <c r="Z352" s="9" t="b">
        <v>0</v>
      </c>
      <c r="AA352" s="9" t="b">
        <v>0</v>
      </c>
      <c r="AB352" s="9" t="b">
        <v>0</v>
      </c>
      <c r="AC352" s="9" t="b">
        <v>0</v>
      </c>
      <c r="AD352" s="9" t="b">
        <v>0</v>
      </c>
      <c r="AE352" s="9" t="b">
        <v>0</v>
      </c>
      <c r="AF352" s="9"/>
      <c r="AG352" s="9"/>
    </row>
    <row r="353" spans="1:33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45" t="b">
        <v>0</v>
      </c>
      <c r="N353" s="45" t="b">
        <v>0</v>
      </c>
      <c r="O353" s="45" t="b">
        <v>0</v>
      </c>
      <c r="P353" s="45" t="b">
        <v>0</v>
      </c>
      <c r="Q353" s="45" t="b">
        <v>0</v>
      </c>
      <c r="R353" s="45" t="b">
        <v>0</v>
      </c>
      <c r="S353" s="45" t="b">
        <v>0</v>
      </c>
      <c r="T353" s="45" t="b">
        <v>0</v>
      </c>
      <c r="U353" s="9"/>
      <c r="V353" s="9"/>
      <c r="W353" s="9"/>
      <c r="X353" s="9" t="b">
        <v>0</v>
      </c>
      <c r="Y353" s="9" t="b">
        <v>0</v>
      </c>
      <c r="Z353" s="9" t="b">
        <v>0</v>
      </c>
      <c r="AA353" s="9" t="b">
        <v>0</v>
      </c>
      <c r="AB353" s="9" t="b">
        <v>0</v>
      </c>
      <c r="AC353" s="9" t="b">
        <v>0</v>
      </c>
      <c r="AD353" s="9" t="b">
        <v>0</v>
      </c>
      <c r="AE353" s="9" t="b">
        <v>0</v>
      </c>
      <c r="AF353" s="9"/>
      <c r="AG353" s="9"/>
    </row>
    <row r="354" spans="1:33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45" t="b">
        <v>0</v>
      </c>
      <c r="N354" s="45" t="b">
        <v>0</v>
      </c>
      <c r="O354" s="45" t="b">
        <v>0</v>
      </c>
      <c r="P354" s="45" t="b">
        <v>0</v>
      </c>
      <c r="Q354" s="45" t="b">
        <v>0</v>
      </c>
      <c r="R354" s="45" t="b">
        <v>0</v>
      </c>
      <c r="S354" s="45" t="b">
        <v>0</v>
      </c>
      <c r="T354" s="45" t="b">
        <v>0</v>
      </c>
      <c r="U354" s="9"/>
      <c r="V354" s="9"/>
      <c r="W354" s="9"/>
      <c r="X354" s="9" t="b">
        <v>0</v>
      </c>
      <c r="Y354" s="9" t="b">
        <v>0</v>
      </c>
      <c r="Z354" s="9" t="b">
        <v>0</v>
      </c>
      <c r="AA354" s="9" t="b">
        <v>0</v>
      </c>
      <c r="AB354" s="9" t="b">
        <v>0</v>
      </c>
      <c r="AC354" s="9" t="b">
        <v>0</v>
      </c>
      <c r="AD354" s="9" t="b">
        <v>0</v>
      </c>
      <c r="AE354" s="9" t="b">
        <v>0</v>
      </c>
      <c r="AF354" s="9"/>
      <c r="AG354" s="9"/>
    </row>
    <row r="355" spans="1:33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45" t="b">
        <v>0</v>
      </c>
      <c r="N355" s="45" t="b">
        <v>0</v>
      </c>
      <c r="O355" s="45" t="b">
        <v>0</v>
      </c>
      <c r="P355" s="45" t="b">
        <v>0</v>
      </c>
      <c r="Q355" s="45" t="b">
        <v>0</v>
      </c>
      <c r="R355" s="45" t="b">
        <v>0</v>
      </c>
      <c r="S355" s="45" t="b">
        <v>0</v>
      </c>
      <c r="T355" s="45" t="b">
        <v>0</v>
      </c>
      <c r="U355" s="9"/>
      <c r="V355" s="9"/>
      <c r="W355" s="9"/>
      <c r="X355" s="9" t="b">
        <v>0</v>
      </c>
      <c r="Y355" s="9" t="b">
        <v>0</v>
      </c>
      <c r="Z355" s="9" t="b">
        <v>0</v>
      </c>
      <c r="AA355" s="9" t="b">
        <v>0</v>
      </c>
      <c r="AB355" s="9" t="b">
        <v>0</v>
      </c>
      <c r="AC355" s="9" t="b">
        <v>0</v>
      </c>
      <c r="AD355" s="9" t="b">
        <v>0</v>
      </c>
      <c r="AE355" s="9" t="b">
        <v>0</v>
      </c>
      <c r="AF355" s="9"/>
      <c r="AG355" s="9"/>
    </row>
    <row r="356" spans="1:33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45" t="b">
        <v>0</v>
      </c>
      <c r="N356" s="45" t="b">
        <v>0</v>
      </c>
      <c r="O356" s="45" t="b">
        <v>0</v>
      </c>
      <c r="P356" s="45" t="b">
        <v>0</v>
      </c>
      <c r="Q356" s="45" t="b">
        <v>0</v>
      </c>
      <c r="R356" s="45" t="b">
        <v>0</v>
      </c>
      <c r="S356" s="45" t="b">
        <v>0</v>
      </c>
      <c r="T356" s="45" t="b">
        <v>0</v>
      </c>
      <c r="U356" s="9"/>
      <c r="V356" s="9"/>
      <c r="W356" s="9"/>
      <c r="X356" s="9" t="b">
        <v>0</v>
      </c>
      <c r="Y356" s="9" t="b">
        <v>0</v>
      </c>
      <c r="Z356" s="9" t="b">
        <v>0</v>
      </c>
      <c r="AA356" s="9" t="b">
        <v>0</v>
      </c>
      <c r="AB356" s="9" t="b">
        <v>0</v>
      </c>
      <c r="AC356" s="9" t="b">
        <v>0</v>
      </c>
      <c r="AD356" s="9" t="b">
        <v>0</v>
      </c>
      <c r="AE356" s="9" t="b">
        <v>0</v>
      </c>
      <c r="AF356" s="9"/>
      <c r="AG356" s="9"/>
    </row>
    <row r="357" spans="1:33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45" t="b">
        <v>0</v>
      </c>
      <c r="N357" s="45" t="b">
        <v>0</v>
      </c>
      <c r="O357" s="45" t="b">
        <v>0</v>
      </c>
      <c r="P357" s="45" t="b">
        <v>0</v>
      </c>
      <c r="Q357" s="45" t="b">
        <v>0</v>
      </c>
      <c r="R357" s="45" t="b">
        <v>0</v>
      </c>
      <c r="S357" s="45" t="b">
        <v>0</v>
      </c>
      <c r="T357" s="45" t="b">
        <v>0</v>
      </c>
      <c r="U357" s="9"/>
      <c r="V357" s="9"/>
      <c r="W357" s="9"/>
      <c r="X357" s="9" t="b">
        <v>0</v>
      </c>
      <c r="Y357" s="9" t="b">
        <v>0</v>
      </c>
      <c r="Z357" s="9" t="b">
        <v>0</v>
      </c>
      <c r="AA357" s="9" t="b">
        <v>0</v>
      </c>
      <c r="AB357" s="9" t="b">
        <v>0</v>
      </c>
      <c r="AC357" s="9" t="b">
        <v>0</v>
      </c>
      <c r="AD357" s="9" t="b">
        <v>0</v>
      </c>
      <c r="AE357" s="9" t="b">
        <v>0</v>
      </c>
      <c r="AF357" s="9"/>
      <c r="AG357" s="9"/>
    </row>
    <row r="358" spans="1:33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45" t="b">
        <v>0</v>
      </c>
      <c r="N358" s="45" t="b">
        <v>0</v>
      </c>
      <c r="O358" s="45" t="b">
        <v>0</v>
      </c>
      <c r="P358" s="45" t="b">
        <v>0</v>
      </c>
      <c r="Q358" s="45" t="b">
        <v>0</v>
      </c>
      <c r="R358" s="45" t="b">
        <v>0</v>
      </c>
      <c r="S358" s="45" t="b">
        <v>0</v>
      </c>
      <c r="T358" s="45" t="b">
        <v>0</v>
      </c>
      <c r="U358" s="9"/>
      <c r="V358" s="9"/>
      <c r="W358" s="9"/>
      <c r="X358" s="9" t="b">
        <v>0</v>
      </c>
      <c r="Y358" s="9" t="b">
        <v>0</v>
      </c>
      <c r="Z358" s="9" t="b">
        <v>0</v>
      </c>
      <c r="AA358" s="9" t="b">
        <v>0</v>
      </c>
      <c r="AB358" s="9" t="b">
        <v>0</v>
      </c>
      <c r="AC358" s="9" t="b">
        <v>0</v>
      </c>
      <c r="AD358" s="9" t="b">
        <v>0</v>
      </c>
      <c r="AE358" s="9" t="b">
        <v>0</v>
      </c>
      <c r="AF358" s="9"/>
      <c r="AG358" s="9"/>
    </row>
    <row r="359" spans="1:33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45" t="b">
        <v>0</v>
      </c>
      <c r="N359" s="45" t="b">
        <v>0</v>
      </c>
      <c r="O359" s="45" t="b">
        <v>0</v>
      </c>
      <c r="P359" s="45" t="b">
        <v>0</v>
      </c>
      <c r="Q359" s="45" t="b">
        <v>0</v>
      </c>
      <c r="R359" s="45" t="b">
        <v>0</v>
      </c>
      <c r="S359" s="45" t="b">
        <v>0</v>
      </c>
      <c r="T359" s="45" t="b">
        <v>0</v>
      </c>
      <c r="U359" s="9"/>
      <c r="V359" s="9"/>
      <c r="W359" s="9"/>
      <c r="X359" s="9" t="b">
        <v>0</v>
      </c>
      <c r="Y359" s="9" t="b">
        <v>0</v>
      </c>
      <c r="Z359" s="9" t="b">
        <v>0</v>
      </c>
      <c r="AA359" s="9" t="b">
        <v>0</v>
      </c>
      <c r="AB359" s="9" t="b">
        <v>0</v>
      </c>
      <c r="AC359" s="9" t="b">
        <v>0</v>
      </c>
      <c r="AD359" s="9" t="b">
        <v>0</v>
      </c>
      <c r="AE359" s="9" t="b">
        <v>0</v>
      </c>
      <c r="AF359" s="9"/>
      <c r="AG359" s="9"/>
    </row>
    <row r="360" spans="1:33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45" t="b">
        <v>0</v>
      </c>
      <c r="N360" s="45" t="b">
        <v>0</v>
      </c>
      <c r="O360" s="45" t="b">
        <v>0</v>
      </c>
      <c r="P360" s="45" t="b">
        <v>0</v>
      </c>
      <c r="Q360" s="45" t="b">
        <v>0</v>
      </c>
      <c r="R360" s="45" t="b">
        <v>0</v>
      </c>
      <c r="S360" s="45" t="b">
        <v>0</v>
      </c>
      <c r="T360" s="45" t="b">
        <v>0</v>
      </c>
      <c r="U360" s="9"/>
      <c r="V360" s="9"/>
      <c r="W360" s="9"/>
      <c r="X360" s="9" t="b">
        <v>0</v>
      </c>
      <c r="Y360" s="9" t="b">
        <v>0</v>
      </c>
      <c r="Z360" s="9" t="b">
        <v>0</v>
      </c>
      <c r="AA360" s="9" t="b">
        <v>0</v>
      </c>
      <c r="AB360" s="9" t="b">
        <v>0</v>
      </c>
      <c r="AC360" s="9" t="b">
        <v>0</v>
      </c>
      <c r="AD360" s="9" t="b">
        <v>0</v>
      </c>
      <c r="AE360" s="9" t="b">
        <v>0</v>
      </c>
      <c r="AF360" s="9"/>
      <c r="AG360" s="9"/>
    </row>
    <row r="361" spans="1:33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45" t="b">
        <v>0</v>
      </c>
      <c r="N361" s="45" t="b">
        <v>0</v>
      </c>
      <c r="O361" s="45" t="b">
        <v>0</v>
      </c>
      <c r="P361" s="45" t="b">
        <v>0</v>
      </c>
      <c r="Q361" s="45" t="b">
        <v>0</v>
      </c>
      <c r="R361" s="45" t="b">
        <v>0</v>
      </c>
      <c r="S361" s="45" t="b">
        <v>0</v>
      </c>
      <c r="T361" s="45" t="b">
        <v>0</v>
      </c>
      <c r="U361" s="9"/>
      <c r="V361" s="9"/>
      <c r="W361" s="9"/>
      <c r="X361" s="9" t="b">
        <v>0</v>
      </c>
      <c r="Y361" s="9" t="b">
        <v>0</v>
      </c>
      <c r="Z361" s="9" t="b">
        <v>0</v>
      </c>
      <c r="AA361" s="9" t="b">
        <v>0</v>
      </c>
      <c r="AB361" s="9" t="b">
        <v>0</v>
      </c>
      <c r="AC361" s="9" t="b">
        <v>0</v>
      </c>
      <c r="AD361" s="9" t="b">
        <v>0</v>
      </c>
      <c r="AE361" s="9" t="b">
        <v>0</v>
      </c>
      <c r="AF361" s="9"/>
      <c r="AG361" s="9"/>
    </row>
    <row r="362" spans="1:33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45" t="b">
        <v>0</v>
      </c>
      <c r="N362" s="45" t="b">
        <v>0</v>
      </c>
      <c r="O362" s="45" t="b">
        <v>0</v>
      </c>
      <c r="P362" s="45" t="b">
        <v>0</v>
      </c>
      <c r="Q362" s="45" t="b">
        <v>0</v>
      </c>
      <c r="R362" s="45" t="b">
        <v>0</v>
      </c>
      <c r="S362" s="45" t="b">
        <v>0</v>
      </c>
      <c r="T362" s="45" t="b">
        <v>0</v>
      </c>
      <c r="U362" s="9"/>
      <c r="V362" s="9"/>
      <c r="W362" s="9"/>
      <c r="X362" s="9" t="b">
        <v>0</v>
      </c>
      <c r="Y362" s="9" t="b">
        <v>0</v>
      </c>
      <c r="Z362" s="9" t="b">
        <v>0</v>
      </c>
      <c r="AA362" s="9" t="b">
        <v>0</v>
      </c>
      <c r="AB362" s="9" t="b">
        <v>0</v>
      </c>
      <c r="AC362" s="9" t="b">
        <v>0</v>
      </c>
      <c r="AD362" s="9" t="b">
        <v>0</v>
      </c>
      <c r="AE362" s="9" t="b">
        <v>0</v>
      </c>
      <c r="AF362" s="9"/>
      <c r="AG362" s="9"/>
    </row>
    <row r="363" spans="1:33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45" t="b">
        <v>0</v>
      </c>
      <c r="N363" s="45" t="b">
        <v>0</v>
      </c>
      <c r="O363" s="45" t="b">
        <v>0</v>
      </c>
      <c r="P363" s="45" t="b">
        <v>0</v>
      </c>
      <c r="Q363" s="45" t="b">
        <v>0</v>
      </c>
      <c r="R363" s="45" t="b">
        <v>0</v>
      </c>
      <c r="S363" s="45" t="b">
        <v>0</v>
      </c>
      <c r="T363" s="45" t="b">
        <v>0</v>
      </c>
      <c r="U363" s="9"/>
      <c r="V363" s="9"/>
      <c r="W363" s="9"/>
      <c r="X363" s="9" t="b">
        <v>0</v>
      </c>
      <c r="Y363" s="9" t="b">
        <v>0</v>
      </c>
      <c r="Z363" s="9" t="b">
        <v>0</v>
      </c>
      <c r="AA363" s="9" t="b">
        <v>0</v>
      </c>
      <c r="AB363" s="9" t="b">
        <v>0</v>
      </c>
      <c r="AC363" s="9" t="b">
        <v>0</v>
      </c>
      <c r="AD363" s="9" t="b">
        <v>0</v>
      </c>
      <c r="AE363" s="9" t="b">
        <v>0</v>
      </c>
      <c r="AF363" s="9"/>
      <c r="AG363" s="9"/>
    </row>
    <row r="364" spans="1:33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45" t="b">
        <v>0</v>
      </c>
      <c r="N364" s="45" t="b">
        <v>0</v>
      </c>
      <c r="O364" s="45" t="b">
        <v>0</v>
      </c>
      <c r="P364" s="45" t="b">
        <v>0</v>
      </c>
      <c r="Q364" s="45" t="b">
        <v>0</v>
      </c>
      <c r="R364" s="45" t="b">
        <v>0</v>
      </c>
      <c r="S364" s="45" t="b">
        <v>0</v>
      </c>
      <c r="T364" s="45" t="b">
        <v>0</v>
      </c>
      <c r="U364" s="9"/>
      <c r="V364" s="9"/>
      <c r="W364" s="9"/>
      <c r="X364" s="9" t="b">
        <v>0</v>
      </c>
      <c r="Y364" s="9" t="b">
        <v>0</v>
      </c>
      <c r="Z364" s="9" t="b">
        <v>0</v>
      </c>
      <c r="AA364" s="9" t="b">
        <v>0</v>
      </c>
      <c r="AB364" s="9" t="b">
        <v>0</v>
      </c>
      <c r="AC364" s="9" t="b">
        <v>0</v>
      </c>
      <c r="AD364" s="9" t="b">
        <v>0</v>
      </c>
      <c r="AE364" s="9" t="b">
        <v>0</v>
      </c>
      <c r="AF364" s="9"/>
      <c r="AG364" s="9"/>
    </row>
    <row r="365" spans="1:33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45" t="b">
        <v>0</v>
      </c>
      <c r="N365" s="45" t="b">
        <v>0</v>
      </c>
      <c r="O365" s="45" t="b">
        <v>0</v>
      </c>
      <c r="P365" s="45" t="b">
        <v>0</v>
      </c>
      <c r="Q365" s="45" t="b">
        <v>0</v>
      </c>
      <c r="R365" s="45" t="b">
        <v>0</v>
      </c>
      <c r="S365" s="45" t="b">
        <v>0</v>
      </c>
      <c r="T365" s="45" t="b">
        <v>0</v>
      </c>
      <c r="U365" s="9"/>
      <c r="V365" s="9"/>
      <c r="W365" s="9"/>
      <c r="X365" s="9" t="b">
        <v>0</v>
      </c>
      <c r="Y365" s="9" t="b">
        <v>0</v>
      </c>
      <c r="Z365" s="9" t="b">
        <v>0</v>
      </c>
      <c r="AA365" s="9" t="b">
        <v>0</v>
      </c>
      <c r="AB365" s="9" t="b">
        <v>0</v>
      </c>
      <c r="AC365" s="9" t="b">
        <v>0</v>
      </c>
      <c r="AD365" s="9" t="b">
        <v>0</v>
      </c>
      <c r="AE365" s="9" t="b">
        <v>0</v>
      </c>
      <c r="AF365" s="9"/>
      <c r="AG365" s="9"/>
    </row>
    <row r="366" spans="1:33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45" t="b">
        <v>0</v>
      </c>
      <c r="N366" s="45" t="b">
        <v>0</v>
      </c>
      <c r="O366" s="45" t="b">
        <v>0</v>
      </c>
      <c r="P366" s="45" t="b">
        <v>0</v>
      </c>
      <c r="Q366" s="45" t="b">
        <v>0</v>
      </c>
      <c r="R366" s="45" t="b">
        <v>0</v>
      </c>
      <c r="S366" s="45" t="b">
        <v>0</v>
      </c>
      <c r="T366" s="45" t="b">
        <v>0</v>
      </c>
      <c r="U366" s="9"/>
      <c r="V366" s="9"/>
      <c r="W366" s="9"/>
      <c r="X366" s="9" t="b">
        <v>0</v>
      </c>
      <c r="Y366" s="9" t="b">
        <v>0</v>
      </c>
      <c r="Z366" s="9" t="b">
        <v>0</v>
      </c>
      <c r="AA366" s="9" t="b">
        <v>0</v>
      </c>
      <c r="AB366" s="9" t="b">
        <v>0</v>
      </c>
      <c r="AC366" s="9" t="b">
        <v>0</v>
      </c>
      <c r="AD366" s="9" t="b">
        <v>0</v>
      </c>
      <c r="AE366" s="9" t="b">
        <v>0</v>
      </c>
      <c r="AF366" s="9"/>
      <c r="AG366" s="9"/>
    </row>
    <row r="367" spans="1:33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45" t="b">
        <v>0</v>
      </c>
      <c r="N367" s="45" t="b">
        <v>0</v>
      </c>
      <c r="O367" s="45" t="b">
        <v>0</v>
      </c>
      <c r="P367" s="45" t="b">
        <v>0</v>
      </c>
      <c r="Q367" s="45" t="b">
        <v>0</v>
      </c>
      <c r="R367" s="45" t="b">
        <v>0</v>
      </c>
      <c r="S367" s="45" t="b">
        <v>0</v>
      </c>
      <c r="T367" s="45" t="b">
        <v>0</v>
      </c>
      <c r="U367" s="9"/>
      <c r="V367" s="9"/>
      <c r="W367" s="9"/>
      <c r="X367" s="9" t="b">
        <v>0</v>
      </c>
      <c r="Y367" s="9" t="b">
        <v>0</v>
      </c>
      <c r="Z367" s="9" t="b">
        <v>0</v>
      </c>
      <c r="AA367" s="9" t="b">
        <v>0</v>
      </c>
      <c r="AB367" s="9" t="b">
        <v>0</v>
      </c>
      <c r="AC367" s="9" t="b">
        <v>0</v>
      </c>
      <c r="AD367" s="9" t="b">
        <v>0</v>
      </c>
      <c r="AE367" s="9" t="b">
        <v>0</v>
      </c>
      <c r="AF367" s="9"/>
      <c r="AG367" s="9"/>
    </row>
    <row r="368" spans="1:33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45" t="b">
        <v>0</v>
      </c>
      <c r="N368" s="45" t="b">
        <v>0</v>
      </c>
      <c r="O368" s="45" t="b">
        <v>0</v>
      </c>
      <c r="P368" s="45" t="b">
        <v>0</v>
      </c>
      <c r="Q368" s="45" t="b">
        <v>0</v>
      </c>
      <c r="R368" s="45" t="b">
        <v>0</v>
      </c>
      <c r="S368" s="45" t="b">
        <v>0</v>
      </c>
      <c r="T368" s="45" t="b">
        <v>0</v>
      </c>
      <c r="U368" s="9"/>
      <c r="V368" s="9"/>
      <c r="W368" s="9"/>
      <c r="X368" s="9" t="b">
        <v>0</v>
      </c>
      <c r="Y368" s="9" t="b">
        <v>0</v>
      </c>
      <c r="Z368" s="9" t="b">
        <v>0</v>
      </c>
      <c r="AA368" s="9" t="b">
        <v>0</v>
      </c>
      <c r="AB368" s="9" t="b">
        <v>0</v>
      </c>
      <c r="AC368" s="9" t="b">
        <v>0</v>
      </c>
      <c r="AD368" s="9" t="b">
        <v>0</v>
      </c>
      <c r="AE368" s="9" t="b">
        <v>0</v>
      </c>
      <c r="AF368" s="9"/>
      <c r="AG368" s="9"/>
    </row>
    <row r="369" spans="1:33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45" t="b">
        <v>0</v>
      </c>
      <c r="N369" s="45" t="b">
        <v>0</v>
      </c>
      <c r="O369" s="45" t="b">
        <v>0</v>
      </c>
      <c r="P369" s="45" t="b">
        <v>0</v>
      </c>
      <c r="Q369" s="45" t="b">
        <v>0</v>
      </c>
      <c r="R369" s="45" t="b">
        <v>0</v>
      </c>
      <c r="S369" s="45" t="b">
        <v>0</v>
      </c>
      <c r="T369" s="45" t="b">
        <v>0</v>
      </c>
      <c r="U369" s="9"/>
      <c r="V369" s="9"/>
      <c r="W369" s="9"/>
      <c r="X369" s="9" t="b">
        <v>0</v>
      </c>
      <c r="Y369" s="9" t="b">
        <v>0</v>
      </c>
      <c r="Z369" s="9" t="b">
        <v>0</v>
      </c>
      <c r="AA369" s="9" t="b">
        <v>0</v>
      </c>
      <c r="AB369" s="9" t="b">
        <v>0</v>
      </c>
      <c r="AC369" s="9" t="b">
        <v>0</v>
      </c>
      <c r="AD369" s="9" t="b">
        <v>0</v>
      </c>
      <c r="AE369" s="9" t="b">
        <v>0</v>
      </c>
      <c r="AF369" s="9"/>
      <c r="AG369" s="9"/>
    </row>
    <row r="370" spans="1:33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45" t="b">
        <v>0</v>
      </c>
      <c r="N370" s="45" t="b">
        <v>0</v>
      </c>
      <c r="O370" s="45" t="b">
        <v>0</v>
      </c>
      <c r="P370" s="45" t="b">
        <v>0</v>
      </c>
      <c r="Q370" s="45" t="b">
        <v>0</v>
      </c>
      <c r="R370" s="45" t="b">
        <v>0</v>
      </c>
      <c r="S370" s="45" t="b">
        <v>0</v>
      </c>
      <c r="T370" s="45" t="b">
        <v>0</v>
      </c>
      <c r="U370" s="9"/>
      <c r="V370" s="9"/>
      <c r="W370" s="9"/>
      <c r="X370" s="9" t="b">
        <v>0</v>
      </c>
      <c r="Y370" s="9" t="b">
        <v>0</v>
      </c>
      <c r="Z370" s="9" t="b">
        <v>0</v>
      </c>
      <c r="AA370" s="9" t="b">
        <v>0</v>
      </c>
      <c r="AB370" s="9" t="b">
        <v>0</v>
      </c>
      <c r="AC370" s="9" t="b">
        <v>0</v>
      </c>
      <c r="AD370" s="9" t="b">
        <v>0</v>
      </c>
      <c r="AE370" s="9" t="b">
        <v>0</v>
      </c>
      <c r="AF370" s="9"/>
      <c r="AG370" s="9"/>
    </row>
    <row r="371" spans="1:33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45" t="b">
        <v>0</v>
      </c>
      <c r="N371" s="45" t="b">
        <v>0</v>
      </c>
      <c r="O371" s="45" t="b">
        <v>0</v>
      </c>
      <c r="P371" s="45" t="b">
        <v>0</v>
      </c>
      <c r="Q371" s="45" t="b">
        <v>0</v>
      </c>
      <c r="R371" s="45" t="b">
        <v>0</v>
      </c>
      <c r="S371" s="45" t="b">
        <v>0</v>
      </c>
      <c r="T371" s="45" t="b">
        <v>0</v>
      </c>
      <c r="U371" s="9"/>
      <c r="V371" s="9"/>
      <c r="W371" s="9"/>
      <c r="X371" s="9" t="b">
        <v>0</v>
      </c>
      <c r="Y371" s="9" t="b">
        <v>0</v>
      </c>
      <c r="Z371" s="9" t="b">
        <v>0</v>
      </c>
      <c r="AA371" s="9" t="b">
        <v>0</v>
      </c>
      <c r="AB371" s="9" t="b">
        <v>0</v>
      </c>
      <c r="AC371" s="9" t="b">
        <v>0</v>
      </c>
      <c r="AD371" s="9" t="b">
        <v>0</v>
      </c>
      <c r="AE371" s="9" t="b">
        <v>0</v>
      </c>
      <c r="AF371" s="9"/>
      <c r="AG371" s="9"/>
    </row>
    <row r="372" spans="1:33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45" t="b">
        <v>0</v>
      </c>
      <c r="N372" s="45" t="b">
        <v>0</v>
      </c>
      <c r="O372" s="45" t="b">
        <v>0</v>
      </c>
      <c r="P372" s="45" t="b">
        <v>0</v>
      </c>
      <c r="Q372" s="45" t="b">
        <v>0</v>
      </c>
      <c r="R372" s="45" t="b">
        <v>0</v>
      </c>
      <c r="S372" s="45" t="b">
        <v>0</v>
      </c>
      <c r="T372" s="45" t="b">
        <v>0</v>
      </c>
      <c r="U372" s="9"/>
      <c r="V372" s="9"/>
      <c r="W372" s="9"/>
      <c r="X372" s="9" t="b">
        <v>0</v>
      </c>
      <c r="Y372" s="9" t="b">
        <v>0</v>
      </c>
      <c r="Z372" s="9" t="b">
        <v>0</v>
      </c>
      <c r="AA372" s="9" t="b">
        <v>0</v>
      </c>
      <c r="AB372" s="9" t="b">
        <v>0</v>
      </c>
      <c r="AC372" s="9" t="b">
        <v>0</v>
      </c>
      <c r="AD372" s="9" t="b">
        <v>0</v>
      </c>
      <c r="AE372" s="9" t="b">
        <v>0</v>
      </c>
      <c r="AF372" s="9"/>
      <c r="AG372" s="9"/>
    </row>
    <row r="373" spans="1:33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45" t="b">
        <v>0</v>
      </c>
      <c r="N373" s="45" t="b">
        <v>0</v>
      </c>
      <c r="O373" s="45" t="b">
        <v>0</v>
      </c>
      <c r="P373" s="45" t="b">
        <v>0</v>
      </c>
      <c r="Q373" s="45" t="b">
        <v>0</v>
      </c>
      <c r="R373" s="45" t="b">
        <v>0</v>
      </c>
      <c r="S373" s="45" t="b">
        <v>0</v>
      </c>
      <c r="T373" s="45" t="b">
        <v>0</v>
      </c>
      <c r="U373" s="9"/>
      <c r="V373" s="9"/>
      <c r="W373" s="9"/>
      <c r="X373" s="9" t="b">
        <v>0</v>
      </c>
      <c r="Y373" s="9" t="b">
        <v>0</v>
      </c>
      <c r="Z373" s="9" t="b">
        <v>0</v>
      </c>
      <c r="AA373" s="9" t="b">
        <v>0</v>
      </c>
      <c r="AB373" s="9" t="b">
        <v>0</v>
      </c>
      <c r="AC373" s="9" t="b">
        <v>0</v>
      </c>
      <c r="AD373" s="9" t="b">
        <v>0</v>
      </c>
      <c r="AE373" s="9" t="b">
        <v>0</v>
      </c>
      <c r="AF373" s="9"/>
      <c r="AG373" s="9"/>
    </row>
    <row r="374" spans="1:33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45" t="b">
        <v>0</v>
      </c>
      <c r="N374" s="45" t="b">
        <v>0</v>
      </c>
      <c r="O374" s="45" t="b">
        <v>0</v>
      </c>
      <c r="P374" s="45" t="b">
        <v>0</v>
      </c>
      <c r="Q374" s="45" t="b">
        <v>0</v>
      </c>
      <c r="R374" s="45" t="b">
        <v>0</v>
      </c>
      <c r="S374" s="45" t="b">
        <v>0</v>
      </c>
      <c r="T374" s="45" t="b">
        <v>0</v>
      </c>
      <c r="U374" s="9"/>
      <c r="V374" s="9"/>
      <c r="W374" s="9"/>
      <c r="X374" s="9" t="b">
        <v>0</v>
      </c>
      <c r="Y374" s="9" t="b">
        <v>0</v>
      </c>
      <c r="Z374" s="9" t="b">
        <v>0</v>
      </c>
      <c r="AA374" s="9" t="b">
        <v>0</v>
      </c>
      <c r="AB374" s="9" t="b">
        <v>0</v>
      </c>
      <c r="AC374" s="9" t="b">
        <v>0</v>
      </c>
      <c r="AD374" s="9" t="b">
        <v>0</v>
      </c>
      <c r="AE374" s="9" t="b">
        <v>0</v>
      </c>
      <c r="AF374" s="9"/>
      <c r="AG374" s="9"/>
    </row>
    <row r="375" spans="1:33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45" t="b">
        <v>0</v>
      </c>
      <c r="N375" s="45" t="b">
        <v>0</v>
      </c>
      <c r="O375" s="45" t="b">
        <v>0</v>
      </c>
      <c r="P375" s="45" t="b">
        <v>0</v>
      </c>
      <c r="Q375" s="45" t="b">
        <v>0</v>
      </c>
      <c r="R375" s="45" t="b">
        <v>0</v>
      </c>
      <c r="S375" s="45" t="b">
        <v>0</v>
      </c>
      <c r="T375" s="45" t="b">
        <v>0</v>
      </c>
      <c r="U375" s="9"/>
      <c r="V375" s="9"/>
      <c r="W375" s="9"/>
      <c r="X375" s="9" t="b">
        <v>0</v>
      </c>
      <c r="Y375" s="9" t="b">
        <v>0</v>
      </c>
      <c r="Z375" s="9" t="b">
        <v>0</v>
      </c>
      <c r="AA375" s="9" t="b">
        <v>0</v>
      </c>
      <c r="AB375" s="9" t="b">
        <v>0</v>
      </c>
      <c r="AC375" s="9" t="b">
        <v>0</v>
      </c>
      <c r="AD375" s="9" t="b">
        <v>0</v>
      </c>
      <c r="AE375" s="9" t="b">
        <v>0</v>
      </c>
      <c r="AF375" s="9"/>
      <c r="AG375" s="9"/>
    </row>
    <row r="376" spans="1:33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45" t="b">
        <v>0</v>
      </c>
      <c r="N376" s="45" t="b">
        <v>0</v>
      </c>
      <c r="O376" s="45" t="b">
        <v>0</v>
      </c>
      <c r="P376" s="45" t="b">
        <v>0</v>
      </c>
      <c r="Q376" s="45" t="b">
        <v>0</v>
      </c>
      <c r="R376" s="45" t="b">
        <v>0</v>
      </c>
      <c r="S376" s="45" t="b">
        <v>0</v>
      </c>
      <c r="T376" s="45" t="b">
        <v>0</v>
      </c>
      <c r="U376" s="9"/>
      <c r="V376" s="9"/>
      <c r="W376" s="9"/>
      <c r="X376" s="9" t="b">
        <v>0</v>
      </c>
      <c r="Y376" s="9" t="b">
        <v>0</v>
      </c>
      <c r="Z376" s="9" t="b">
        <v>0</v>
      </c>
      <c r="AA376" s="9" t="b">
        <v>0</v>
      </c>
      <c r="AB376" s="9" t="b">
        <v>0</v>
      </c>
      <c r="AC376" s="9" t="b">
        <v>0</v>
      </c>
      <c r="AD376" s="9" t="b">
        <v>0</v>
      </c>
      <c r="AE376" s="9" t="b">
        <v>0</v>
      </c>
      <c r="AF376" s="9"/>
      <c r="AG376" s="9"/>
    </row>
    <row r="377" spans="1:33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45" t="b">
        <v>0</v>
      </c>
      <c r="N377" s="45" t="b">
        <v>0</v>
      </c>
      <c r="O377" s="45" t="b">
        <v>0</v>
      </c>
      <c r="P377" s="45" t="b">
        <v>0</v>
      </c>
      <c r="Q377" s="45" t="b">
        <v>0</v>
      </c>
      <c r="R377" s="45" t="b">
        <v>0</v>
      </c>
      <c r="S377" s="45" t="b">
        <v>0</v>
      </c>
      <c r="T377" s="45" t="b">
        <v>0</v>
      </c>
      <c r="U377" s="9"/>
      <c r="V377" s="9"/>
      <c r="W377" s="9"/>
      <c r="X377" s="9" t="b">
        <v>0</v>
      </c>
      <c r="Y377" s="9" t="b">
        <v>0</v>
      </c>
      <c r="Z377" s="9" t="b">
        <v>0</v>
      </c>
      <c r="AA377" s="9" t="b">
        <v>0</v>
      </c>
      <c r="AB377" s="9" t="b">
        <v>0</v>
      </c>
      <c r="AC377" s="9" t="b">
        <v>0</v>
      </c>
      <c r="AD377" s="9" t="b">
        <v>0</v>
      </c>
      <c r="AE377" s="9" t="b">
        <v>0</v>
      </c>
      <c r="AF377" s="9"/>
      <c r="AG377" s="9"/>
    </row>
    <row r="378" spans="1:33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45" t="b">
        <v>0</v>
      </c>
      <c r="N378" s="45" t="b">
        <v>0</v>
      </c>
      <c r="O378" s="45" t="b">
        <v>0</v>
      </c>
      <c r="P378" s="45" t="b">
        <v>0</v>
      </c>
      <c r="Q378" s="45" t="b">
        <v>0</v>
      </c>
      <c r="R378" s="45" t="b">
        <v>0</v>
      </c>
      <c r="S378" s="45" t="b">
        <v>0</v>
      </c>
      <c r="T378" s="45" t="b">
        <v>0</v>
      </c>
      <c r="U378" s="9"/>
      <c r="V378" s="9"/>
      <c r="W378" s="9"/>
      <c r="X378" s="9" t="b">
        <v>0</v>
      </c>
      <c r="Y378" s="9" t="b">
        <v>0</v>
      </c>
      <c r="Z378" s="9" t="b">
        <v>0</v>
      </c>
      <c r="AA378" s="9" t="b">
        <v>0</v>
      </c>
      <c r="AB378" s="9" t="b">
        <v>0</v>
      </c>
      <c r="AC378" s="9" t="b">
        <v>0</v>
      </c>
      <c r="AD378" s="9" t="b">
        <v>0</v>
      </c>
      <c r="AE378" s="9" t="b">
        <v>0</v>
      </c>
      <c r="AF378" s="9"/>
      <c r="AG378" s="9"/>
    </row>
    <row r="379" spans="1:33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45" t="b">
        <v>0</v>
      </c>
      <c r="N379" s="45" t="b">
        <v>0</v>
      </c>
      <c r="O379" s="45" t="b">
        <v>0</v>
      </c>
      <c r="P379" s="45" t="b">
        <v>0</v>
      </c>
      <c r="Q379" s="45" t="b">
        <v>0</v>
      </c>
      <c r="R379" s="45" t="b">
        <v>0</v>
      </c>
      <c r="S379" s="45" t="b">
        <v>0</v>
      </c>
      <c r="T379" s="45" t="b">
        <v>0</v>
      </c>
      <c r="U379" s="9"/>
      <c r="V379" s="9"/>
      <c r="W379" s="9"/>
      <c r="X379" s="9" t="b">
        <v>0</v>
      </c>
      <c r="Y379" s="9" t="b">
        <v>0</v>
      </c>
      <c r="Z379" s="9" t="b">
        <v>0</v>
      </c>
      <c r="AA379" s="9" t="b">
        <v>0</v>
      </c>
      <c r="AB379" s="9" t="b">
        <v>0</v>
      </c>
      <c r="AC379" s="9" t="b">
        <v>0</v>
      </c>
      <c r="AD379" s="9" t="b">
        <v>0</v>
      </c>
      <c r="AE379" s="9" t="b">
        <v>0</v>
      </c>
      <c r="AF379" s="9"/>
      <c r="AG379" s="9"/>
    </row>
    <row r="380" spans="1:33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45" t="b">
        <v>0</v>
      </c>
      <c r="N380" s="45" t="b">
        <v>0</v>
      </c>
      <c r="O380" s="45" t="b">
        <v>0</v>
      </c>
      <c r="P380" s="45" t="b">
        <v>0</v>
      </c>
      <c r="Q380" s="45" t="b">
        <v>0</v>
      </c>
      <c r="R380" s="45" t="b">
        <v>0</v>
      </c>
      <c r="S380" s="45" t="b">
        <v>0</v>
      </c>
      <c r="T380" s="45" t="b">
        <v>0</v>
      </c>
      <c r="U380" s="9"/>
      <c r="V380" s="9"/>
      <c r="W380" s="9"/>
      <c r="X380" s="9" t="b">
        <v>0</v>
      </c>
      <c r="Y380" s="9" t="b">
        <v>0</v>
      </c>
      <c r="Z380" s="9" t="b">
        <v>0</v>
      </c>
      <c r="AA380" s="9" t="b">
        <v>0</v>
      </c>
      <c r="AB380" s="9" t="b">
        <v>0</v>
      </c>
      <c r="AC380" s="9" t="b">
        <v>0</v>
      </c>
      <c r="AD380" s="9" t="b">
        <v>0</v>
      </c>
      <c r="AE380" s="9" t="b">
        <v>0</v>
      </c>
      <c r="AF380" s="9"/>
      <c r="AG380" s="9"/>
    </row>
    <row r="381" spans="1:33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45" t="b">
        <v>0</v>
      </c>
      <c r="N381" s="45" t="b">
        <v>0</v>
      </c>
      <c r="O381" s="45" t="b">
        <v>0</v>
      </c>
      <c r="P381" s="45" t="b">
        <v>0</v>
      </c>
      <c r="Q381" s="45" t="b">
        <v>0</v>
      </c>
      <c r="R381" s="45" t="b">
        <v>0</v>
      </c>
      <c r="S381" s="45" t="b">
        <v>0</v>
      </c>
      <c r="T381" s="45" t="b">
        <v>0</v>
      </c>
      <c r="U381" s="9"/>
      <c r="V381" s="9"/>
      <c r="W381" s="9"/>
      <c r="X381" s="9" t="b">
        <v>0</v>
      </c>
      <c r="Y381" s="9" t="b">
        <v>0</v>
      </c>
      <c r="Z381" s="9" t="b">
        <v>0</v>
      </c>
      <c r="AA381" s="9" t="b">
        <v>0</v>
      </c>
      <c r="AB381" s="9" t="b">
        <v>0</v>
      </c>
      <c r="AC381" s="9" t="b">
        <v>0</v>
      </c>
      <c r="AD381" s="9" t="b">
        <v>0</v>
      </c>
      <c r="AE381" s="9" t="b">
        <v>0</v>
      </c>
      <c r="AF381" s="9"/>
      <c r="AG381" s="9"/>
    </row>
    <row r="382" spans="1:33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45" t="b">
        <v>0</v>
      </c>
      <c r="N382" s="45" t="b">
        <v>0</v>
      </c>
      <c r="O382" s="45" t="b">
        <v>0</v>
      </c>
      <c r="P382" s="45" t="b">
        <v>0</v>
      </c>
      <c r="Q382" s="45" t="b">
        <v>0</v>
      </c>
      <c r="R382" s="45" t="b">
        <v>0</v>
      </c>
      <c r="S382" s="45" t="b">
        <v>0</v>
      </c>
      <c r="T382" s="45" t="b">
        <v>0</v>
      </c>
      <c r="U382" s="9"/>
      <c r="V382" s="9"/>
      <c r="W382" s="9"/>
      <c r="X382" s="9" t="b">
        <v>0</v>
      </c>
      <c r="Y382" s="9" t="b">
        <v>0</v>
      </c>
      <c r="Z382" s="9" t="b">
        <v>0</v>
      </c>
      <c r="AA382" s="9" t="b">
        <v>0</v>
      </c>
      <c r="AB382" s="9" t="b">
        <v>0</v>
      </c>
      <c r="AC382" s="9" t="b">
        <v>0</v>
      </c>
      <c r="AD382" s="9" t="b">
        <v>0</v>
      </c>
      <c r="AE382" s="9" t="b">
        <v>0</v>
      </c>
      <c r="AF382" s="9"/>
      <c r="AG382" s="9"/>
    </row>
    <row r="383" spans="1:33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45" t="b">
        <v>0</v>
      </c>
      <c r="N383" s="45" t="b">
        <v>0</v>
      </c>
      <c r="O383" s="45" t="b">
        <v>0</v>
      </c>
      <c r="P383" s="45" t="b">
        <v>0</v>
      </c>
      <c r="Q383" s="45" t="b">
        <v>0</v>
      </c>
      <c r="R383" s="45" t="b">
        <v>0</v>
      </c>
      <c r="S383" s="45" t="b">
        <v>0</v>
      </c>
      <c r="T383" s="45" t="b">
        <v>0</v>
      </c>
      <c r="U383" s="9"/>
      <c r="V383" s="9"/>
      <c r="W383" s="9"/>
      <c r="X383" s="9" t="b">
        <v>0</v>
      </c>
      <c r="Y383" s="9" t="b">
        <v>0</v>
      </c>
      <c r="Z383" s="9" t="b">
        <v>0</v>
      </c>
      <c r="AA383" s="9" t="b">
        <v>0</v>
      </c>
      <c r="AB383" s="9" t="b">
        <v>0</v>
      </c>
      <c r="AC383" s="9" t="b">
        <v>0</v>
      </c>
      <c r="AD383" s="9" t="b">
        <v>0</v>
      </c>
      <c r="AE383" s="9" t="b">
        <v>0</v>
      </c>
      <c r="AF383" s="9"/>
      <c r="AG383" s="9"/>
    </row>
    <row r="384" spans="1:33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45" t="b">
        <v>0</v>
      </c>
      <c r="N384" s="45" t="b">
        <v>0</v>
      </c>
      <c r="O384" s="45" t="b">
        <v>0</v>
      </c>
      <c r="P384" s="45" t="b">
        <v>0</v>
      </c>
      <c r="Q384" s="45" t="b">
        <v>0</v>
      </c>
      <c r="R384" s="45" t="b">
        <v>0</v>
      </c>
      <c r="S384" s="45" t="b">
        <v>0</v>
      </c>
      <c r="T384" s="45" t="b">
        <v>0</v>
      </c>
      <c r="U384" s="9"/>
      <c r="V384" s="9"/>
      <c r="W384" s="9"/>
      <c r="X384" s="9" t="b">
        <v>0</v>
      </c>
      <c r="Y384" s="9" t="b">
        <v>0</v>
      </c>
      <c r="Z384" s="9" t="b">
        <v>0</v>
      </c>
      <c r="AA384" s="9" t="b">
        <v>0</v>
      </c>
      <c r="AB384" s="9" t="b">
        <v>0</v>
      </c>
      <c r="AC384" s="9" t="b">
        <v>0</v>
      </c>
      <c r="AD384" s="9" t="b">
        <v>0</v>
      </c>
      <c r="AE384" s="9" t="b">
        <v>0</v>
      </c>
      <c r="AF384" s="9"/>
      <c r="AG384" s="9"/>
    </row>
    <row r="385" spans="1:33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45" t="b">
        <v>0</v>
      </c>
      <c r="N385" s="45" t="b">
        <v>0</v>
      </c>
      <c r="O385" s="45" t="b">
        <v>0</v>
      </c>
      <c r="P385" s="45" t="b">
        <v>0</v>
      </c>
      <c r="Q385" s="45" t="b">
        <v>0</v>
      </c>
      <c r="R385" s="45" t="b">
        <v>0</v>
      </c>
      <c r="S385" s="45" t="b">
        <v>0</v>
      </c>
      <c r="T385" s="45" t="b">
        <v>0</v>
      </c>
      <c r="U385" s="9"/>
      <c r="V385" s="9"/>
      <c r="W385" s="9"/>
      <c r="X385" s="9" t="b">
        <v>0</v>
      </c>
      <c r="Y385" s="9" t="b">
        <v>0</v>
      </c>
      <c r="Z385" s="9" t="b">
        <v>0</v>
      </c>
      <c r="AA385" s="9" t="b">
        <v>0</v>
      </c>
      <c r="AB385" s="9" t="b">
        <v>0</v>
      </c>
      <c r="AC385" s="9" t="b">
        <v>0</v>
      </c>
      <c r="AD385" s="9" t="b">
        <v>0</v>
      </c>
      <c r="AE385" s="9" t="b">
        <v>0</v>
      </c>
      <c r="AF385" s="9"/>
      <c r="AG385" s="9"/>
    </row>
    <row r="386" spans="1:33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45" t="b">
        <v>0</v>
      </c>
      <c r="N386" s="45" t="b">
        <v>0</v>
      </c>
      <c r="O386" s="45" t="b">
        <v>0</v>
      </c>
      <c r="P386" s="45" t="b">
        <v>0</v>
      </c>
      <c r="Q386" s="45" t="b">
        <v>0</v>
      </c>
      <c r="R386" s="45" t="b">
        <v>0</v>
      </c>
      <c r="S386" s="45" t="b">
        <v>0</v>
      </c>
      <c r="T386" s="45" t="b">
        <v>0</v>
      </c>
      <c r="U386" s="9"/>
      <c r="V386" s="9"/>
      <c r="W386" s="9"/>
      <c r="X386" s="9" t="b">
        <v>0</v>
      </c>
      <c r="Y386" s="9" t="b">
        <v>0</v>
      </c>
      <c r="Z386" s="9" t="b">
        <v>0</v>
      </c>
      <c r="AA386" s="9" t="b">
        <v>0</v>
      </c>
      <c r="AB386" s="9" t="b">
        <v>0</v>
      </c>
      <c r="AC386" s="9" t="b">
        <v>0</v>
      </c>
      <c r="AD386" s="9" t="b">
        <v>0</v>
      </c>
      <c r="AE386" s="9" t="b">
        <v>0</v>
      </c>
      <c r="AF386" s="9"/>
      <c r="AG386" s="9"/>
    </row>
    <row r="387" spans="1:33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45" t="b">
        <v>0</v>
      </c>
      <c r="N387" s="45" t="b">
        <v>0</v>
      </c>
      <c r="O387" s="45" t="b">
        <v>0</v>
      </c>
      <c r="P387" s="45" t="b">
        <v>0</v>
      </c>
      <c r="Q387" s="45" t="b">
        <v>0</v>
      </c>
      <c r="R387" s="45" t="b">
        <v>0</v>
      </c>
      <c r="S387" s="45" t="b">
        <v>0</v>
      </c>
      <c r="T387" s="45" t="b">
        <v>0</v>
      </c>
      <c r="U387" s="9"/>
      <c r="V387" s="9"/>
      <c r="W387" s="9"/>
      <c r="X387" s="9" t="b">
        <v>0</v>
      </c>
      <c r="Y387" s="9" t="b">
        <v>0</v>
      </c>
      <c r="Z387" s="9" t="b">
        <v>0</v>
      </c>
      <c r="AA387" s="9" t="b">
        <v>0</v>
      </c>
      <c r="AB387" s="9" t="b">
        <v>0</v>
      </c>
      <c r="AC387" s="9" t="b">
        <v>0</v>
      </c>
      <c r="AD387" s="9" t="b">
        <v>0</v>
      </c>
      <c r="AE387" s="9" t="b">
        <v>0</v>
      </c>
      <c r="AF387" s="9"/>
      <c r="AG387" s="9"/>
    </row>
    <row r="388" spans="1:33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45" t="b">
        <v>0</v>
      </c>
      <c r="N388" s="45" t="b">
        <v>0</v>
      </c>
      <c r="O388" s="45" t="b">
        <v>0</v>
      </c>
      <c r="P388" s="45" t="b">
        <v>0</v>
      </c>
      <c r="Q388" s="45" t="b">
        <v>0</v>
      </c>
      <c r="R388" s="45" t="b">
        <v>0</v>
      </c>
      <c r="S388" s="45" t="b">
        <v>0</v>
      </c>
      <c r="T388" s="45" t="b">
        <v>0</v>
      </c>
      <c r="U388" s="9"/>
      <c r="V388" s="9"/>
      <c r="W388" s="9"/>
      <c r="X388" s="9" t="b">
        <v>0</v>
      </c>
      <c r="Y388" s="9" t="b">
        <v>0</v>
      </c>
      <c r="Z388" s="9" t="b">
        <v>0</v>
      </c>
      <c r="AA388" s="9" t="b">
        <v>0</v>
      </c>
      <c r="AB388" s="9" t="b">
        <v>0</v>
      </c>
      <c r="AC388" s="9" t="b">
        <v>0</v>
      </c>
      <c r="AD388" s="9" t="b">
        <v>0</v>
      </c>
      <c r="AE388" s="9" t="b">
        <v>0</v>
      </c>
      <c r="AF388" s="9"/>
      <c r="AG388" s="9"/>
    </row>
    <row r="389" spans="1:33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45" t="b">
        <v>0</v>
      </c>
      <c r="N389" s="45" t="b">
        <v>0</v>
      </c>
      <c r="O389" s="45" t="b">
        <v>0</v>
      </c>
      <c r="P389" s="45" t="b">
        <v>0</v>
      </c>
      <c r="Q389" s="45" t="b">
        <v>0</v>
      </c>
      <c r="R389" s="45" t="b">
        <v>0</v>
      </c>
      <c r="S389" s="45" t="b">
        <v>0</v>
      </c>
      <c r="T389" s="45" t="b">
        <v>0</v>
      </c>
      <c r="U389" s="9"/>
      <c r="V389" s="9"/>
      <c r="W389" s="9"/>
      <c r="X389" s="9" t="b">
        <v>0</v>
      </c>
      <c r="Y389" s="9" t="b">
        <v>0</v>
      </c>
      <c r="Z389" s="9" t="b">
        <v>0</v>
      </c>
      <c r="AA389" s="9" t="b">
        <v>0</v>
      </c>
      <c r="AB389" s="9" t="b">
        <v>0</v>
      </c>
      <c r="AC389" s="9" t="b">
        <v>0</v>
      </c>
      <c r="AD389" s="9" t="b">
        <v>0</v>
      </c>
      <c r="AE389" s="9" t="b">
        <v>0</v>
      </c>
      <c r="AF389" s="9"/>
      <c r="AG389" s="9"/>
    </row>
    <row r="390" spans="1:33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45" t="b">
        <v>0</v>
      </c>
      <c r="N390" s="45" t="b">
        <v>0</v>
      </c>
      <c r="O390" s="45" t="b">
        <v>0</v>
      </c>
      <c r="P390" s="45" t="b">
        <v>0</v>
      </c>
      <c r="Q390" s="45" t="b">
        <v>0</v>
      </c>
      <c r="R390" s="45" t="b">
        <v>0</v>
      </c>
      <c r="S390" s="45" t="b">
        <v>0</v>
      </c>
      <c r="T390" s="45" t="b">
        <v>0</v>
      </c>
      <c r="U390" s="9"/>
      <c r="V390" s="9"/>
      <c r="W390" s="9"/>
      <c r="X390" s="9" t="b">
        <v>0</v>
      </c>
      <c r="Y390" s="9" t="b">
        <v>0</v>
      </c>
      <c r="Z390" s="9" t="b">
        <v>0</v>
      </c>
      <c r="AA390" s="9" t="b">
        <v>0</v>
      </c>
      <c r="AB390" s="9" t="b">
        <v>0</v>
      </c>
      <c r="AC390" s="9" t="b">
        <v>0</v>
      </c>
      <c r="AD390" s="9" t="b">
        <v>0</v>
      </c>
      <c r="AE390" s="9" t="b">
        <v>0</v>
      </c>
      <c r="AF390" s="9"/>
      <c r="AG390" s="9"/>
    </row>
    <row r="391" spans="1:33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45" t="b">
        <v>0</v>
      </c>
      <c r="N391" s="45" t="b">
        <v>0</v>
      </c>
      <c r="O391" s="45" t="b">
        <v>0</v>
      </c>
      <c r="P391" s="45" t="b">
        <v>0</v>
      </c>
      <c r="Q391" s="45" t="b">
        <v>0</v>
      </c>
      <c r="R391" s="45" t="b">
        <v>0</v>
      </c>
      <c r="S391" s="45" t="b">
        <v>0</v>
      </c>
      <c r="T391" s="45" t="b">
        <v>0</v>
      </c>
      <c r="U391" s="9"/>
      <c r="V391" s="9"/>
      <c r="W391" s="9"/>
      <c r="X391" s="9" t="b">
        <v>0</v>
      </c>
      <c r="Y391" s="9" t="b">
        <v>0</v>
      </c>
      <c r="Z391" s="9" t="b">
        <v>0</v>
      </c>
      <c r="AA391" s="9" t="b">
        <v>0</v>
      </c>
      <c r="AB391" s="9" t="b">
        <v>0</v>
      </c>
      <c r="AC391" s="9" t="b">
        <v>0</v>
      </c>
      <c r="AD391" s="9" t="b">
        <v>0</v>
      </c>
      <c r="AE391" s="9" t="b">
        <v>0</v>
      </c>
      <c r="AF391" s="9"/>
      <c r="AG391" s="9"/>
    </row>
    <row r="392" spans="1:33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45" t="b">
        <v>0</v>
      </c>
      <c r="N392" s="45" t="b">
        <v>0</v>
      </c>
      <c r="O392" s="45" t="b">
        <v>0</v>
      </c>
      <c r="P392" s="45" t="b">
        <v>0</v>
      </c>
      <c r="Q392" s="45" t="b">
        <v>0</v>
      </c>
      <c r="R392" s="45" t="b">
        <v>0</v>
      </c>
      <c r="S392" s="45" t="b">
        <v>0</v>
      </c>
      <c r="T392" s="45" t="b">
        <v>0</v>
      </c>
      <c r="U392" s="9"/>
      <c r="V392" s="9"/>
      <c r="W392" s="9"/>
      <c r="X392" s="9" t="b">
        <v>0</v>
      </c>
      <c r="Y392" s="9" t="b">
        <v>0</v>
      </c>
      <c r="Z392" s="9" t="b">
        <v>0</v>
      </c>
      <c r="AA392" s="9" t="b">
        <v>0</v>
      </c>
      <c r="AB392" s="9" t="b">
        <v>0</v>
      </c>
      <c r="AC392" s="9" t="b">
        <v>0</v>
      </c>
      <c r="AD392" s="9" t="b">
        <v>0</v>
      </c>
      <c r="AE392" s="9" t="b">
        <v>0</v>
      </c>
      <c r="AF392" s="9"/>
      <c r="AG392" s="9"/>
    </row>
    <row r="393" spans="1:33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45" t="b">
        <v>0</v>
      </c>
      <c r="N393" s="45" t="b">
        <v>0</v>
      </c>
      <c r="O393" s="45" t="b">
        <v>0</v>
      </c>
      <c r="P393" s="45" t="b">
        <v>0</v>
      </c>
      <c r="Q393" s="45" t="b">
        <v>0</v>
      </c>
      <c r="R393" s="45" t="b">
        <v>0</v>
      </c>
      <c r="S393" s="45" t="b">
        <v>0</v>
      </c>
      <c r="T393" s="45" t="b">
        <v>0</v>
      </c>
      <c r="U393" s="9"/>
      <c r="V393" s="9"/>
      <c r="W393" s="9"/>
      <c r="X393" s="9" t="b">
        <v>0</v>
      </c>
      <c r="Y393" s="9" t="b">
        <v>0</v>
      </c>
      <c r="Z393" s="9" t="b">
        <v>0</v>
      </c>
      <c r="AA393" s="9" t="b">
        <v>0</v>
      </c>
      <c r="AB393" s="9" t="b">
        <v>0</v>
      </c>
      <c r="AC393" s="9" t="b">
        <v>0</v>
      </c>
      <c r="AD393" s="9" t="b">
        <v>0</v>
      </c>
      <c r="AE393" s="9" t="b">
        <v>0</v>
      </c>
      <c r="AF393" s="9"/>
      <c r="AG393" s="9"/>
    </row>
    <row r="394" spans="1:33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45" t="b">
        <v>0</v>
      </c>
      <c r="N394" s="45" t="b">
        <v>0</v>
      </c>
      <c r="O394" s="45" t="b">
        <v>0</v>
      </c>
      <c r="P394" s="45" t="b">
        <v>0</v>
      </c>
      <c r="Q394" s="45" t="b">
        <v>0</v>
      </c>
      <c r="R394" s="45" t="b">
        <v>0</v>
      </c>
      <c r="S394" s="45" t="b">
        <v>0</v>
      </c>
      <c r="T394" s="45" t="b">
        <v>0</v>
      </c>
      <c r="U394" s="9"/>
      <c r="V394" s="9"/>
      <c r="W394" s="9"/>
      <c r="X394" s="9" t="b">
        <v>0</v>
      </c>
      <c r="Y394" s="9" t="b">
        <v>0</v>
      </c>
      <c r="Z394" s="9" t="b">
        <v>0</v>
      </c>
      <c r="AA394" s="9" t="b">
        <v>0</v>
      </c>
      <c r="AB394" s="9" t="b">
        <v>0</v>
      </c>
      <c r="AC394" s="9" t="b">
        <v>0</v>
      </c>
      <c r="AD394" s="9" t="b">
        <v>0</v>
      </c>
      <c r="AE394" s="9" t="b">
        <v>0</v>
      </c>
      <c r="AF394" s="9"/>
      <c r="AG394" s="9"/>
    </row>
    <row r="395" spans="1:33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45" t="b">
        <v>0</v>
      </c>
      <c r="N395" s="45" t="b">
        <v>0</v>
      </c>
      <c r="O395" s="45" t="b">
        <v>0</v>
      </c>
      <c r="P395" s="45" t="b">
        <v>0</v>
      </c>
      <c r="Q395" s="45" t="b">
        <v>0</v>
      </c>
      <c r="R395" s="45" t="b">
        <v>0</v>
      </c>
      <c r="S395" s="45" t="b">
        <v>0</v>
      </c>
      <c r="T395" s="45" t="b">
        <v>0</v>
      </c>
      <c r="U395" s="9"/>
      <c r="V395" s="9"/>
      <c r="W395" s="9"/>
      <c r="X395" s="9" t="b">
        <v>0</v>
      </c>
      <c r="Y395" s="9" t="b">
        <v>0</v>
      </c>
      <c r="Z395" s="9" t="b">
        <v>0</v>
      </c>
      <c r="AA395" s="9" t="b">
        <v>0</v>
      </c>
      <c r="AB395" s="9" t="b">
        <v>0</v>
      </c>
      <c r="AC395" s="9" t="b">
        <v>0</v>
      </c>
      <c r="AD395" s="9" t="b">
        <v>0</v>
      </c>
      <c r="AE395" s="9" t="b">
        <v>0</v>
      </c>
      <c r="AF395" s="9"/>
      <c r="AG395" s="9"/>
    </row>
    <row r="396" spans="1:33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45" t="b">
        <v>0</v>
      </c>
      <c r="N396" s="45" t="b">
        <v>0</v>
      </c>
      <c r="O396" s="45" t="b">
        <v>0</v>
      </c>
      <c r="P396" s="45" t="b">
        <v>0</v>
      </c>
      <c r="Q396" s="45" t="b">
        <v>0</v>
      </c>
      <c r="R396" s="45" t="b">
        <v>0</v>
      </c>
      <c r="S396" s="45" t="b">
        <v>0</v>
      </c>
      <c r="T396" s="45" t="b">
        <v>0</v>
      </c>
      <c r="U396" s="9"/>
      <c r="V396" s="9"/>
      <c r="W396" s="9"/>
      <c r="X396" s="9" t="b">
        <v>0</v>
      </c>
      <c r="Y396" s="9" t="b">
        <v>0</v>
      </c>
      <c r="Z396" s="9" t="b">
        <v>0</v>
      </c>
      <c r="AA396" s="9" t="b">
        <v>0</v>
      </c>
      <c r="AB396" s="9" t="b">
        <v>0</v>
      </c>
      <c r="AC396" s="9" t="b">
        <v>0</v>
      </c>
      <c r="AD396" s="9" t="b">
        <v>0</v>
      </c>
      <c r="AE396" s="9" t="b">
        <v>0</v>
      </c>
      <c r="AF396" s="9"/>
      <c r="AG396" s="9"/>
    </row>
    <row r="397" spans="1:33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45" t="b">
        <v>0</v>
      </c>
      <c r="N397" s="45" t="b">
        <v>0</v>
      </c>
      <c r="O397" s="45" t="b">
        <v>0</v>
      </c>
      <c r="P397" s="45" t="b">
        <v>0</v>
      </c>
      <c r="Q397" s="45" t="b">
        <v>0</v>
      </c>
      <c r="R397" s="45" t="b">
        <v>0</v>
      </c>
      <c r="S397" s="45" t="b">
        <v>0</v>
      </c>
      <c r="T397" s="45" t="b">
        <v>0</v>
      </c>
      <c r="U397" s="9"/>
      <c r="V397" s="9"/>
      <c r="W397" s="9"/>
      <c r="X397" s="9" t="b">
        <v>0</v>
      </c>
      <c r="Y397" s="9" t="b">
        <v>0</v>
      </c>
      <c r="Z397" s="9" t="b">
        <v>0</v>
      </c>
      <c r="AA397" s="9" t="b">
        <v>0</v>
      </c>
      <c r="AB397" s="9" t="b">
        <v>0</v>
      </c>
      <c r="AC397" s="9" t="b">
        <v>0</v>
      </c>
      <c r="AD397" s="9" t="b">
        <v>0</v>
      </c>
      <c r="AE397" s="9" t="b">
        <v>0</v>
      </c>
      <c r="AF397" s="9"/>
      <c r="AG397" s="9"/>
    </row>
    <row r="398" spans="1:33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45" t="b">
        <v>0</v>
      </c>
      <c r="N398" s="45" t="b">
        <v>0</v>
      </c>
      <c r="O398" s="45" t="b">
        <v>0</v>
      </c>
      <c r="P398" s="45" t="b">
        <v>0</v>
      </c>
      <c r="Q398" s="45" t="b">
        <v>0</v>
      </c>
      <c r="R398" s="45" t="b">
        <v>0</v>
      </c>
      <c r="S398" s="45" t="b">
        <v>0</v>
      </c>
      <c r="T398" s="45" t="b">
        <v>0</v>
      </c>
      <c r="U398" s="9"/>
      <c r="V398" s="9"/>
      <c r="W398" s="9"/>
      <c r="X398" s="9" t="b">
        <v>0</v>
      </c>
      <c r="Y398" s="9" t="b">
        <v>0</v>
      </c>
      <c r="Z398" s="9" t="b">
        <v>0</v>
      </c>
      <c r="AA398" s="9" t="b">
        <v>0</v>
      </c>
      <c r="AB398" s="9" t="b">
        <v>0</v>
      </c>
      <c r="AC398" s="9" t="b">
        <v>0</v>
      </c>
      <c r="AD398" s="9" t="b">
        <v>0</v>
      </c>
      <c r="AE398" s="9" t="b">
        <v>0</v>
      </c>
      <c r="AF398" s="9"/>
      <c r="AG398" s="9"/>
    </row>
    <row r="399" spans="1:33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45" t="b">
        <v>0</v>
      </c>
      <c r="N399" s="45" t="b">
        <v>0</v>
      </c>
      <c r="O399" s="45" t="b">
        <v>0</v>
      </c>
      <c r="P399" s="45" t="b">
        <v>0</v>
      </c>
      <c r="Q399" s="45" t="b">
        <v>0</v>
      </c>
      <c r="R399" s="45" t="b">
        <v>0</v>
      </c>
      <c r="S399" s="45" t="b">
        <v>0</v>
      </c>
      <c r="T399" s="45" t="b">
        <v>0</v>
      </c>
      <c r="U399" s="9"/>
      <c r="V399" s="9"/>
      <c r="W399" s="9"/>
      <c r="X399" s="9" t="b">
        <v>0</v>
      </c>
      <c r="Y399" s="9" t="b">
        <v>0</v>
      </c>
      <c r="Z399" s="9" t="b">
        <v>0</v>
      </c>
      <c r="AA399" s="9" t="b">
        <v>0</v>
      </c>
      <c r="AB399" s="9" t="b">
        <v>0</v>
      </c>
      <c r="AC399" s="9" t="b">
        <v>0</v>
      </c>
      <c r="AD399" s="9" t="b">
        <v>0</v>
      </c>
      <c r="AE399" s="9" t="b">
        <v>0</v>
      </c>
      <c r="AF399" s="9"/>
      <c r="AG399" s="9"/>
    </row>
    <row r="400" spans="1:33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45" t="b">
        <v>0</v>
      </c>
      <c r="N400" s="45" t="b">
        <v>0</v>
      </c>
      <c r="O400" s="45" t="b">
        <v>0</v>
      </c>
      <c r="P400" s="45" t="b">
        <v>0</v>
      </c>
      <c r="Q400" s="45" t="b">
        <v>0</v>
      </c>
      <c r="R400" s="45" t="b">
        <v>0</v>
      </c>
      <c r="S400" s="45" t="b">
        <v>0</v>
      </c>
      <c r="T400" s="45" t="b">
        <v>0</v>
      </c>
      <c r="U400" s="9"/>
      <c r="V400" s="9"/>
      <c r="W400" s="9"/>
      <c r="X400" s="9" t="b">
        <v>0</v>
      </c>
      <c r="Y400" s="9" t="b">
        <v>0</v>
      </c>
      <c r="Z400" s="9" t="b">
        <v>0</v>
      </c>
      <c r="AA400" s="9" t="b">
        <v>0</v>
      </c>
      <c r="AB400" s="9" t="b">
        <v>0</v>
      </c>
      <c r="AC400" s="9" t="b">
        <v>0</v>
      </c>
      <c r="AD400" s="9" t="b">
        <v>0</v>
      </c>
      <c r="AE400" s="9" t="b">
        <v>0</v>
      </c>
      <c r="AF400" s="9"/>
      <c r="AG400" s="9"/>
    </row>
    <row r="401" spans="1:33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45" t="b">
        <v>0</v>
      </c>
      <c r="N401" s="45" t="b">
        <v>0</v>
      </c>
      <c r="O401" s="45" t="b">
        <v>0</v>
      </c>
      <c r="P401" s="45" t="b">
        <v>0</v>
      </c>
      <c r="Q401" s="45" t="b">
        <v>0</v>
      </c>
      <c r="R401" s="45" t="b">
        <v>0</v>
      </c>
      <c r="S401" s="45" t="b">
        <v>0</v>
      </c>
      <c r="T401" s="45" t="b">
        <v>0</v>
      </c>
      <c r="U401" s="9"/>
      <c r="V401" s="9"/>
      <c r="W401" s="9"/>
      <c r="X401" s="9" t="b">
        <v>0</v>
      </c>
      <c r="Y401" s="9" t="b">
        <v>0</v>
      </c>
      <c r="Z401" s="9" t="b">
        <v>0</v>
      </c>
      <c r="AA401" s="9" t="b">
        <v>0</v>
      </c>
      <c r="AB401" s="9" t="b">
        <v>0</v>
      </c>
      <c r="AC401" s="9" t="b">
        <v>0</v>
      </c>
      <c r="AD401" s="9" t="b">
        <v>0</v>
      </c>
      <c r="AE401" s="9" t="b">
        <v>0</v>
      </c>
      <c r="AF401" s="9"/>
      <c r="AG401" s="9"/>
    </row>
    <row r="402" spans="1:33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45" t="b">
        <v>0</v>
      </c>
      <c r="N402" s="45" t="b">
        <v>0</v>
      </c>
      <c r="O402" s="45" t="b">
        <v>0</v>
      </c>
      <c r="P402" s="45" t="b">
        <v>0</v>
      </c>
      <c r="Q402" s="45" t="b">
        <v>0</v>
      </c>
      <c r="R402" s="45" t="b">
        <v>0</v>
      </c>
      <c r="S402" s="45" t="b">
        <v>0</v>
      </c>
      <c r="T402" s="45" t="b">
        <v>0</v>
      </c>
      <c r="U402" s="9"/>
      <c r="V402" s="9"/>
      <c r="W402" s="9"/>
      <c r="X402" s="9" t="b">
        <v>0</v>
      </c>
      <c r="Y402" s="9" t="b">
        <v>0</v>
      </c>
      <c r="Z402" s="9" t="b">
        <v>0</v>
      </c>
      <c r="AA402" s="9" t="b">
        <v>0</v>
      </c>
      <c r="AB402" s="9" t="b">
        <v>0</v>
      </c>
      <c r="AC402" s="9" t="b">
        <v>0</v>
      </c>
      <c r="AD402" s="9" t="b">
        <v>0</v>
      </c>
      <c r="AE402" s="9" t="b">
        <v>0</v>
      </c>
      <c r="AF402" s="9"/>
      <c r="AG402" s="9"/>
    </row>
    <row r="403" spans="1:33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45" t="b">
        <v>0</v>
      </c>
      <c r="N403" s="45" t="b">
        <v>0</v>
      </c>
      <c r="O403" s="45" t="b">
        <v>0</v>
      </c>
      <c r="P403" s="45" t="b">
        <v>0</v>
      </c>
      <c r="Q403" s="45" t="b">
        <v>0</v>
      </c>
      <c r="R403" s="45" t="b">
        <v>0</v>
      </c>
      <c r="S403" s="45" t="b">
        <v>0</v>
      </c>
      <c r="T403" s="45" t="b">
        <v>0</v>
      </c>
      <c r="U403" s="9"/>
      <c r="V403" s="9"/>
      <c r="W403" s="9"/>
      <c r="X403" s="9" t="b">
        <v>0</v>
      </c>
      <c r="Y403" s="9" t="b">
        <v>0</v>
      </c>
      <c r="Z403" s="9" t="b">
        <v>0</v>
      </c>
      <c r="AA403" s="9" t="b">
        <v>0</v>
      </c>
      <c r="AB403" s="9" t="b">
        <v>0</v>
      </c>
      <c r="AC403" s="9" t="b">
        <v>0</v>
      </c>
      <c r="AD403" s="9" t="b">
        <v>0</v>
      </c>
      <c r="AE403" s="9" t="b">
        <v>0</v>
      </c>
      <c r="AF403" s="9"/>
      <c r="AG403" s="9"/>
    </row>
    <row r="404" spans="1:33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45" t="b">
        <v>0</v>
      </c>
      <c r="N404" s="45" t="b">
        <v>0</v>
      </c>
      <c r="O404" s="45" t="b">
        <v>0</v>
      </c>
      <c r="P404" s="45" t="b">
        <v>0</v>
      </c>
      <c r="Q404" s="45" t="b">
        <v>0</v>
      </c>
      <c r="R404" s="45" t="b">
        <v>0</v>
      </c>
      <c r="S404" s="45" t="b">
        <v>0</v>
      </c>
      <c r="T404" s="45" t="b">
        <v>0</v>
      </c>
      <c r="U404" s="9"/>
      <c r="V404" s="9"/>
      <c r="W404" s="9"/>
      <c r="X404" s="9" t="b">
        <v>0</v>
      </c>
      <c r="Y404" s="9" t="b">
        <v>0</v>
      </c>
      <c r="Z404" s="9" t="b">
        <v>0</v>
      </c>
      <c r="AA404" s="9" t="b">
        <v>0</v>
      </c>
      <c r="AB404" s="9" t="b">
        <v>0</v>
      </c>
      <c r="AC404" s="9" t="b">
        <v>0</v>
      </c>
      <c r="AD404" s="9" t="b">
        <v>0</v>
      </c>
      <c r="AE404" s="9" t="b">
        <v>0</v>
      </c>
      <c r="AF404" s="9"/>
      <c r="AG404" s="9"/>
    </row>
    <row r="405" spans="1:33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45" t="b">
        <v>0</v>
      </c>
      <c r="N405" s="45" t="b">
        <v>0</v>
      </c>
      <c r="O405" s="45" t="b">
        <v>0</v>
      </c>
      <c r="P405" s="45" t="b">
        <v>0</v>
      </c>
      <c r="Q405" s="45" t="b">
        <v>0</v>
      </c>
      <c r="R405" s="45" t="b">
        <v>0</v>
      </c>
      <c r="S405" s="45" t="b">
        <v>0</v>
      </c>
      <c r="T405" s="45" t="b">
        <v>0</v>
      </c>
      <c r="U405" s="9"/>
      <c r="V405" s="9"/>
      <c r="W405" s="9"/>
      <c r="X405" s="9" t="b">
        <v>0</v>
      </c>
      <c r="Y405" s="9" t="b">
        <v>0</v>
      </c>
      <c r="Z405" s="9" t="b">
        <v>0</v>
      </c>
      <c r="AA405" s="9" t="b">
        <v>0</v>
      </c>
      <c r="AB405" s="9" t="b">
        <v>0</v>
      </c>
      <c r="AC405" s="9" t="b">
        <v>0</v>
      </c>
      <c r="AD405" s="9" t="b">
        <v>0</v>
      </c>
      <c r="AE405" s="9" t="b">
        <v>0</v>
      </c>
      <c r="AF405" s="9"/>
      <c r="AG405" s="9"/>
    </row>
    <row r="406" spans="1:33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45" t="b">
        <v>0</v>
      </c>
      <c r="N406" s="45" t="b">
        <v>0</v>
      </c>
      <c r="O406" s="45" t="b">
        <v>0</v>
      </c>
      <c r="P406" s="45" t="b">
        <v>0</v>
      </c>
      <c r="Q406" s="45" t="b">
        <v>0</v>
      </c>
      <c r="R406" s="45" t="b">
        <v>0</v>
      </c>
      <c r="S406" s="45" t="b">
        <v>0</v>
      </c>
      <c r="T406" s="45" t="b">
        <v>0</v>
      </c>
      <c r="U406" s="9"/>
      <c r="V406" s="9"/>
      <c r="W406" s="9"/>
      <c r="X406" s="9" t="b">
        <v>0</v>
      </c>
      <c r="Y406" s="9" t="b">
        <v>0</v>
      </c>
      <c r="Z406" s="9" t="b">
        <v>0</v>
      </c>
      <c r="AA406" s="9" t="b">
        <v>0</v>
      </c>
      <c r="AB406" s="9" t="b">
        <v>0</v>
      </c>
      <c r="AC406" s="9" t="b">
        <v>0</v>
      </c>
      <c r="AD406" s="9" t="b">
        <v>0</v>
      </c>
      <c r="AE406" s="9" t="b">
        <v>0</v>
      </c>
      <c r="AF406" s="9"/>
      <c r="AG406" s="9"/>
    </row>
    <row r="407" spans="1:33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45" t="b">
        <v>0</v>
      </c>
      <c r="N407" s="45" t="b">
        <v>0</v>
      </c>
      <c r="O407" s="45" t="b">
        <v>0</v>
      </c>
      <c r="P407" s="45" t="b">
        <v>0</v>
      </c>
      <c r="Q407" s="45" t="b">
        <v>0</v>
      </c>
      <c r="R407" s="45" t="b">
        <v>0</v>
      </c>
      <c r="S407" s="45" t="b">
        <v>0</v>
      </c>
      <c r="T407" s="45" t="b">
        <v>0</v>
      </c>
      <c r="U407" s="9"/>
      <c r="V407" s="9"/>
      <c r="W407" s="9"/>
      <c r="X407" s="9" t="b">
        <v>0</v>
      </c>
      <c r="Y407" s="9" t="b">
        <v>0</v>
      </c>
      <c r="Z407" s="9" t="b">
        <v>0</v>
      </c>
      <c r="AA407" s="9" t="b">
        <v>0</v>
      </c>
      <c r="AB407" s="9" t="b">
        <v>0</v>
      </c>
      <c r="AC407" s="9" t="b">
        <v>0</v>
      </c>
      <c r="AD407" s="9" t="b">
        <v>0</v>
      </c>
      <c r="AE407" s="9" t="b">
        <v>0</v>
      </c>
      <c r="AF407" s="9"/>
      <c r="AG407" s="9"/>
    </row>
    <row r="408" spans="1:33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45" t="b">
        <v>0</v>
      </c>
      <c r="N408" s="45" t="b">
        <v>0</v>
      </c>
      <c r="O408" s="45" t="b">
        <v>0</v>
      </c>
      <c r="P408" s="45" t="b">
        <v>0</v>
      </c>
      <c r="Q408" s="45" t="b">
        <v>0</v>
      </c>
      <c r="R408" s="45" t="b">
        <v>0</v>
      </c>
      <c r="S408" s="45" t="b">
        <v>0</v>
      </c>
      <c r="T408" s="45" t="b">
        <v>0</v>
      </c>
      <c r="U408" s="9"/>
      <c r="V408" s="9"/>
      <c r="W408" s="9"/>
      <c r="X408" s="9" t="b">
        <v>0</v>
      </c>
      <c r="Y408" s="9" t="b">
        <v>0</v>
      </c>
      <c r="Z408" s="9" t="b">
        <v>0</v>
      </c>
      <c r="AA408" s="9" t="b">
        <v>0</v>
      </c>
      <c r="AB408" s="9" t="b">
        <v>0</v>
      </c>
      <c r="AC408" s="9" t="b">
        <v>0</v>
      </c>
      <c r="AD408" s="9" t="b">
        <v>0</v>
      </c>
      <c r="AE408" s="9" t="b">
        <v>0</v>
      </c>
      <c r="AF408" s="9"/>
      <c r="AG408" s="9"/>
    </row>
    <row r="409" spans="1:33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45" t="b">
        <v>0</v>
      </c>
      <c r="N409" s="45" t="b">
        <v>0</v>
      </c>
      <c r="O409" s="45" t="b">
        <v>0</v>
      </c>
      <c r="P409" s="45" t="b">
        <v>0</v>
      </c>
      <c r="Q409" s="45" t="b">
        <v>0</v>
      </c>
      <c r="R409" s="45" t="b">
        <v>0</v>
      </c>
      <c r="S409" s="45" t="b">
        <v>0</v>
      </c>
      <c r="T409" s="45" t="b">
        <v>0</v>
      </c>
      <c r="U409" s="9"/>
      <c r="V409" s="9"/>
      <c r="W409" s="9"/>
      <c r="X409" s="9" t="b">
        <v>0</v>
      </c>
      <c r="Y409" s="9" t="b">
        <v>0</v>
      </c>
      <c r="Z409" s="9" t="b">
        <v>0</v>
      </c>
      <c r="AA409" s="9" t="b">
        <v>0</v>
      </c>
      <c r="AB409" s="9" t="b">
        <v>0</v>
      </c>
      <c r="AC409" s="9" t="b">
        <v>0</v>
      </c>
      <c r="AD409" s="9" t="b">
        <v>0</v>
      </c>
      <c r="AE409" s="9" t="b">
        <v>0</v>
      </c>
      <c r="AF409" s="9"/>
      <c r="AG409" s="9"/>
    </row>
    <row r="410" spans="1:33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45" t="b">
        <v>0</v>
      </c>
      <c r="N410" s="45" t="b">
        <v>0</v>
      </c>
      <c r="O410" s="45" t="b">
        <v>0</v>
      </c>
      <c r="P410" s="45" t="b">
        <v>0</v>
      </c>
      <c r="Q410" s="45" t="b">
        <v>0</v>
      </c>
      <c r="R410" s="45" t="b">
        <v>0</v>
      </c>
      <c r="S410" s="45" t="b">
        <v>0</v>
      </c>
      <c r="T410" s="45" t="b">
        <v>0</v>
      </c>
      <c r="U410" s="9"/>
      <c r="V410" s="9"/>
      <c r="W410" s="9"/>
      <c r="X410" s="9" t="b">
        <v>0</v>
      </c>
      <c r="Y410" s="9" t="b">
        <v>0</v>
      </c>
      <c r="Z410" s="9" t="b">
        <v>0</v>
      </c>
      <c r="AA410" s="9" t="b">
        <v>0</v>
      </c>
      <c r="AB410" s="9" t="b">
        <v>0</v>
      </c>
      <c r="AC410" s="9" t="b">
        <v>0</v>
      </c>
      <c r="AD410" s="9" t="b">
        <v>0</v>
      </c>
      <c r="AE410" s="9" t="b">
        <v>0</v>
      </c>
      <c r="AF410" s="9"/>
      <c r="AG410" s="9"/>
    </row>
    <row r="411" spans="1:33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45" t="b">
        <v>0</v>
      </c>
      <c r="N411" s="45" t="b">
        <v>0</v>
      </c>
      <c r="O411" s="45" t="b">
        <v>0</v>
      </c>
      <c r="P411" s="45" t="b">
        <v>0</v>
      </c>
      <c r="Q411" s="45" t="b">
        <v>0</v>
      </c>
      <c r="R411" s="45" t="b">
        <v>0</v>
      </c>
      <c r="S411" s="45" t="b">
        <v>0</v>
      </c>
      <c r="T411" s="45" t="b">
        <v>0</v>
      </c>
      <c r="U411" s="9"/>
      <c r="V411" s="9"/>
      <c r="W411" s="9"/>
      <c r="X411" s="9" t="b">
        <v>0</v>
      </c>
      <c r="Y411" s="9" t="b">
        <v>0</v>
      </c>
      <c r="Z411" s="9" t="b">
        <v>0</v>
      </c>
      <c r="AA411" s="9" t="b">
        <v>0</v>
      </c>
      <c r="AB411" s="9" t="b">
        <v>0</v>
      </c>
      <c r="AC411" s="9" t="b">
        <v>0</v>
      </c>
      <c r="AD411" s="9" t="b">
        <v>0</v>
      </c>
      <c r="AE411" s="9" t="b">
        <v>0</v>
      </c>
      <c r="AF411" s="9"/>
      <c r="AG411" s="9"/>
    </row>
    <row r="412" spans="1:33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45" t="b">
        <v>0</v>
      </c>
      <c r="N412" s="45" t="b">
        <v>0</v>
      </c>
      <c r="O412" s="45" t="b">
        <v>0</v>
      </c>
      <c r="P412" s="45" t="b">
        <v>0</v>
      </c>
      <c r="Q412" s="45" t="b">
        <v>0</v>
      </c>
      <c r="R412" s="45" t="b">
        <v>0</v>
      </c>
      <c r="S412" s="45" t="b">
        <v>0</v>
      </c>
      <c r="T412" s="45" t="b">
        <v>0</v>
      </c>
      <c r="U412" s="9"/>
      <c r="V412" s="9"/>
      <c r="W412" s="9"/>
      <c r="X412" s="9" t="b">
        <v>0</v>
      </c>
      <c r="Y412" s="9" t="b">
        <v>0</v>
      </c>
      <c r="Z412" s="9" t="b">
        <v>0</v>
      </c>
      <c r="AA412" s="9" t="b">
        <v>0</v>
      </c>
      <c r="AB412" s="9" t="b">
        <v>0</v>
      </c>
      <c r="AC412" s="9" t="b">
        <v>0</v>
      </c>
      <c r="AD412" s="9" t="b">
        <v>0</v>
      </c>
      <c r="AE412" s="9" t="b">
        <v>0</v>
      </c>
      <c r="AF412" s="9"/>
      <c r="AG412" s="9"/>
    </row>
    <row r="413" spans="1:33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45" t="b">
        <v>0</v>
      </c>
      <c r="N413" s="45" t="b">
        <v>0</v>
      </c>
      <c r="O413" s="45" t="b">
        <v>0</v>
      </c>
      <c r="P413" s="45" t="b">
        <v>0</v>
      </c>
      <c r="Q413" s="45" t="b">
        <v>0</v>
      </c>
      <c r="R413" s="45" t="b">
        <v>0</v>
      </c>
      <c r="S413" s="45" t="b">
        <v>0</v>
      </c>
      <c r="T413" s="45" t="b">
        <v>0</v>
      </c>
      <c r="U413" s="9"/>
      <c r="V413" s="9"/>
      <c r="W413" s="9"/>
      <c r="X413" s="9" t="b">
        <v>0</v>
      </c>
      <c r="Y413" s="9" t="b">
        <v>0</v>
      </c>
      <c r="Z413" s="9" t="b">
        <v>0</v>
      </c>
      <c r="AA413" s="9" t="b">
        <v>0</v>
      </c>
      <c r="AB413" s="9" t="b">
        <v>0</v>
      </c>
      <c r="AC413" s="9" t="b">
        <v>0</v>
      </c>
      <c r="AD413" s="9" t="b">
        <v>0</v>
      </c>
      <c r="AE413" s="9" t="b">
        <v>0</v>
      </c>
      <c r="AF413" s="9"/>
      <c r="AG413" s="9"/>
    </row>
    <row r="414" spans="1:33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45" t="b">
        <v>0</v>
      </c>
      <c r="N414" s="45" t="b">
        <v>0</v>
      </c>
      <c r="O414" s="45" t="b">
        <v>0</v>
      </c>
      <c r="P414" s="45" t="b">
        <v>0</v>
      </c>
      <c r="Q414" s="45" t="b">
        <v>0</v>
      </c>
      <c r="R414" s="45" t="b">
        <v>0</v>
      </c>
      <c r="S414" s="45" t="b">
        <v>0</v>
      </c>
      <c r="T414" s="45" t="b">
        <v>0</v>
      </c>
      <c r="U414" s="9"/>
      <c r="V414" s="9"/>
      <c r="W414" s="9"/>
      <c r="X414" s="9" t="b">
        <v>0</v>
      </c>
      <c r="Y414" s="9" t="b">
        <v>0</v>
      </c>
      <c r="Z414" s="9" t="b">
        <v>0</v>
      </c>
      <c r="AA414" s="9" t="b">
        <v>0</v>
      </c>
      <c r="AB414" s="9" t="b">
        <v>0</v>
      </c>
      <c r="AC414" s="9" t="b">
        <v>0</v>
      </c>
      <c r="AD414" s="9" t="b">
        <v>0</v>
      </c>
      <c r="AE414" s="9" t="b">
        <v>0</v>
      </c>
      <c r="AF414" s="9"/>
      <c r="AG414" s="9"/>
    </row>
    <row r="415" spans="1:33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45" t="b">
        <v>0</v>
      </c>
      <c r="N415" s="45" t="b">
        <v>0</v>
      </c>
      <c r="O415" s="45" t="b">
        <v>0</v>
      </c>
      <c r="P415" s="45" t="b">
        <v>0</v>
      </c>
      <c r="Q415" s="45" t="b">
        <v>0</v>
      </c>
      <c r="R415" s="45" t="b">
        <v>0</v>
      </c>
      <c r="S415" s="45" t="b">
        <v>0</v>
      </c>
      <c r="T415" s="45" t="b">
        <v>0</v>
      </c>
      <c r="U415" s="9"/>
      <c r="V415" s="9"/>
      <c r="W415" s="9"/>
      <c r="X415" s="9" t="b">
        <v>0</v>
      </c>
      <c r="Y415" s="9" t="b">
        <v>0</v>
      </c>
      <c r="Z415" s="9" t="b">
        <v>0</v>
      </c>
      <c r="AA415" s="9" t="b">
        <v>0</v>
      </c>
      <c r="AB415" s="9" t="b">
        <v>0</v>
      </c>
      <c r="AC415" s="9" t="b">
        <v>0</v>
      </c>
      <c r="AD415" s="9" t="b">
        <v>0</v>
      </c>
      <c r="AE415" s="9" t="b">
        <v>0</v>
      </c>
      <c r="AF415" s="9"/>
      <c r="AG415" s="9"/>
    </row>
    <row r="416" spans="1:33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45" t="b">
        <v>0</v>
      </c>
      <c r="N416" s="45" t="b">
        <v>0</v>
      </c>
      <c r="O416" s="45" t="b">
        <v>0</v>
      </c>
      <c r="P416" s="45" t="b">
        <v>0</v>
      </c>
      <c r="Q416" s="45" t="b">
        <v>0</v>
      </c>
      <c r="R416" s="45" t="b">
        <v>0</v>
      </c>
      <c r="S416" s="45" t="b">
        <v>0</v>
      </c>
      <c r="T416" s="45" t="b">
        <v>0</v>
      </c>
      <c r="U416" s="9"/>
      <c r="V416" s="9"/>
      <c r="W416" s="9"/>
      <c r="X416" s="9" t="b">
        <v>0</v>
      </c>
      <c r="Y416" s="9" t="b">
        <v>0</v>
      </c>
      <c r="Z416" s="9" t="b">
        <v>0</v>
      </c>
      <c r="AA416" s="9" t="b">
        <v>0</v>
      </c>
      <c r="AB416" s="9" t="b">
        <v>0</v>
      </c>
      <c r="AC416" s="9" t="b">
        <v>0</v>
      </c>
      <c r="AD416" s="9" t="b">
        <v>0</v>
      </c>
      <c r="AE416" s="9" t="b">
        <v>0</v>
      </c>
      <c r="AF416" s="9"/>
      <c r="AG416" s="9"/>
    </row>
    <row r="417" spans="1:33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45" t="b">
        <v>0</v>
      </c>
      <c r="N417" s="45" t="b">
        <v>0</v>
      </c>
      <c r="O417" s="45" t="b">
        <v>0</v>
      </c>
      <c r="P417" s="45" t="b">
        <v>0</v>
      </c>
      <c r="Q417" s="45" t="b">
        <v>0</v>
      </c>
      <c r="R417" s="45" t="b">
        <v>0</v>
      </c>
      <c r="S417" s="45" t="b">
        <v>0</v>
      </c>
      <c r="T417" s="45" t="b">
        <v>0</v>
      </c>
      <c r="U417" s="9"/>
      <c r="V417" s="9"/>
      <c r="W417" s="9"/>
      <c r="X417" s="9" t="b">
        <v>0</v>
      </c>
      <c r="Y417" s="9" t="b">
        <v>0</v>
      </c>
      <c r="Z417" s="9" t="b">
        <v>0</v>
      </c>
      <c r="AA417" s="9" t="b">
        <v>0</v>
      </c>
      <c r="AB417" s="9" t="b">
        <v>0</v>
      </c>
      <c r="AC417" s="9" t="b">
        <v>0</v>
      </c>
      <c r="AD417" s="9" t="b">
        <v>0</v>
      </c>
      <c r="AE417" s="9" t="b">
        <v>0</v>
      </c>
      <c r="AF417" s="9"/>
      <c r="AG417" s="9"/>
    </row>
    <row r="418" spans="1:33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45" t="b">
        <v>0</v>
      </c>
      <c r="N418" s="45" t="b">
        <v>0</v>
      </c>
      <c r="O418" s="45" t="b">
        <v>0</v>
      </c>
      <c r="P418" s="45" t="b">
        <v>0</v>
      </c>
      <c r="Q418" s="45" t="b">
        <v>0</v>
      </c>
      <c r="R418" s="45" t="b">
        <v>0</v>
      </c>
      <c r="S418" s="45" t="b">
        <v>0</v>
      </c>
      <c r="T418" s="45" t="b">
        <v>0</v>
      </c>
      <c r="U418" s="9"/>
      <c r="V418" s="9"/>
      <c r="W418" s="9"/>
      <c r="X418" s="9" t="b">
        <v>0</v>
      </c>
      <c r="Y418" s="9" t="b">
        <v>0</v>
      </c>
      <c r="Z418" s="9" t="b">
        <v>0</v>
      </c>
      <c r="AA418" s="9" t="b">
        <v>0</v>
      </c>
      <c r="AB418" s="9" t="b">
        <v>0</v>
      </c>
      <c r="AC418" s="9" t="b">
        <v>0</v>
      </c>
      <c r="AD418" s="9" t="b">
        <v>0</v>
      </c>
      <c r="AE418" s="9" t="b">
        <v>0</v>
      </c>
      <c r="AF418" s="9"/>
      <c r="AG418" s="9"/>
    </row>
    <row r="419" spans="1:33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45" t="b">
        <v>0</v>
      </c>
      <c r="N419" s="45" t="b">
        <v>0</v>
      </c>
      <c r="O419" s="45" t="b">
        <v>0</v>
      </c>
      <c r="P419" s="45" t="b">
        <v>0</v>
      </c>
      <c r="Q419" s="45" t="b">
        <v>0</v>
      </c>
      <c r="R419" s="45" t="b">
        <v>0</v>
      </c>
      <c r="S419" s="45" t="b">
        <v>0</v>
      </c>
      <c r="T419" s="45" t="b">
        <v>0</v>
      </c>
      <c r="U419" s="9"/>
      <c r="V419" s="9"/>
      <c r="W419" s="9"/>
      <c r="X419" s="9" t="b">
        <v>0</v>
      </c>
      <c r="Y419" s="9" t="b">
        <v>0</v>
      </c>
      <c r="Z419" s="9" t="b">
        <v>0</v>
      </c>
      <c r="AA419" s="9" t="b">
        <v>0</v>
      </c>
      <c r="AB419" s="9" t="b">
        <v>0</v>
      </c>
      <c r="AC419" s="9" t="b">
        <v>0</v>
      </c>
      <c r="AD419" s="9" t="b">
        <v>0</v>
      </c>
      <c r="AE419" s="9" t="b">
        <v>0</v>
      </c>
      <c r="AF419" s="9"/>
      <c r="AG419" s="9"/>
    </row>
    <row r="420" spans="1:33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45" t="b">
        <v>0</v>
      </c>
      <c r="N420" s="45" t="b">
        <v>0</v>
      </c>
      <c r="O420" s="45" t="b">
        <v>0</v>
      </c>
      <c r="P420" s="45" t="b">
        <v>0</v>
      </c>
      <c r="Q420" s="45" t="b">
        <v>0</v>
      </c>
      <c r="R420" s="45" t="b">
        <v>0</v>
      </c>
      <c r="S420" s="45" t="b">
        <v>0</v>
      </c>
      <c r="T420" s="45" t="b">
        <v>0</v>
      </c>
      <c r="U420" s="9"/>
      <c r="V420" s="9"/>
      <c r="W420" s="9"/>
      <c r="X420" s="9" t="b">
        <v>0</v>
      </c>
      <c r="Y420" s="9" t="b">
        <v>0</v>
      </c>
      <c r="Z420" s="9" t="b">
        <v>0</v>
      </c>
      <c r="AA420" s="9" t="b">
        <v>0</v>
      </c>
      <c r="AB420" s="9" t="b">
        <v>0</v>
      </c>
      <c r="AC420" s="9" t="b">
        <v>0</v>
      </c>
      <c r="AD420" s="9" t="b">
        <v>0</v>
      </c>
      <c r="AE420" s="9" t="b">
        <v>0</v>
      </c>
      <c r="AF420" s="9"/>
      <c r="AG420" s="9"/>
    </row>
    <row r="421" spans="1:33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45" t="b">
        <v>0</v>
      </c>
      <c r="N421" s="45" t="b">
        <v>0</v>
      </c>
      <c r="O421" s="45" t="b">
        <v>0</v>
      </c>
      <c r="P421" s="45" t="b">
        <v>0</v>
      </c>
      <c r="Q421" s="45" t="b">
        <v>0</v>
      </c>
      <c r="R421" s="45" t="b">
        <v>0</v>
      </c>
      <c r="S421" s="45" t="b">
        <v>0</v>
      </c>
      <c r="T421" s="45" t="b">
        <v>0</v>
      </c>
      <c r="U421" s="9"/>
      <c r="V421" s="9"/>
      <c r="W421" s="9"/>
      <c r="X421" s="9" t="b">
        <v>0</v>
      </c>
      <c r="Y421" s="9" t="b">
        <v>0</v>
      </c>
      <c r="Z421" s="9" t="b">
        <v>0</v>
      </c>
      <c r="AA421" s="9" t="b">
        <v>0</v>
      </c>
      <c r="AB421" s="9" t="b">
        <v>0</v>
      </c>
      <c r="AC421" s="9" t="b">
        <v>0</v>
      </c>
      <c r="AD421" s="9" t="b">
        <v>0</v>
      </c>
      <c r="AE421" s="9" t="b">
        <v>0</v>
      </c>
      <c r="AF421" s="9"/>
      <c r="AG421" s="9"/>
    </row>
    <row r="422" spans="1:33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45" t="b">
        <v>0</v>
      </c>
      <c r="N422" s="45" t="b">
        <v>0</v>
      </c>
      <c r="O422" s="45" t="b">
        <v>0</v>
      </c>
      <c r="P422" s="45" t="b">
        <v>0</v>
      </c>
      <c r="Q422" s="45" t="b">
        <v>0</v>
      </c>
      <c r="R422" s="45" t="b">
        <v>0</v>
      </c>
      <c r="S422" s="45" t="b">
        <v>0</v>
      </c>
      <c r="T422" s="45" t="b">
        <v>0</v>
      </c>
      <c r="U422" s="9"/>
      <c r="V422" s="9"/>
      <c r="W422" s="9"/>
      <c r="X422" s="9" t="b">
        <v>0</v>
      </c>
      <c r="Y422" s="9" t="b">
        <v>0</v>
      </c>
      <c r="Z422" s="9" t="b">
        <v>0</v>
      </c>
      <c r="AA422" s="9" t="b">
        <v>0</v>
      </c>
      <c r="AB422" s="9" t="b">
        <v>0</v>
      </c>
      <c r="AC422" s="9" t="b">
        <v>0</v>
      </c>
      <c r="AD422" s="9" t="b">
        <v>0</v>
      </c>
      <c r="AE422" s="9" t="b">
        <v>0</v>
      </c>
      <c r="AF422" s="9"/>
      <c r="AG422" s="9"/>
    </row>
    <row r="423" spans="1:33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45" t="b">
        <v>0</v>
      </c>
      <c r="N423" s="45" t="b">
        <v>0</v>
      </c>
      <c r="O423" s="45" t="b">
        <v>0</v>
      </c>
      <c r="P423" s="45" t="b">
        <v>0</v>
      </c>
      <c r="Q423" s="45" t="b">
        <v>0</v>
      </c>
      <c r="R423" s="45" t="b">
        <v>0</v>
      </c>
      <c r="S423" s="45" t="b">
        <v>0</v>
      </c>
      <c r="T423" s="45" t="b">
        <v>0</v>
      </c>
      <c r="U423" s="9"/>
      <c r="V423" s="9"/>
      <c r="W423" s="9"/>
      <c r="X423" s="9" t="b">
        <v>0</v>
      </c>
      <c r="Y423" s="9" t="b">
        <v>0</v>
      </c>
      <c r="Z423" s="9" t="b">
        <v>0</v>
      </c>
      <c r="AA423" s="9" t="b">
        <v>0</v>
      </c>
      <c r="AB423" s="9" t="b">
        <v>0</v>
      </c>
      <c r="AC423" s="9" t="b">
        <v>0</v>
      </c>
      <c r="AD423" s="9" t="b">
        <v>0</v>
      </c>
      <c r="AE423" s="9" t="b">
        <v>0</v>
      </c>
      <c r="AF423" s="9"/>
      <c r="AG423" s="9"/>
    </row>
    <row r="424" spans="1:33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45" t="b">
        <v>0</v>
      </c>
      <c r="N424" s="45" t="b">
        <v>0</v>
      </c>
      <c r="O424" s="45" t="b">
        <v>0</v>
      </c>
      <c r="P424" s="45" t="b">
        <v>0</v>
      </c>
      <c r="Q424" s="45" t="b">
        <v>0</v>
      </c>
      <c r="R424" s="45" t="b">
        <v>0</v>
      </c>
      <c r="S424" s="45" t="b">
        <v>0</v>
      </c>
      <c r="T424" s="45" t="b">
        <v>0</v>
      </c>
      <c r="U424" s="9"/>
      <c r="V424" s="9"/>
      <c r="W424" s="9"/>
      <c r="X424" s="9" t="b">
        <v>0</v>
      </c>
      <c r="Y424" s="9" t="b">
        <v>0</v>
      </c>
      <c r="Z424" s="9" t="b">
        <v>0</v>
      </c>
      <c r="AA424" s="9" t="b">
        <v>0</v>
      </c>
      <c r="AB424" s="9" t="b">
        <v>0</v>
      </c>
      <c r="AC424" s="9" t="b">
        <v>0</v>
      </c>
      <c r="AD424" s="9" t="b">
        <v>0</v>
      </c>
      <c r="AE424" s="9" t="b">
        <v>0</v>
      </c>
      <c r="AF424" s="9"/>
      <c r="AG424" s="9"/>
    </row>
    <row r="425" spans="1:33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45" t="b">
        <v>0</v>
      </c>
      <c r="N425" s="45" t="b">
        <v>0</v>
      </c>
      <c r="O425" s="45" t="b">
        <v>0</v>
      </c>
      <c r="P425" s="45" t="b">
        <v>0</v>
      </c>
      <c r="Q425" s="45" t="b">
        <v>0</v>
      </c>
      <c r="R425" s="45" t="b">
        <v>0</v>
      </c>
      <c r="S425" s="45" t="b">
        <v>0</v>
      </c>
      <c r="T425" s="45" t="b">
        <v>0</v>
      </c>
      <c r="U425" s="9"/>
      <c r="V425" s="9"/>
      <c r="W425" s="9"/>
      <c r="X425" s="9" t="b">
        <v>0</v>
      </c>
      <c r="Y425" s="9" t="b">
        <v>0</v>
      </c>
      <c r="Z425" s="9" t="b">
        <v>0</v>
      </c>
      <c r="AA425" s="9" t="b">
        <v>0</v>
      </c>
      <c r="AB425" s="9" t="b">
        <v>0</v>
      </c>
      <c r="AC425" s="9" t="b">
        <v>0</v>
      </c>
      <c r="AD425" s="9" t="b">
        <v>0</v>
      </c>
      <c r="AE425" s="9" t="b">
        <v>0</v>
      </c>
      <c r="AF425" s="9"/>
      <c r="AG425" s="9"/>
    </row>
    <row r="426" spans="1:33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45" t="b">
        <v>0</v>
      </c>
      <c r="N426" s="45" t="b">
        <v>0</v>
      </c>
      <c r="O426" s="45" t="b">
        <v>0</v>
      </c>
      <c r="P426" s="45" t="b">
        <v>0</v>
      </c>
      <c r="Q426" s="45" t="b">
        <v>0</v>
      </c>
      <c r="R426" s="45" t="b">
        <v>0</v>
      </c>
      <c r="S426" s="45" t="b">
        <v>0</v>
      </c>
      <c r="T426" s="45" t="b">
        <v>0</v>
      </c>
      <c r="U426" s="9"/>
      <c r="V426" s="9"/>
      <c r="W426" s="9"/>
      <c r="X426" s="9" t="b">
        <v>0</v>
      </c>
      <c r="Y426" s="9" t="b">
        <v>0</v>
      </c>
      <c r="Z426" s="9" t="b">
        <v>0</v>
      </c>
      <c r="AA426" s="9" t="b">
        <v>0</v>
      </c>
      <c r="AB426" s="9" t="b">
        <v>0</v>
      </c>
      <c r="AC426" s="9" t="b">
        <v>0</v>
      </c>
      <c r="AD426" s="9" t="b">
        <v>0</v>
      </c>
      <c r="AE426" s="9" t="b">
        <v>0</v>
      </c>
      <c r="AF426" s="9"/>
      <c r="AG426" s="9"/>
    </row>
    <row r="427" spans="1:33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45" t="b">
        <v>0</v>
      </c>
      <c r="N427" s="45" t="b">
        <v>0</v>
      </c>
      <c r="O427" s="45" t="b">
        <v>0</v>
      </c>
      <c r="P427" s="45" t="b">
        <v>0</v>
      </c>
      <c r="Q427" s="45" t="b">
        <v>0</v>
      </c>
      <c r="R427" s="45" t="b">
        <v>0</v>
      </c>
      <c r="S427" s="45" t="b">
        <v>0</v>
      </c>
      <c r="T427" s="45" t="b">
        <v>0</v>
      </c>
      <c r="U427" s="9"/>
      <c r="V427" s="9"/>
      <c r="W427" s="9"/>
      <c r="X427" s="9" t="b">
        <v>0</v>
      </c>
      <c r="Y427" s="9" t="b">
        <v>0</v>
      </c>
      <c r="Z427" s="9" t="b">
        <v>0</v>
      </c>
      <c r="AA427" s="9" t="b">
        <v>0</v>
      </c>
      <c r="AB427" s="9" t="b">
        <v>0</v>
      </c>
      <c r="AC427" s="9" t="b">
        <v>0</v>
      </c>
      <c r="AD427" s="9" t="b">
        <v>0</v>
      </c>
      <c r="AE427" s="9" t="b">
        <v>0</v>
      </c>
      <c r="AF427" s="9"/>
      <c r="AG427" s="9"/>
    </row>
    <row r="428" spans="1:33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45" t="b">
        <v>0</v>
      </c>
      <c r="N428" s="45" t="b">
        <v>0</v>
      </c>
      <c r="O428" s="45" t="b">
        <v>0</v>
      </c>
      <c r="P428" s="45" t="b">
        <v>0</v>
      </c>
      <c r="Q428" s="45" t="b">
        <v>0</v>
      </c>
      <c r="R428" s="45" t="b">
        <v>0</v>
      </c>
      <c r="S428" s="45" t="b">
        <v>0</v>
      </c>
      <c r="T428" s="45" t="b">
        <v>0</v>
      </c>
      <c r="U428" s="9"/>
      <c r="V428" s="9"/>
      <c r="W428" s="9"/>
      <c r="X428" s="9" t="b">
        <v>0</v>
      </c>
      <c r="Y428" s="9" t="b">
        <v>0</v>
      </c>
      <c r="Z428" s="9" t="b">
        <v>0</v>
      </c>
      <c r="AA428" s="9" t="b">
        <v>0</v>
      </c>
      <c r="AB428" s="9" t="b">
        <v>0</v>
      </c>
      <c r="AC428" s="9" t="b">
        <v>0</v>
      </c>
      <c r="AD428" s="9" t="b">
        <v>0</v>
      </c>
      <c r="AE428" s="9" t="b">
        <v>0</v>
      </c>
      <c r="AF428" s="9"/>
      <c r="AG428" s="9"/>
    </row>
    <row r="429" spans="1:33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45" t="b">
        <v>0</v>
      </c>
      <c r="N429" s="45" t="b">
        <v>0</v>
      </c>
      <c r="O429" s="45" t="b">
        <v>0</v>
      </c>
      <c r="P429" s="45" t="b">
        <v>0</v>
      </c>
      <c r="Q429" s="45" t="b">
        <v>0</v>
      </c>
      <c r="R429" s="45" t="b">
        <v>0</v>
      </c>
      <c r="S429" s="45" t="b">
        <v>0</v>
      </c>
      <c r="T429" s="45" t="b">
        <v>0</v>
      </c>
      <c r="U429" s="9"/>
      <c r="V429" s="9"/>
      <c r="W429" s="9"/>
      <c r="X429" s="9" t="b">
        <v>0</v>
      </c>
      <c r="Y429" s="9" t="b">
        <v>0</v>
      </c>
      <c r="Z429" s="9" t="b">
        <v>0</v>
      </c>
      <c r="AA429" s="9" t="b">
        <v>0</v>
      </c>
      <c r="AB429" s="9" t="b">
        <v>0</v>
      </c>
      <c r="AC429" s="9" t="b">
        <v>0</v>
      </c>
      <c r="AD429" s="9" t="b">
        <v>0</v>
      </c>
      <c r="AE429" s="9" t="b">
        <v>0</v>
      </c>
      <c r="AF429" s="9"/>
      <c r="AG429" s="9"/>
    </row>
    <row r="430" spans="1:33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45" t="b">
        <v>0</v>
      </c>
      <c r="N430" s="45" t="b">
        <v>0</v>
      </c>
      <c r="O430" s="45" t="b">
        <v>0</v>
      </c>
      <c r="P430" s="45" t="b">
        <v>0</v>
      </c>
      <c r="Q430" s="45" t="b">
        <v>0</v>
      </c>
      <c r="R430" s="45" t="b">
        <v>0</v>
      </c>
      <c r="S430" s="45" t="b">
        <v>0</v>
      </c>
      <c r="T430" s="45" t="b">
        <v>0</v>
      </c>
      <c r="U430" s="9"/>
      <c r="V430" s="9"/>
      <c r="W430" s="9"/>
      <c r="X430" s="9" t="b">
        <v>0</v>
      </c>
      <c r="Y430" s="9" t="b">
        <v>0</v>
      </c>
      <c r="Z430" s="9" t="b">
        <v>0</v>
      </c>
      <c r="AA430" s="9" t="b">
        <v>0</v>
      </c>
      <c r="AB430" s="9" t="b">
        <v>0</v>
      </c>
      <c r="AC430" s="9" t="b">
        <v>0</v>
      </c>
      <c r="AD430" s="9" t="b">
        <v>0</v>
      </c>
      <c r="AE430" s="9" t="b">
        <v>0</v>
      </c>
      <c r="AF430" s="9"/>
      <c r="AG430" s="9"/>
    </row>
    <row r="431" spans="1:33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45" t="b">
        <v>0</v>
      </c>
      <c r="N431" s="45" t="b">
        <v>0</v>
      </c>
      <c r="O431" s="45" t="b">
        <v>0</v>
      </c>
      <c r="P431" s="45" t="b">
        <v>0</v>
      </c>
      <c r="Q431" s="45" t="b">
        <v>0</v>
      </c>
      <c r="R431" s="45" t="b">
        <v>0</v>
      </c>
      <c r="S431" s="45" t="b">
        <v>0</v>
      </c>
      <c r="T431" s="45" t="b">
        <v>0</v>
      </c>
      <c r="U431" s="9"/>
      <c r="V431" s="9"/>
      <c r="W431" s="9"/>
      <c r="X431" s="9" t="b">
        <v>0</v>
      </c>
      <c r="Y431" s="9" t="b">
        <v>0</v>
      </c>
      <c r="Z431" s="9" t="b">
        <v>0</v>
      </c>
      <c r="AA431" s="9" t="b">
        <v>0</v>
      </c>
      <c r="AB431" s="9" t="b">
        <v>0</v>
      </c>
      <c r="AC431" s="9" t="b">
        <v>0</v>
      </c>
      <c r="AD431" s="9" t="b">
        <v>0</v>
      </c>
      <c r="AE431" s="9" t="b">
        <v>0</v>
      </c>
      <c r="AF431" s="9"/>
      <c r="AG431" s="9"/>
    </row>
    <row r="432" spans="1:33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45" t="b">
        <v>0</v>
      </c>
      <c r="N432" s="45" t="b">
        <v>0</v>
      </c>
      <c r="O432" s="45" t="b">
        <v>0</v>
      </c>
      <c r="P432" s="45" t="b">
        <v>0</v>
      </c>
      <c r="Q432" s="45" t="b">
        <v>0</v>
      </c>
      <c r="R432" s="45" t="b">
        <v>0</v>
      </c>
      <c r="S432" s="45" t="b">
        <v>0</v>
      </c>
      <c r="T432" s="45" t="b">
        <v>0</v>
      </c>
      <c r="U432" s="9"/>
      <c r="V432" s="9"/>
      <c r="W432" s="9"/>
      <c r="X432" s="9" t="b">
        <v>0</v>
      </c>
      <c r="Y432" s="9" t="b">
        <v>0</v>
      </c>
      <c r="Z432" s="9" t="b">
        <v>0</v>
      </c>
      <c r="AA432" s="9" t="b">
        <v>0</v>
      </c>
      <c r="AB432" s="9" t="b">
        <v>0</v>
      </c>
      <c r="AC432" s="9" t="b">
        <v>0</v>
      </c>
      <c r="AD432" s="9" t="b">
        <v>0</v>
      </c>
      <c r="AE432" s="9" t="b">
        <v>0</v>
      </c>
      <c r="AF432" s="9"/>
      <c r="AG432" s="9"/>
    </row>
    <row r="433" spans="1:33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45" t="b">
        <v>0</v>
      </c>
      <c r="N433" s="45" t="b">
        <v>0</v>
      </c>
      <c r="O433" s="45" t="b">
        <v>0</v>
      </c>
      <c r="P433" s="45" t="b">
        <v>0</v>
      </c>
      <c r="Q433" s="45" t="b">
        <v>0</v>
      </c>
      <c r="R433" s="45" t="b">
        <v>0</v>
      </c>
      <c r="S433" s="45" t="b">
        <v>0</v>
      </c>
      <c r="T433" s="45" t="b">
        <v>0</v>
      </c>
      <c r="U433" s="9"/>
      <c r="V433" s="9"/>
      <c r="W433" s="9"/>
      <c r="X433" s="9" t="b">
        <v>0</v>
      </c>
      <c r="Y433" s="9" t="b">
        <v>0</v>
      </c>
      <c r="Z433" s="9" t="b">
        <v>0</v>
      </c>
      <c r="AA433" s="9" t="b">
        <v>0</v>
      </c>
      <c r="AB433" s="9" t="b">
        <v>0</v>
      </c>
      <c r="AC433" s="9" t="b">
        <v>0</v>
      </c>
      <c r="AD433" s="9" t="b">
        <v>0</v>
      </c>
      <c r="AE433" s="9" t="b">
        <v>0</v>
      </c>
      <c r="AF433" s="9"/>
      <c r="AG433" s="9"/>
    </row>
    <row r="434" spans="1:33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45" t="b">
        <v>0</v>
      </c>
      <c r="N434" s="45" t="b">
        <v>0</v>
      </c>
      <c r="O434" s="45" t="b">
        <v>0</v>
      </c>
      <c r="P434" s="45" t="b">
        <v>0</v>
      </c>
      <c r="Q434" s="45" t="b">
        <v>0</v>
      </c>
      <c r="R434" s="45" t="b">
        <v>0</v>
      </c>
      <c r="S434" s="45" t="b">
        <v>0</v>
      </c>
      <c r="T434" s="45" t="b">
        <v>0</v>
      </c>
      <c r="U434" s="9"/>
      <c r="V434" s="9"/>
      <c r="W434" s="9"/>
      <c r="X434" s="9" t="b">
        <v>0</v>
      </c>
      <c r="Y434" s="9" t="b">
        <v>0</v>
      </c>
      <c r="Z434" s="9" t="b">
        <v>0</v>
      </c>
      <c r="AA434" s="9" t="b">
        <v>0</v>
      </c>
      <c r="AB434" s="9" t="b">
        <v>0</v>
      </c>
      <c r="AC434" s="9" t="b">
        <v>0</v>
      </c>
      <c r="AD434" s="9" t="b">
        <v>0</v>
      </c>
      <c r="AE434" s="9" t="b">
        <v>0</v>
      </c>
      <c r="AF434" s="9"/>
      <c r="AG434" s="9"/>
    </row>
    <row r="435" spans="1:33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45" t="b">
        <v>0</v>
      </c>
      <c r="N435" s="45" t="b">
        <v>0</v>
      </c>
      <c r="O435" s="45" t="b">
        <v>0</v>
      </c>
      <c r="P435" s="45" t="b">
        <v>0</v>
      </c>
      <c r="Q435" s="45" t="b">
        <v>0</v>
      </c>
      <c r="R435" s="45" t="b">
        <v>0</v>
      </c>
      <c r="S435" s="45" t="b">
        <v>0</v>
      </c>
      <c r="T435" s="45" t="b">
        <v>0</v>
      </c>
      <c r="U435" s="9"/>
      <c r="V435" s="9"/>
      <c r="W435" s="9"/>
      <c r="X435" s="9" t="b">
        <v>0</v>
      </c>
      <c r="Y435" s="9" t="b">
        <v>0</v>
      </c>
      <c r="Z435" s="9" t="b">
        <v>0</v>
      </c>
      <c r="AA435" s="9" t="b">
        <v>0</v>
      </c>
      <c r="AB435" s="9" t="b">
        <v>0</v>
      </c>
      <c r="AC435" s="9" t="b">
        <v>0</v>
      </c>
      <c r="AD435" s="9" t="b">
        <v>0</v>
      </c>
      <c r="AE435" s="9" t="b">
        <v>0</v>
      </c>
      <c r="AF435" s="9"/>
      <c r="AG435" s="9"/>
    </row>
    <row r="436" spans="1:33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45" t="b">
        <v>0</v>
      </c>
      <c r="N436" s="45" t="b">
        <v>0</v>
      </c>
      <c r="O436" s="45" t="b">
        <v>0</v>
      </c>
      <c r="P436" s="45" t="b">
        <v>0</v>
      </c>
      <c r="Q436" s="45" t="b">
        <v>0</v>
      </c>
      <c r="R436" s="45" t="b">
        <v>0</v>
      </c>
      <c r="S436" s="45" t="b">
        <v>0</v>
      </c>
      <c r="T436" s="45" t="b">
        <v>0</v>
      </c>
      <c r="U436" s="9"/>
      <c r="V436" s="9"/>
      <c r="W436" s="9"/>
      <c r="X436" s="9" t="b">
        <v>0</v>
      </c>
      <c r="Y436" s="9" t="b">
        <v>0</v>
      </c>
      <c r="Z436" s="9" t="b">
        <v>0</v>
      </c>
      <c r="AA436" s="9" t="b">
        <v>0</v>
      </c>
      <c r="AB436" s="9" t="b">
        <v>0</v>
      </c>
      <c r="AC436" s="9" t="b">
        <v>0</v>
      </c>
      <c r="AD436" s="9" t="b">
        <v>0</v>
      </c>
      <c r="AE436" s="9" t="b">
        <v>0</v>
      </c>
      <c r="AF436" s="9"/>
      <c r="AG436" s="9"/>
    </row>
    <row r="437" spans="1:33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45" t="b">
        <v>0</v>
      </c>
      <c r="N437" s="45" t="b">
        <v>0</v>
      </c>
      <c r="O437" s="45" t="b">
        <v>0</v>
      </c>
      <c r="P437" s="45" t="b">
        <v>0</v>
      </c>
      <c r="Q437" s="45" t="b">
        <v>0</v>
      </c>
      <c r="R437" s="45" t="b">
        <v>0</v>
      </c>
      <c r="S437" s="45" t="b">
        <v>0</v>
      </c>
      <c r="T437" s="45" t="b">
        <v>0</v>
      </c>
      <c r="U437" s="9"/>
      <c r="V437" s="9"/>
      <c r="W437" s="9"/>
      <c r="X437" s="9" t="b">
        <v>0</v>
      </c>
      <c r="Y437" s="9" t="b">
        <v>0</v>
      </c>
      <c r="Z437" s="9" t="b">
        <v>0</v>
      </c>
      <c r="AA437" s="9" t="b">
        <v>0</v>
      </c>
      <c r="AB437" s="9" t="b">
        <v>0</v>
      </c>
      <c r="AC437" s="9" t="b">
        <v>0</v>
      </c>
      <c r="AD437" s="9" t="b">
        <v>0</v>
      </c>
      <c r="AE437" s="9" t="b">
        <v>0</v>
      </c>
      <c r="AF437" s="9"/>
      <c r="AG437" s="9"/>
    </row>
    <row r="438" spans="1:33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45" t="b">
        <v>0</v>
      </c>
      <c r="N438" s="45" t="b">
        <v>0</v>
      </c>
      <c r="O438" s="45" t="b">
        <v>0</v>
      </c>
      <c r="P438" s="45" t="b">
        <v>0</v>
      </c>
      <c r="Q438" s="45" t="b">
        <v>0</v>
      </c>
      <c r="R438" s="45" t="b">
        <v>0</v>
      </c>
      <c r="S438" s="45" t="b">
        <v>0</v>
      </c>
      <c r="T438" s="45" t="b">
        <v>0</v>
      </c>
      <c r="U438" s="9"/>
      <c r="V438" s="9"/>
      <c r="W438" s="9"/>
      <c r="X438" s="9" t="b">
        <v>0</v>
      </c>
      <c r="Y438" s="9" t="b">
        <v>0</v>
      </c>
      <c r="Z438" s="9" t="b">
        <v>0</v>
      </c>
      <c r="AA438" s="9" t="b">
        <v>0</v>
      </c>
      <c r="AB438" s="9" t="b">
        <v>0</v>
      </c>
      <c r="AC438" s="9" t="b">
        <v>0</v>
      </c>
      <c r="AD438" s="9" t="b">
        <v>0</v>
      </c>
      <c r="AE438" s="9" t="b">
        <v>0</v>
      </c>
      <c r="AF438" s="9"/>
      <c r="AG438" s="9"/>
    </row>
    <row r="439" spans="1:33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45" t="b">
        <v>0</v>
      </c>
      <c r="N439" s="45" t="b">
        <v>0</v>
      </c>
      <c r="O439" s="45" t="b">
        <v>0</v>
      </c>
      <c r="P439" s="45" t="b">
        <v>0</v>
      </c>
      <c r="Q439" s="45" t="b">
        <v>0</v>
      </c>
      <c r="R439" s="45" t="b">
        <v>0</v>
      </c>
      <c r="S439" s="45" t="b">
        <v>0</v>
      </c>
      <c r="T439" s="45" t="b">
        <v>0</v>
      </c>
      <c r="U439" s="9"/>
      <c r="V439" s="9"/>
      <c r="W439" s="9"/>
      <c r="X439" s="9" t="b">
        <v>0</v>
      </c>
      <c r="Y439" s="9" t="b">
        <v>0</v>
      </c>
      <c r="Z439" s="9" t="b">
        <v>0</v>
      </c>
      <c r="AA439" s="9" t="b">
        <v>0</v>
      </c>
      <c r="AB439" s="9" t="b">
        <v>0</v>
      </c>
      <c r="AC439" s="9" t="b">
        <v>0</v>
      </c>
      <c r="AD439" s="9" t="b">
        <v>0</v>
      </c>
      <c r="AE439" s="9" t="b">
        <v>0</v>
      </c>
      <c r="AF439" s="9"/>
      <c r="AG439" s="9"/>
    </row>
    <row r="440" spans="1:33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45" t="b">
        <v>0</v>
      </c>
      <c r="N440" s="45" t="b">
        <v>0</v>
      </c>
      <c r="O440" s="45" t="b">
        <v>0</v>
      </c>
      <c r="P440" s="45" t="b">
        <v>0</v>
      </c>
      <c r="Q440" s="45" t="b">
        <v>0</v>
      </c>
      <c r="R440" s="45" t="b">
        <v>0</v>
      </c>
      <c r="S440" s="45" t="b">
        <v>0</v>
      </c>
      <c r="T440" s="45" t="b">
        <v>0</v>
      </c>
      <c r="U440" s="9"/>
      <c r="V440" s="9"/>
      <c r="W440" s="9"/>
      <c r="X440" s="9" t="b">
        <v>0</v>
      </c>
      <c r="Y440" s="9" t="b">
        <v>0</v>
      </c>
      <c r="Z440" s="9" t="b">
        <v>0</v>
      </c>
      <c r="AA440" s="9" t="b">
        <v>0</v>
      </c>
      <c r="AB440" s="9" t="b">
        <v>0</v>
      </c>
      <c r="AC440" s="9" t="b">
        <v>0</v>
      </c>
      <c r="AD440" s="9" t="b">
        <v>0</v>
      </c>
      <c r="AE440" s="9" t="b">
        <v>0</v>
      </c>
      <c r="AF440" s="9"/>
      <c r="AG440" s="9"/>
    </row>
    <row r="441" spans="1:33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45" t="b">
        <v>0</v>
      </c>
      <c r="N441" s="45" t="b">
        <v>0</v>
      </c>
      <c r="O441" s="45" t="b">
        <v>0</v>
      </c>
      <c r="P441" s="45" t="b">
        <v>0</v>
      </c>
      <c r="Q441" s="45" t="b">
        <v>0</v>
      </c>
      <c r="R441" s="45" t="b">
        <v>0</v>
      </c>
      <c r="S441" s="45" t="b">
        <v>0</v>
      </c>
      <c r="T441" s="45" t="b">
        <v>0</v>
      </c>
      <c r="U441" s="9"/>
      <c r="V441" s="9"/>
      <c r="W441" s="9"/>
      <c r="X441" s="9" t="b">
        <v>0</v>
      </c>
      <c r="Y441" s="9" t="b">
        <v>0</v>
      </c>
      <c r="Z441" s="9" t="b">
        <v>0</v>
      </c>
      <c r="AA441" s="9" t="b">
        <v>0</v>
      </c>
      <c r="AB441" s="9" t="b">
        <v>0</v>
      </c>
      <c r="AC441" s="9" t="b">
        <v>0</v>
      </c>
      <c r="AD441" s="9" t="b">
        <v>0</v>
      </c>
      <c r="AE441" s="9" t="b">
        <v>0</v>
      </c>
      <c r="AF441" s="9"/>
      <c r="AG441" s="9"/>
    </row>
    <row r="442" spans="1:33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45" t="b">
        <v>0</v>
      </c>
      <c r="N442" s="45" t="b">
        <v>0</v>
      </c>
      <c r="O442" s="45" t="b">
        <v>0</v>
      </c>
      <c r="P442" s="45" t="b">
        <v>0</v>
      </c>
      <c r="Q442" s="45" t="b">
        <v>0</v>
      </c>
      <c r="R442" s="45" t="b">
        <v>0</v>
      </c>
      <c r="S442" s="45" t="b">
        <v>0</v>
      </c>
      <c r="T442" s="45" t="b">
        <v>0</v>
      </c>
      <c r="U442" s="9"/>
      <c r="V442" s="9"/>
      <c r="W442" s="9"/>
      <c r="X442" s="9" t="b">
        <v>0</v>
      </c>
      <c r="Y442" s="9" t="b">
        <v>0</v>
      </c>
      <c r="Z442" s="9" t="b">
        <v>0</v>
      </c>
      <c r="AA442" s="9" t="b">
        <v>0</v>
      </c>
      <c r="AB442" s="9" t="b">
        <v>0</v>
      </c>
      <c r="AC442" s="9" t="b">
        <v>0</v>
      </c>
      <c r="AD442" s="9" t="b">
        <v>0</v>
      </c>
      <c r="AE442" s="9" t="b">
        <v>0</v>
      </c>
      <c r="AF442" s="9"/>
      <c r="AG442" s="9"/>
    </row>
    <row r="443" spans="1:33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45" t="b">
        <v>0</v>
      </c>
      <c r="N443" s="45" t="b">
        <v>0</v>
      </c>
      <c r="O443" s="45" t="b">
        <v>0</v>
      </c>
      <c r="P443" s="45" t="b">
        <v>0</v>
      </c>
      <c r="Q443" s="45" t="b">
        <v>0</v>
      </c>
      <c r="R443" s="45" t="b">
        <v>0</v>
      </c>
      <c r="S443" s="45" t="b">
        <v>0</v>
      </c>
      <c r="T443" s="45" t="b">
        <v>0</v>
      </c>
      <c r="U443" s="9"/>
      <c r="V443" s="9"/>
      <c r="W443" s="9"/>
      <c r="X443" s="9" t="b">
        <v>0</v>
      </c>
      <c r="Y443" s="9" t="b">
        <v>0</v>
      </c>
      <c r="Z443" s="9" t="b">
        <v>0</v>
      </c>
      <c r="AA443" s="9" t="b">
        <v>0</v>
      </c>
      <c r="AB443" s="9" t="b">
        <v>0</v>
      </c>
      <c r="AC443" s="9" t="b">
        <v>0</v>
      </c>
      <c r="AD443" s="9" t="b">
        <v>0</v>
      </c>
      <c r="AE443" s="9" t="b">
        <v>0</v>
      </c>
      <c r="AF443" s="9"/>
      <c r="AG443" s="9"/>
    </row>
    <row r="444" spans="1:33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45" t="b">
        <v>0</v>
      </c>
      <c r="N444" s="45" t="b">
        <v>0</v>
      </c>
      <c r="O444" s="45" t="b">
        <v>0</v>
      </c>
      <c r="P444" s="45" t="b">
        <v>0</v>
      </c>
      <c r="Q444" s="45" t="b">
        <v>0</v>
      </c>
      <c r="R444" s="45" t="b">
        <v>0</v>
      </c>
      <c r="S444" s="45" t="b">
        <v>0</v>
      </c>
      <c r="T444" s="45" t="b">
        <v>0</v>
      </c>
      <c r="U444" s="9"/>
      <c r="V444" s="9"/>
      <c r="W444" s="9"/>
      <c r="X444" s="9" t="b">
        <v>0</v>
      </c>
      <c r="Y444" s="9" t="b">
        <v>0</v>
      </c>
      <c r="Z444" s="9" t="b">
        <v>0</v>
      </c>
      <c r="AA444" s="9" t="b">
        <v>0</v>
      </c>
      <c r="AB444" s="9" t="b">
        <v>0</v>
      </c>
      <c r="AC444" s="9" t="b">
        <v>0</v>
      </c>
      <c r="AD444" s="9" t="b">
        <v>0</v>
      </c>
      <c r="AE444" s="9" t="b">
        <v>0</v>
      </c>
      <c r="AF444" s="9"/>
      <c r="AG444" s="9"/>
    </row>
    <row r="445" spans="1:33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45" t="b">
        <v>0</v>
      </c>
      <c r="N445" s="45" t="b">
        <v>0</v>
      </c>
      <c r="O445" s="45" t="b">
        <v>0</v>
      </c>
      <c r="P445" s="45" t="b">
        <v>0</v>
      </c>
      <c r="Q445" s="45" t="b">
        <v>0</v>
      </c>
      <c r="R445" s="45" t="b">
        <v>0</v>
      </c>
      <c r="S445" s="45" t="b">
        <v>0</v>
      </c>
      <c r="T445" s="45" t="b">
        <v>0</v>
      </c>
      <c r="U445" s="9"/>
      <c r="V445" s="9"/>
      <c r="W445" s="9"/>
      <c r="X445" s="9" t="b">
        <v>0</v>
      </c>
      <c r="Y445" s="9" t="b">
        <v>0</v>
      </c>
      <c r="Z445" s="9" t="b">
        <v>0</v>
      </c>
      <c r="AA445" s="9" t="b">
        <v>0</v>
      </c>
      <c r="AB445" s="9" t="b">
        <v>0</v>
      </c>
      <c r="AC445" s="9" t="b">
        <v>0</v>
      </c>
      <c r="AD445" s="9" t="b">
        <v>0</v>
      </c>
      <c r="AE445" s="9" t="b">
        <v>0</v>
      </c>
      <c r="AF445" s="9"/>
      <c r="AG445" s="9"/>
    </row>
    <row r="446" spans="1:33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45" t="b">
        <v>0</v>
      </c>
      <c r="N446" s="45" t="b">
        <v>0</v>
      </c>
      <c r="O446" s="45" t="b">
        <v>0</v>
      </c>
      <c r="P446" s="45" t="b">
        <v>0</v>
      </c>
      <c r="Q446" s="45" t="b">
        <v>0</v>
      </c>
      <c r="R446" s="45" t="b">
        <v>0</v>
      </c>
      <c r="S446" s="45" t="b">
        <v>0</v>
      </c>
      <c r="T446" s="45" t="b">
        <v>0</v>
      </c>
      <c r="U446" s="9"/>
      <c r="V446" s="9"/>
      <c r="W446" s="9"/>
      <c r="X446" s="9" t="b">
        <v>0</v>
      </c>
      <c r="Y446" s="9" t="b">
        <v>0</v>
      </c>
      <c r="Z446" s="9" t="b">
        <v>0</v>
      </c>
      <c r="AA446" s="9" t="b">
        <v>0</v>
      </c>
      <c r="AB446" s="9" t="b">
        <v>0</v>
      </c>
      <c r="AC446" s="9" t="b">
        <v>0</v>
      </c>
      <c r="AD446" s="9" t="b">
        <v>0</v>
      </c>
      <c r="AE446" s="9" t="b">
        <v>0</v>
      </c>
      <c r="AF446" s="9"/>
      <c r="AG446" s="9"/>
    </row>
    <row r="447" spans="1:33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45" t="b">
        <v>0</v>
      </c>
      <c r="N447" s="45" t="b">
        <v>0</v>
      </c>
      <c r="O447" s="45" t="b">
        <v>0</v>
      </c>
      <c r="P447" s="45" t="b">
        <v>0</v>
      </c>
      <c r="Q447" s="45" t="b">
        <v>0</v>
      </c>
      <c r="R447" s="45" t="b">
        <v>0</v>
      </c>
      <c r="S447" s="45" t="b">
        <v>0</v>
      </c>
      <c r="T447" s="45" t="b">
        <v>0</v>
      </c>
      <c r="U447" s="9"/>
      <c r="V447" s="9"/>
      <c r="W447" s="9"/>
      <c r="X447" s="9" t="b">
        <v>0</v>
      </c>
      <c r="Y447" s="9" t="b">
        <v>0</v>
      </c>
      <c r="Z447" s="9" t="b">
        <v>0</v>
      </c>
      <c r="AA447" s="9" t="b">
        <v>0</v>
      </c>
      <c r="AB447" s="9" t="b">
        <v>0</v>
      </c>
      <c r="AC447" s="9" t="b">
        <v>0</v>
      </c>
      <c r="AD447" s="9" t="b">
        <v>0</v>
      </c>
      <c r="AE447" s="9" t="b">
        <v>0</v>
      </c>
      <c r="AF447" s="9"/>
      <c r="AG447" s="9"/>
    </row>
    <row r="448" spans="1:33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45" t="b">
        <v>0</v>
      </c>
      <c r="N448" s="45" t="b">
        <v>0</v>
      </c>
      <c r="O448" s="45" t="b">
        <v>0</v>
      </c>
      <c r="P448" s="45" t="b">
        <v>0</v>
      </c>
      <c r="Q448" s="45" t="b">
        <v>0</v>
      </c>
      <c r="R448" s="45" t="b">
        <v>0</v>
      </c>
      <c r="S448" s="45" t="b">
        <v>0</v>
      </c>
      <c r="T448" s="45" t="b">
        <v>0</v>
      </c>
      <c r="U448" s="9"/>
      <c r="V448" s="9"/>
      <c r="W448" s="9"/>
      <c r="X448" s="9" t="b">
        <v>0</v>
      </c>
      <c r="Y448" s="9" t="b">
        <v>0</v>
      </c>
      <c r="Z448" s="9" t="b">
        <v>0</v>
      </c>
      <c r="AA448" s="9" t="b">
        <v>0</v>
      </c>
      <c r="AB448" s="9" t="b">
        <v>0</v>
      </c>
      <c r="AC448" s="9" t="b">
        <v>0</v>
      </c>
      <c r="AD448" s="9" t="b">
        <v>0</v>
      </c>
      <c r="AE448" s="9" t="b">
        <v>0</v>
      </c>
      <c r="AF448" s="9"/>
      <c r="AG448" s="9"/>
    </row>
    <row r="449" spans="1:33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45" t="b">
        <v>0</v>
      </c>
      <c r="N449" s="45" t="b">
        <v>0</v>
      </c>
      <c r="O449" s="45" t="b">
        <v>0</v>
      </c>
      <c r="P449" s="45" t="b">
        <v>0</v>
      </c>
      <c r="Q449" s="45" t="b">
        <v>0</v>
      </c>
      <c r="R449" s="45" t="b">
        <v>0</v>
      </c>
      <c r="S449" s="45" t="b">
        <v>0</v>
      </c>
      <c r="T449" s="45" t="b">
        <v>0</v>
      </c>
      <c r="U449" s="9"/>
      <c r="V449" s="9"/>
      <c r="W449" s="9"/>
      <c r="X449" s="9" t="b">
        <v>0</v>
      </c>
      <c r="Y449" s="9" t="b">
        <v>0</v>
      </c>
      <c r="Z449" s="9" t="b">
        <v>0</v>
      </c>
      <c r="AA449" s="9" t="b">
        <v>0</v>
      </c>
      <c r="AB449" s="9" t="b">
        <v>0</v>
      </c>
      <c r="AC449" s="9" t="b">
        <v>0</v>
      </c>
      <c r="AD449" s="9" t="b">
        <v>0</v>
      </c>
      <c r="AE449" s="9" t="b">
        <v>0</v>
      </c>
      <c r="AF449" s="9"/>
      <c r="AG449" s="9"/>
    </row>
    <row r="450" spans="1:33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45" t="b">
        <v>0</v>
      </c>
      <c r="N450" s="45" t="b">
        <v>0</v>
      </c>
      <c r="O450" s="45" t="b">
        <v>0</v>
      </c>
      <c r="P450" s="45" t="b">
        <v>0</v>
      </c>
      <c r="Q450" s="45" t="b">
        <v>0</v>
      </c>
      <c r="R450" s="45" t="b">
        <v>0</v>
      </c>
      <c r="S450" s="45" t="b">
        <v>0</v>
      </c>
      <c r="T450" s="45" t="b">
        <v>0</v>
      </c>
      <c r="U450" s="9"/>
      <c r="V450" s="9"/>
      <c r="W450" s="9"/>
      <c r="X450" s="9" t="b">
        <v>0</v>
      </c>
      <c r="Y450" s="9" t="b">
        <v>0</v>
      </c>
      <c r="Z450" s="9" t="b">
        <v>0</v>
      </c>
      <c r="AA450" s="9" t="b">
        <v>0</v>
      </c>
      <c r="AB450" s="9" t="b">
        <v>0</v>
      </c>
      <c r="AC450" s="9" t="b">
        <v>0</v>
      </c>
      <c r="AD450" s="9" t="b">
        <v>0</v>
      </c>
      <c r="AE450" s="9" t="b">
        <v>0</v>
      </c>
      <c r="AF450" s="9"/>
      <c r="AG450" s="9"/>
    </row>
    <row r="451" spans="1:33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45" t="b">
        <v>0</v>
      </c>
      <c r="N451" s="45" t="b">
        <v>0</v>
      </c>
      <c r="O451" s="45" t="b">
        <v>0</v>
      </c>
      <c r="P451" s="45" t="b">
        <v>0</v>
      </c>
      <c r="Q451" s="45" t="b">
        <v>0</v>
      </c>
      <c r="R451" s="45" t="b">
        <v>0</v>
      </c>
      <c r="S451" s="45" t="b">
        <v>0</v>
      </c>
      <c r="T451" s="45" t="b">
        <v>0</v>
      </c>
      <c r="U451" s="9"/>
      <c r="V451" s="9"/>
      <c r="W451" s="9"/>
      <c r="X451" s="9" t="b">
        <v>0</v>
      </c>
      <c r="Y451" s="9" t="b">
        <v>0</v>
      </c>
      <c r="Z451" s="9" t="b">
        <v>0</v>
      </c>
      <c r="AA451" s="9" t="b">
        <v>0</v>
      </c>
      <c r="AB451" s="9" t="b">
        <v>0</v>
      </c>
      <c r="AC451" s="9" t="b">
        <v>0</v>
      </c>
      <c r="AD451" s="9" t="b">
        <v>0</v>
      </c>
      <c r="AE451" s="9" t="b">
        <v>0</v>
      </c>
      <c r="AF451" s="9"/>
      <c r="AG451" s="9"/>
    </row>
    <row r="452" spans="1:33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45" t="b">
        <v>0</v>
      </c>
      <c r="N452" s="45" t="b">
        <v>0</v>
      </c>
      <c r="O452" s="45" t="b">
        <v>0</v>
      </c>
      <c r="P452" s="45" t="b">
        <v>0</v>
      </c>
      <c r="Q452" s="45" t="b">
        <v>0</v>
      </c>
      <c r="R452" s="45" t="b">
        <v>0</v>
      </c>
      <c r="S452" s="45" t="b">
        <v>0</v>
      </c>
      <c r="T452" s="45" t="b">
        <v>0</v>
      </c>
      <c r="U452" s="9"/>
      <c r="V452" s="9"/>
      <c r="W452" s="9"/>
      <c r="X452" s="9" t="b">
        <v>0</v>
      </c>
      <c r="Y452" s="9" t="b">
        <v>0</v>
      </c>
      <c r="Z452" s="9" t="b">
        <v>0</v>
      </c>
      <c r="AA452" s="9" t="b">
        <v>0</v>
      </c>
      <c r="AB452" s="9" t="b">
        <v>0</v>
      </c>
      <c r="AC452" s="9" t="b">
        <v>0</v>
      </c>
      <c r="AD452" s="9" t="b">
        <v>0</v>
      </c>
      <c r="AE452" s="9" t="b">
        <v>0</v>
      </c>
      <c r="AF452" s="9"/>
      <c r="AG452" s="9"/>
    </row>
    <row r="453" spans="1:33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45" t="b">
        <v>0</v>
      </c>
      <c r="N453" s="45" t="b">
        <v>0</v>
      </c>
      <c r="O453" s="45" t="b">
        <v>0</v>
      </c>
      <c r="P453" s="45" t="b">
        <v>0</v>
      </c>
      <c r="Q453" s="45" t="b">
        <v>0</v>
      </c>
      <c r="R453" s="45" t="b">
        <v>0</v>
      </c>
      <c r="S453" s="45" t="b">
        <v>0</v>
      </c>
      <c r="T453" s="45" t="b">
        <v>0</v>
      </c>
      <c r="U453" s="9"/>
      <c r="V453" s="9"/>
      <c r="W453" s="9"/>
      <c r="X453" s="9" t="b">
        <v>0</v>
      </c>
      <c r="Y453" s="9" t="b">
        <v>0</v>
      </c>
      <c r="Z453" s="9" t="b">
        <v>0</v>
      </c>
      <c r="AA453" s="9" t="b">
        <v>0</v>
      </c>
      <c r="AB453" s="9" t="b">
        <v>0</v>
      </c>
      <c r="AC453" s="9" t="b">
        <v>0</v>
      </c>
      <c r="AD453" s="9" t="b">
        <v>0</v>
      </c>
      <c r="AE453" s="9" t="b">
        <v>0</v>
      </c>
      <c r="AF453" s="9"/>
      <c r="AG453" s="9"/>
    </row>
    <row r="454" spans="1:33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45" t="b">
        <v>0</v>
      </c>
      <c r="N454" s="45" t="b">
        <v>0</v>
      </c>
      <c r="O454" s="45" t="b">
        <v>0</v>
      </c>
      <c r="P454" s="45" t="b">
        <v>0</v>
      </c>
      <c r="Q454" s="45" t="b">
        <v>0</v>
      </c>
      <c r="R454" s="45" t="b">
        <v>0</v>
      </c>
      <c r="S454" s="45" t="b">
        <v>0</v>
      </c>
      <c r="T454" s="45" t="b">
        <v>0</v>
      </c>
      <c r="U454" s="9"/>
      <c r="V454" s="9"/>
      <c r="W454" s="9"/>
      <c r="X454" s="9" t="b">
        <v>0</v>
      </c>
      <c r="Y454" s="9" t="b">
        <v>0</v>
      </c>
      <c r="Z454" s="9" t="b">
        <v>0</v>
      </c>
      <c r="AA454" s="9" t="b">
        <v>0</v>
      </c>
      <c r="AB454" s="9" t="b">
        <v>0</v>
      </c>
      <c r="AC454" s="9" t="b">
        <v>0</v>
      </c>
      <c r="AD454" s="9" t="b">
        <v>0</v>
      </c>
      <c r="AE454" s="9" t="b">
        <v>0</v>
      </c>
      <c r="AF454" s="9"/>
      <c r="AG454" s="9"/>
    </row>
    <row r="455" spans="1:33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45" t="b">
        <v>0</v>
      </c>
      <c r="N455" s="45" t="b">
        <v>0</v>
      </c>
      <c r="O455" s="45" t="b">
        <v>0</v>
      </c>
      <c r="P455" s="45" t="b">
        <v>0</v>
      </c>
      <c r="Q455" s="45" t="b">
        <v>0</v>
      </c>
      <c r="R455" s="45" t="b">
        <v>0</v>
      </c>
      <c r="S455" s="45" t="b">
        <v>0</v>
      </c>
      <c r="T455" s="45" t="b">
        <v>0</v>
      </c>
      <c r="U455" s="9"/>
      <c r="V455" s="9"/>
      <c r="W455" s="9"/>
      <c r="X455" s="9" t="b">
        <v>0</v>
      </c>
      <c r="Y455" s="9" t="b">
        <v>0</v>
      </c>
      <c r="Z455" s="9" t="b">
        <v>0</v>
      </c>
      <c r="AA455" s="9" t="b">
        <v>0</v>
      </c>
      <c r="AB455" s="9" t="b">
        <v>0</v>
      </c>
      <c r="AC455" s="9" t="b">
        <v>0</v>
      </c>
      <c r="AD455" s="9" t="b">
        <v>0</v>
      </c>
      <c r="AE455" s="9" t="b">
        <v>0</v>
      </c>
      <c r="AF455" s="9"/>
      <c r="AG455" s="9"/>
    </row>
    <row r="456" spans="1:33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45" t="b">
        <v>0</v>
      </c>
      <c r="N456" s="45" t="b">
        <v>0</v>
      </c>
      <c r="O456" s="45" t="b">
        <v>0</v>
      </c>
      <c r="P456" s="45" t="b">
        <v>0</v>
      </c>
      <c r="Q456" s="45" t="b">
        <v>0</v>
      </c>
      <c r="R456" s="45" t="b">
        <v>0</v>
      </c>
      <c r="S456" s="45" t="b">
        <v>0</v>
      </c>
      <c r="T456" s="45" t="b">
        <v>0</v>
      </c>
      <c r="U456" s="9"/>
      <c r="V456" s="9"/>
      <c r="W456" s="9"/>
      <c r="X456" s="9" t="b">
        <v>0</v>
      </c>
      <c r="Y456" s="9" t="b">
        <v>0</v>
      </c>
      <c r="Z456" s="9" t="b">
        <v>0</v>
      </c>
      <c r="AA456" s="9" t="b">
        <v>0</v>
      </c>
      <c r="AB456" s="9" t="b">
        <v>0</v>
      </c>
      <c r="AC456" s="9" t="b">
        <v>0</v>
      </c>
      <c r="AD456" s="9" t="b">
        <v>0</v>
      </c>
      <c r="AE456" s="9" t="b">
        <v>0</v>
      </c>
      <c r="AF456" s="9"/>
      <c r="AG456" s="9"/>
    </row>
    <row r="457" spans="1:33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45" t="b">
        <v>0</v>
      </c>
      <c r="N457" s="45" t="b">
        <v>0</v>
      </c>
      <c r="O457" s="45" t="b">
        <v>0</v>
      </c>
      <c r="P457" s="45" t="b">
        <v>0</v>
      </c>
      <c r="Q457" s="45" t="b">
        <v>0</v>
      </c>
      <c r="R457" s="45" t="b">
        <v>0</v>
      </c>
      <c r="S457" s="45" t="b">
        <v>0</v>
      </c>
      <c r="T457" s="45" t="b">
        <v>0</v>
      </c>
      <c r="U457" s="9"/>
      <c r="V457" s="9"/>
      <c r="W457" s="9"/>
      <c r="X457" s="9" t="b">
        <v>0</v>
      </c>
      <c r="Y457" s="9" t="b">
        <v>0</v>
      </c>
      <c r="Z457" s="9" t="b">
        <v>0</v>
      </c>
      <c r="AA457" s="9" t="b">
        <v>0</v>
      </c>
      <c r="AB457" s="9" t="b">
        <v>0</v>
      </c>
      <c r="AC457" s="9" t="b">
        <v>0</v>
      </c>
      <c r="AD457" s="9" t="b">
        <v>0</v>
      </c>
      <c r="AE457" s="9" t="b">
        <v>0</v>
      </c>
      <c r="AF457" s="9"/>
      <c r="AG457" s="9"/>
    </row>
    <row r="458" spans="1:33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45" t="b">
        <v>0</v>
      </c>
      <c r="N458" s="45" t="b">
        <v>0</v>
      </c>
      <c r="O458" s="45" t="b">
        <v>0</v>
      </c>
      <c r="P458" s="45" t="b">
        <v>0</v>
      </c>
      <c r="Q458" s="45" t="b">
        <v>0</v>
      </c>
      <c r="R458" s="45" t="b">
        <v>0</v>
      </c>
      <c r="S458" s="45" t="b">
        <v>0</v>
      </c>
      <c r="T458" s="45" t="b">
        <v>0</v>
      </c>
      <c r="U458" s="9"/>
      <c r="V458" s="9"/>
      <c r="W458" s="9"/>
      <c r="X458" s="9" t="b">
        <v>0</v>
      </c>
      <c r="Y458" s="9" t="b">
        <v>0</v>
      </c>
      <c r="Z458" s="9" t="b">
        <v>0</v>
      </c>
      <c r="AA458" s="9" t="b">
        <v>0</v>
      </c>
      <c r="AB458" s="9" t="b">
        <v>0</v>
      </c>
      <c r="AC458" s="9" t="b">
        <v>0</v>
      </c>
      <c r="AD458" s="9" t="b">
        <v>0</v>
      </c>
      <c r="AE458" s="9" t="b">
        <v>0</v>
      </c>
      <c r="AF458" s="9"/>
      <c r="AG458" s="9"/>
    </row>
    <row r="459" spans="1:33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45" t="b">
        <v>0</v>
      </c>
      <c r="N459" s="45" t="b">
        <v>0</v>
      </c>
      <c r="O459" s="45" t="b">
        <v>0</v>
      </c>
      <c r="P459" s="45" t="b">
        <v>0</v>
      </c>
      <c r="Q459" s="45" t="b">
        <v>0</v>
      </c>
      <c r="R459" s="45" t="b">
        <v>0</v>
      </c>
      <c r="S459" s="45" t="b">
        <v>0</v>
      </c>
      <c r="T459" s="45" t="b">
        <v>0</v>
      </c>
      <c r="U459" s="9"/>
      <c r="V459" s="9"/>
      <c r="W459" s="9"/>
      <c r="X459" s="9" t="b">
        <v>0</v>
      </c>
      <c r="Y459" s="9" t="b">
        <v>0</v>
      </c>
      <c r="Z459" s="9" t="b">
        <v>0</v>
      </c>
      <c r="AA459" s="9" t="b">
        <v>0</v>
      </c>
      <c r="AB459" s="9" t="b">
        <v>0</v>
      </c>
      <c r="AC459" s="9" t="b">
        <v>0</v>
      </c>
      <c r="AD459" s="9" t="b">
        <v>0</v>
      </c>
      <c r="AE459" s="9" t="b">
        <v>0</v>
      </c>
      <c r="AF459" s="9"/>
      <c r="AG459" s="9"/>
    </row>
    <row r="460" spans="1:33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45" t="b">
        <v>0</v>
      </c>
      <c r="N460" s="45" t="b">
        <v>0</v>
      </c>
      <c r="O460" s="45" t="b">
        <v>0</v>
      </c>
      <c r="P460" s="45" t="b">
        <v>0</v>
      </c>
      <c r="Q460" s="45" t="b">
        <v>0</v>
      </c>
      <c r="R460" s="45" t="b">
        <v>0</v>
      </c>
      <c r="S460" s="45" t="b">
        <v>0</v>
      </c>
      <c r="T460" s="45" t="b">
        <v>0</v>
      </c>
      <c r="U460" s="9"/>
      <c r="V460" s="9"/>
      <c r="W460" s="9"/>
      <c r="X460" s="9" t="b">
        <v>0</v>
      </c>
      <c r="Y460" s="9" t="b">
        <v>0</v>
      </c>
      <c r="Z460" s="9" t="b">
        <v>0</v>
      </c>
      <c r="AA460" s="9" t="b">
        <v>0</v>
      </c>
      <c r="AB460" s="9" t="b">
        <v>0</v>
      </c>
      <c r="AC460" s="9" t="b">
        <v>0</v>
      </c>
      <c r="AD460" s="9" t="b">
        <v>0</v>
      </c>
      <c r="AE460" s="9" t="b">
        <v>0</v>
      </c>
      <c r="AF460" s="9"/>
      <c r="AG460" s="9"/>
    </row>
    <row r="461" spans="1:33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45" t="b">
        <v>0</v>
      </c>
      <c r="N461" s="45" t="b">
        <v>0</v>
      </c>
      <c r="O461" s="45" t="b">
        <v>0</v>
      </c>
      <c r="P461" s="45" t="b">
        <v>0</v>
      </c>
      <c r="Q461" s="45" t="b">
        <v>0</v>
      </c>
      <c r="R461" s="45" t="b">
        <v>0</v>
      </c>
      <c r="S461" s="45" t="b">
        <v>0</v>
      </c>
      <c r="T461" s="45" t="b">
        <v>0</v>
      </c>
      <c r="U461" s="9"/>
      <c r="V461" s="9"/>
      <c r="W461" s="9"/>
      <c r="X461" s="9" t="b">
        <v>0</v>
      </c>
      <c r="Y461" s="9" t="b">
        <v>0</v>
      </c>
      <c r="Z461" s="9" t="b">
        <v>0</v>
      </c>
      <c r="AA461" s="9" t="b">
        <v>0</v>
      </c>
      <c r="AB461" s="9" t="b">
        <v>0</v>
      </c>
      <c r="AC461" s="9" t="b">
        <v>0</v>
      </c>
      <c r="AD461" s="9" t="b">
        <v>0</v>
      </c>
      <c r="AE461" s="9" t="b">
        <v>0</v>
      </c>
      <c r="AF461" s="9"/>
      <c r="AG461" s="9"/>
    </row>
    <row r="462" spans="1:33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45" t="b">
        <v>0</v>
      </c>
      <c r="N462" s="45" t="b">
        <v>0</v>
      </c>
      <c r="O462" s="45" t="b">
        <v>0</v>
      </c>
      <c r="P462" s="45" t="b">
        <v>0</v>
      </c>
      <c r="Q462" s="45" t="b">
        <v>0</v>
      </c>
      <c r="R462" s="45" t="b">
        <v>0</v>
      </c>
      <c r="S462" s="45" t="b">
        <v>0</v>
      </c>
      <c r="T462" s="45" t="b">
        <v>0</v>
      </c>
      <c r="U462" s="9"/>
      <c r="V462" s="9"/>
      <c r="W462" s="9"/>
      <c r="X462" s="9" t="b">
        <v>0</v>
      </c>
      <c r="Y462" s="9" t="b">
        <v>0</v>
      </c>
      <c r="Z462" s="9" t="b">
        <v>0</v>
      </c>
      <c r="AA462" s="9" t="b">
        <v>0</v>
      </c>
      <c r="AB462" s="9" t="b">
        <v>0</v>
      </c>
      <c r="AC462" s="9" t="b">
        <v>0</v>
      </c>
      <c r="AD462" s="9" t="b">
        <v>0</v>
      </c>
      <c r="AE462" s="9" t="b">
        <v>0</v>
      </c>
      <c r="AF462" s="9"/>
      <c r="AG462" s="9"/>
    </row>
    <row r="463" spans="1:33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45" t="b">
        <v>0</v>
      </c>
      <c r="N463" s="45" t="b">
        <v>0</v>
      </c>
      <c r="O463" s="45" t="b">
        <v>0</v>
      </c>
      <c r="P463" s="45" t="b">
        <v>0</v>
      </c>
      <c r="Q463" s="45" t="b">
        <v>0</v>
      </c>
      <c r="R463" s="45" t="b">
        <v>0</v>
      </c>
      <c r="S463" s="45" t="b">
        <v>0</v>
      </c>
      <c r="T463" s="45" t="b">
        <v>0</v>
      </c>
      <c r="U463" s="9"/>
      <c r="V463" s="9"/>
      <c r="W463" s="9"/>
      <c r="X463" s="9" t="b">
        <v>0</v>
      </c>
      <c r="Y463" s="9" t="b">
        <v>0</v>
      </c>
      <c r="Z463" s="9" t="b">
        <v>0</v>
      </c>
      <c r="AA463" s="9" t="b">
        <v>0</v>
      </c>
      <c r="AB463" s="9" t="b">
        <v>0</v>
      </c>
      <c r="AC463" s="9" t="b">
        <v>0</v>
      </c>
      <c r="AD463" s="9" t="b">
        <v>0</v>
      </c>
      <c r="AE463" s="9" t="b">
        <v>0</v>
      </c>
      <c r="AF463" s="9"/>
      <c r="AG463" s="9"/>
    </row>
    <row r="464" spans="1:33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45" t="b">
        <v>0</v>
      </c>
      <c r="N464" s="45" t="b">
        <v>0</v>
      </c>
      <c r="O464" s="45" t="b">
        <v>0</v>
      </c>
      <c r="P464" s="45" t="b">
        <v>0</v>
      </c>
      <c r="Q464" s="45" t="b">
        <v>0</v>
      </c>
      <c r="R464" s="45" t="b">
        <v>0</v>
      </c>
      <c r="S464" s="45" t="b">
        <v>0</v>
      </c>
      <c r="T464" s="45" t="b">
        <v>0</v>
      </c>
      <c r="U464" s="9"/>
      <c r="V464" s="9"/>
      <c r="W464" s="9"/>
      <c r="X464" s="9" t="b">
        <v>0</v>
      </c>
      <c r="Y464" s="9" t="b">
        <v>0</v>
      </c>
      <c r="Z464" s="9" t="b">
        <v>0</v>
      </c>
      <c r="AA464" s="9" t="b">
        <v>0</v>
      </c>
      <c r="AB464" s="9" t="b">
        <v>0</v>
      </c>
      <c r="AC464" s="9" t="b">
        <v>0</v>
      </c>
      <c r="AD464" s="9" t="b">
        <v>0</v>
      </c>
      <c r="AE464" s="9" t="b">
        <v>0</v>
      </c>
      <c r="AF464" s="9"/>
      <c r="AG464" s="9"/>
    </row>
    <row r="465" spans="1:33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45" t="b">
        <v>0</v>
      </c>
      <c r="N465" s="45" t="b">
        <v>0</v>
      </c>
      <c r="O465" s="45" t="b">
        <v>0</v>
      </c>
      <c r="P465" s="45" t="b">
        <v>0</v>
      </c>
      <c r="Q465" s="45" t="b">
        <v>0</v>
      </c>
      <c r="R465" s="45" t="b">
        <v>0</v>
      </c>
      <c r="S465" s="45" t="b">
        <v>0</v>
      </c>
      <c r="T465" s="45" t="b">
        <v>0</v>
      </c>
      <c r="U465" s="9"/>
      <c r="V465" s="9"/>
      <c r="W465" s="9"/>
      <c r="X465" s="9" t="b">
        <v>0</v>
      </c>
      <c r="Y465" s="9" t="b">
        <v>0</v>
      </c>
      <c r="Z465" s="9" t="b">
        <v>0</v>
      </c>
      <c r="AA465" s="9" t="b">
        <v>0</v>
      </c>
      <c r="AB465" s="9" t="b">
        <v>0</v>
      </c>
      <c r="AC465" s="9" t="b">
        <v>0</v>
      </c>
      <c r="AD465" s="9" t="b">
        <v>0</v>
      </c>
      <c r="AE465" s="9" t="b">
        <v>0</v>
      </c>
      <c r="AF465" s="9"/>
      <c r="AG465" s="9"/>
    </row>
    <row r="466" spans="1:33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45" t="b">
        <v>0</v>
      </c>
      <c r="N466" s="45" t="b">
        <v>0</v>
      </c>
      <c r="O466" s="45" t="b">
        <v>0</v>
      </c>
      <c r="P466" s="45" t="b">
        <v>0</v>
      </c>
      <c r="Q466" s="45" t="b">
        <v>0</v>
      </c>
      <c r="R466" s="45" t="b">
        <v>0</v>
      </c>
      <c r="S466" s="45" t="b">
        <v>0</v>
      </c>
      <c r="T466" s="45" t="b">
        <v>0</v>
      </c>
      <c r="U466" s="9"/>
      <c r="V466" s="9"/>
      <c r="W466" s="9"/>
      <c r="X466" s="9" t="b">
        <v>0</v>
      </c>
      <c r="Y466" s="9" t="b">
        <v>0</v>
      </c>
      <c r="Z466" s="9" t="b">
        <v>0</v>
      </c>
      <c r="AA466" s="9" t="b">
        <v>0</v>
      </c>
      <c r="AB466" s="9" t="b">
        <v>0</v>
      </c>
      <c r="AC466" s="9" t="b">
        <v>0</v>
      </c>
      <c r="AD466" s="9" t="b">
        <v>0</v>
      </c>
      <c r="AE466" s="9" t="b">
        <v>0</v>
      </c>
      <c r="AF466" s="9"/>
      <c r="AG466" s="9"/>
    </row>
    <row r="467" spans="1:33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45" t="b">
        <v>0</v>
      </c>
      <c r="N467" s="45" t="b">
        <v>0</v>
      </c>
      <c r="O467" s="45" t="b">
        <v>0</v>
      </c>
      <c r="P467" s="45" t="b">
        <v>0</v>
      </c>
      <c r="Q467" s="45" t="b">
        <v>0</v>
      </c>
      <c r="R467" s="45" t="b">
        <v>0</v>
      </c>
      <c r="S467" s="45" t="b">
        <v>0</v>
      </c>
      <c r="T467" s="45" t="b">
        <v>0</v>
      </c>
      <c r="U467" s="9"/>
      <c r="V467" s="9"/>
      <c r="W467" s="9"/>
      <c r="X467" s="9" t="b">
        <v>0</v>
      </c>
      <c r="Y467" s="9" t="b">
        <v>0</v>
      </c>
      <c r="Z467" s="9" t="b">
        <v>0</v>
      </c>
      <c r="AA467" s="9" t="b">
        <v>0</v>
      </c>
      <c r="AB467" s="9" t="b">
        <v>0</v>
      </c>
      <c r="AC467" s="9" t="b">
        <v>0</v>
      </c>
      <c r="AD467" s="9" t="b">
        <v>0</v>
      </c>
      <c r="AE467" s="9" t="b">
        <v>0</v>
      </c>
      <c r="AF467" s="9"/>
      <c r="AG467" s="9"/>
    </row>
    <row r="468" spans="1:33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45" t="b">
        <v>0</v>
      </c>
      <c r="N468" s="45" t="b">
        <v>0</v>
      </c>
      <c r="O468" s="45" t="b">
        <v>0</v>
      </c>
      <c r="P468" s="45" t="b">
        <v>0</v>
      </c>
      <c r="Q468" s="45" t="b">
        <v>0</v>
      </c>
      <c r="R468" s="45" t="b">
        <v>0</v>
      </c>
      <c r="S468" s="45" t="b">
        <v>0</v>
      </c>
      <c r="T468" s="45" t="b">
        <v>0</v>
      </c>
      <c r="U468" s="9"/>
      <c r="V468" s="9"/>
      <c r="W468" s="9"/>
      <c r="X468" s="9" t="b">
        <v>0</v>
      </c>
      <c r="Y468" s="9" t="b">
        <v>0</v>
      </c>
      <c r="Z468" s="9" t="b">
        <v>0</v>
      </c>
      <c r="AA468" s="9" t="b">
        <v>0</v>
      </c>
      <c r="AB468" s="9" t="b">
        <v>0</v>
      </c>
      <c r="AC468" s="9" t="b">
        <v>0</v>
      </c>
      <c r="AD468" s="9" t="b">
        <v>0</v>
      </c>
      <c r="AE468" s="9" t="b">
        <v>0</v>
      </c>
      <c r="AF468" s="9"/>
      <c r="AG468" s="9"/>
    </row>
    <row r="469" spans="1:33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45" t="b">
        <v>0</v>
      </c>
      <c r="N469" s="45" t="b">
        <v>0</v>
      </c>
      <c r="O469" s="45" t="b">
        <v>0</v>
      </c>
      <c r="P469" s="45" t="b">
        <v>0</v>
      </c>
      <c r="Q469" s="45" t="b">
        <v>0</v>
      </c>
      <c r="R469" s="45" t="b">
        <v>0</v>
      </c>
      <c r="S469" s="45" t="b">
        <v>0</v>
      </c>
      <c r="T469" s="45" t="b">
        <v>0</v>
      </c>
      <c r="U469" s="9"/>
      <c r="V469" s="9"/>
      <c r="W469" s="9"/>
      <c r="X469" s="9" t="b">
        <v>0</v>
      </c>
      <c r="Y469" s="9" t="b">
        <v>0</v>
      </c>
      <c r="Z469" s="9" t="b">
        <v>0</v>
      </c>
      <c r="AA469" s="9" t="b">
        <v>0</v>
      </c>
      <c r="AB469" s="9" t="b">
        <v>0</v>
      </c>
      <c r="AC469" s="9" t="b">
        <v>0</v>
      </c>
      <c r="AD469" s="9" t="b">
        <v>0</v>
      </c>
      <c r="AE469" s="9" t="b">
        <v>0</v>
      </c>
      <c r="AF469" s="9"/>
      <c r="AG469" s="9"/>
    </row>
    <row r="470" spans="1:33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45" t="b">
        <v>0</v>
      </c>
      <c r="N470" s="45" t="b">
        <v>0</v>
      </c>
      <c r="O470" s="45" t="b">
        <v>0</v>
      </c>
      <c r="P470" s="45" t="b">
        <v>0</v>
      </c>
      <c r="Q470" s="45" t="b">
        <v>0</v>
      </c>
      <c r="R470" s="45" t="b">
        <v>0</v>
      </c>
      <c r="S470" s="45" t="b">
        <v>0</v>
      </c>
      <c r="T470" s="45" t="b">
        <v>0</v>
      </c>
      <c r="U470" s="9"/>
      <c r="V470" s="9"/>
      <c r="W470" s="9"/>
      <c r="X470" s="9" t="b">
        <v>0</v>
      </c>
      <c r="Y470" s="9" t="b">
        <v>0</v>
      </c>
      <c r="Z470" s="9" t="b">
        <v>0</v>
      </c>
      <c r="AA470" s="9" t="b">
        <v>0</v>
      </c>
      <c r="AB470" s="9" t="b">
        <v>0</v>
      </c>
      <c r="AC470" s="9" t="b">
        <v>0</v>
      </c>
      <c r="AD470" s="9" t="b">
        <v>0</v>
      </c>
      <c r="AE470" s="9" t="b">
        <v>0</v>
      </c>
      <c r="AF470" s="9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45" t="b">
        <v>0</v>
      </c>
      <c r="N471" s="45" t="b">
        <v>0</v>
      </c>
      <c r="O471" s="45" t="b">
        <v>0</v>
      </c>
      <c r="P471" s="45" t="b">
        <v>0</v>
      </c>
      <c r="Q471" s="45" t="b">
        <v>0</v>
      </c>
      <c r="R471" s="45" t="b">
        <v>0</v>
      </c>
      <c r="S471" s="45" t="b">
        <v>0</v>
      </c>
      <c r="T471" s="45" t="b">
        <v>0</v>
      </c>
      <c r="U471" s="9"/>
      <c r="V471" s="9"/>
      <c r="W471" s="9"/>
      <c r="X471" s="9" t="b">
        <v>0</v>
      </c>
      <c r="Y471" s="9" t="b">
        <v>0</v>
      </c>
      <c r="Z471" s="9" t="b">
        <v>0</v>
      </c>
      <c r="AA471" s="9" t="b">
        <v>0</v>
      </c>
      <c r="AB471" s="9" t="b">
        <v>0</v>
      </c>
      <c r="AC471" s="9" t="b">
        <v>0</v>
      </c>
      <c r="AD471" s="9" t="b">
        <v>0</v>
      </c>
      <c r="AE471" s="9" t="b">
        <v>0</v>
      </c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45" t="b">
        <v>0</v>
      </c>
      <c r="N472" s="45" t="b">
        <v>0</v>
      </c>
      <c r="O472" s="45" t="b">
        <v>0</v>
      </c>
      <c r="P472" s="45" t="b">
        <v>0</v>
      </c>
      <c r="Q472" s="45" t="b">
        <v>0</v>
      </c>
      <c r="R472" s="45" t="b">
        <v>0</v>
      </c>
      <c r="S472" s="45" t="b">
        <v>0</v>
      </c>
      <c r="T472" s="45" t="b">
        <v>0</v>
      </c>
      <c r="U472" s="9"/>
      <c r="V472" s="9"/>
      <c r="W472" s="9"/>
      <c r="X472" s="9" t="b">
        <v>0</v>
      </c>
      <c r="Y472" s="9" t="b">
        <v>0</v>
      </c>
      <c r="Z472" s="9" t="b">
        <v>0</v>
      </c>
      <c r="AA472" s="9" t="b">
        <v>0</v>
      </c>
      <c r="AB472" s="9" t="b">
        <v>0</v>
      </c>
      <c r="AC472" s="9" t="b">
        <v>0</v>
      </c>
      <c r="AD472" s="9" t="b">
        <v>0</v>
      </c>
      <c r="AE472" s="9" t="b">
        <v>0</v>
      </c>
      <c r="AF472" s="9"/>
      <c r="AG472" s="9"/>
    </row>
    <row r="473" spans="1:3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45" t="b">
        <v>0</v>
      </c>
      <c r="N473" s="45" t="b">
        <v>0</v>
      </c>
      <c r="O473" s="45" t="b">
        <v>0</v>
      </c>
      <c r="P473" s="45" t="b">
        <v>0</v>
      </c>
      <c r="Q473" s="45" t="b">
        <v>0</v>
      </c>
      <c r="R473" s="45" t="b">
        <v>0</v>
      </c>
      <c r="S473" s="45" t="b">
        <v>0</v>
      </c>
      <c r="T473" s="45" t="b">
        <v>0</v>
      </c>
      <c r="U473" s="9"/>
      <c r="V473" s="9"/>
      <c r="W473" s="9"/>
      <c r="X473" s="9" t="b">
        <v>0</v>
      </c>
      <c r="Y473" s="9" t="b">
        <v>0</v>
      </c>
      <c r="Z473" s="9" t="b">
        <v>0</v>
      </c>
      <c r="AA473" s="9" t="b">
        <v>0</v>
      </c>
      <c r="AB473" s="9" t="b">
        <v>0</v>
      </c>
      <c r="AC473" s="9" t="b">
        <v>0</v>
      </c>
      <c r="AD473" s="9" t="b">
        <v>0</v>
      </c>
      <c r="AE473" s="9" t="b">
        <v>0</v>
      </c>
      <c r="AF473" s="9"/>
      <c r="AG473" s="9"/>
    </row>
    <row r="474" spans="1:3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45" t="b">
        <v>0</v>
      </c>
      <c r="N474" s="45" t="b">
        <v>0</v>
      </c>
      <c r="O474" s="45" t="b">
        <v>0</v>
      </c>
      <c r="P474" s="45" t="b">
        <v>0</v>
      </c>
      <c r="Q474" s="45" t="b">
        <v>0</v>
      </c>
      <c r="R474" s="45" t="b">
        <v>0</v>
      </c>
      <c r="S474" s="45" t="b">
        <v>0</v>
      </c>
      <c r="T474" s="45" t="b">
        <v>0</v>
      </c>
      <c r="U474" s="9"/>
      <c r="V474" s="9"/>
      <c r="W474" s="9"/>
      <c r="X474" s="9" t="b">
        <v>0</v>
      </c>
      <c r="Y474" s="9" t="b">
        <v>0</v>
      </c>
      <c r="Z474" s="9" t="b">
        <v>0</v>
      </c>
      <c r="AA474" s="9" t="b">
        <v>0</v>
      </c>
      <c r="AB474" s="9" t="b">
        <v>0</v>
      </c>
      <c r="AC474" s="9" t="b">
        <v>0</v>
      </c>
      <c r="AD474" s="9" t="b">
        <v>0</v>
      </c>
      <c r="AE474" s="9" t="b">
        <v>0</v>
      </c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45" t="b">
        <v>0</v>
      </c>
      <c r="N475" s="45" t="b">
        <v>0</v>
      </c>
      <c r="O475" s="45" t="b">
        <v>0</v>
      </c>
      <c r="P475" s="45" t="b">
        <v>0</v>
      </c>
      <c r="Q475" s="45" t="b">
        <v>0</v>
      </c>
      <c r="R475" s="45" t="b">
        <v>0</v>
      </c>
      <c r="S475" s="45" t="b">
        <v>0</v>
      </c>
      <c r="T475" s="45" t="b">
        <v>0</v>
      </c>
      <c r="U475" s="9"/>
      <c r="V475" s="9"/>
      <c r="W475" s="9"/>
      <c r="X475" s="9" t="b">
        <v>0</v>
      </c>
      <c r="Y475" s="9" t="b">
        <v>0</v>
      </c>
      <c r="Z475" s="9" t="b">
        <v>0</v>
      </c>
      <c r="AA475" s="9" t="b">
        <v>0</v>
      </c>
      <c r="AB475" s="9" t="b">
        <v>0</v>
      </c>
      <c r="AC475" s="9" t="b">
        <v>0</v>
      </c>
      <c r="AD475" s="9" t="b">
        <v>0</v>
      </c>
      <c r="AE475" s="9" t="b">
        <v>0</v>
      </c>
      <c r="AF475" s="9"/>
      <c r="AG475" s="9"/>
    </row>
    <row r="476" spans="1:33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45" t="b">
        <v>0</v>
      </c>
      <c r="N476" s="45" t="b">
        <v>0</v>
      </c>
      <c r="O476" s="45" t="b">
        <v>0</v>
      </c>
      <c r="P476" s="45" t="b">
        <v>0</v>
      </c>
      <c r="Q476" s="45" t="b">
        <v>0</v>
      </c>
      <c r="R476" s="45" t="b">
        <v>0</v>
      </c>
      <c r="S476" s="45" t="b">
        <v>0</v>
      </c>
      <c r="T476" s="45" t="b">
        <v>0</v>
      </c>
      <c r="U476" s="9"/>
      <c r="V476" s="9"/>
      <c r="W476" s="9"/>
      <c r="X476" s="9" t="b">
        <v>0</v>
      </c>
      <c r="Y476" s="9" t="b">
        <v>0</v>
      </c>
      <c r="Z476" s="9" t="b">
        <v>0</v>
      </c>
      <c r="AA476" s="9" t="b">
        <v>0</v>
      </c>
      <c r="AB476" s="9" t="b">
        <v>0</v>
      </c>
      <c r="AC476" s="9" t="b">
        <v>0</v>
      </c>
      <c r="AD476" s="9" t="b">
        <v>0</v>
      </c>
      <c r="AE476" s="9" t="b">
        <v>0</v>
      </c>
      <c r="AF476" s="9"/>
      <c r="AG476" s="9"/>
    </row>
    <row r="477" spans="1:33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45" t="b">
        <v>0</v>
      </c>
      <c r="N477" s="45" t="b">
        <v>0</v>
      </c>
      <c r="O477" s="45" t="b">
        <v>0</v>
      </c>
      <c r="P477" s="45" t="b">
        <v>0</v>
      </c>
      <c r="Q477" s="45" t="b">
        <v>0</v>
      </c>
      <c r="R477" s="45" t="b">
        <v>0</v>
      </c>
      <c r="S477" s="45" t="b">
        <v>0</v>
      </c>
      <c r="T477" s="45" t="b">
        <v>0</v>
      </c>
      <c r="U477" s="9"/>
      <c r="V477" s="9"/>
      <c r="W477" s="9"/>
      <c r="X477" s="9" t="b">
        <v>0</v>
      </c>
      <c r="Y477" s="9" t="b">
        <v>0</v>
      </c>
      <c r="Z477" s="9" t="b">
        <v>0</v>
      </c>
      <c r="AA477" s="9" t="b">
        <v>0</v>
      </c>
      <c r="AB477" s="9" t="b">
        <v>0</v>
      </c>
      <c r="AC477" s="9" t="b">
        <v>0</v>
      </c>
      <c r="AD477" s="9" t="b">
        <v>0</v>
      </c>
      <c r="AE477" s="9" t="b">
        <v>0</v>
      </c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45" t="b">
        <v>0</v>
      </c>
      <c r="N478" s="45" t="b">
        <v>0</v>
      </c>
      <c r="O478" s="45" t="b">
        <v>0</v>
      </c>
      <c r="P478" s="45" t="b">
        <v>0</v>
      </c>
      <c r="Q478" s="45" t="b">
        <v>0</v>
      </c>
      <c r="R478" s="45" t="b">
        <v>0</v>
      </c>
      <c r="S478" s="45" t="b">
        <v>0</v>
      </c>
      <c r="T478" s="45" t="b">
        <v>0</v>
      </c>
      <c r="U478" s="9"/>
      <c r="V478" s="9"/>
      <c r="W478" s="9"/>
      <c r="X478" s="9" t="b">
        <v>0</v>
      </c>
      <c r="Y478" s="9" t="b">
        <v>0</v>
      </c>
      <c r="Z478" s="9" t="b">
        <v>0</v>
      </c>
      <c r="AA478" s="9" t="b">
        <v>0</v>
      </c>
      <c r="AB478" s="9" t="b">
        <v>0</v>
      </c>
      <c r="AC478" s="9" t="b">
        <v>0</v>
      </c>
      <c r="AD478" s="9" t="b">
        <v>0</v>
      </c>
      <c r="AE478" s="9" t="b">
        <v>0</v>
      </c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45" t="b">
        <v>0</v>
      </c>
      <c r="N479" s="45" t="b">
        <v>0</v>
      </c>
      <c r="O479" s="45" t="b">
        <v>0</v>
      </c>
      <c r="P479" s="45" t="b">
        <v>0</v>
      </c>
      <c r="Q479" s="45" t="b">
        <v>0</v>
      </c>
      <c r="R479" s="45" t="b">
        <v>0</v>
      </c>
      <c r="S479" s="45" t="b">
        <v>0</v>
      </c>
      <c r="T479" s="45" t="b">
        <v>0</v>
      </c>
      <c r="U479" s="9"/>
      <c r="V479" s="9"/>
      <c r="W479" s="9"/>
      <c r="X479" s="9" t="b">
        <v>0</v>
      </c>
      <c r="Y479" s="9" t="b">
        <v>0</v>
      </c>
      <c r="Z479" s="9" t="b">
        <v>0</v>
      </c>
      <c r="AA479" s="9" t="b">
        <v>0</v>
      </c>
      <c r="AB479" s="9" t="b">
        <v>0</v>
      </c>
      <c r="AC479" s="9" t="b">
        <v>0</v>
      </c>
      <c r="AD479" s="9" t="b">
        <v>0</v>
      </c>
      <c r="AE479" s="9" t="b">
        <v>0</v>
      </c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45" t="b">
        <v>0</v>
      </c>
      <c r="N480" s="45" t="b">
        <v>0</v>
      </c>
      <c r="O480" s="45" t="b">
        <v>0</v>
      </c>
      <c r="P480" s="45" t="b">
        <v>0</v>
      </c>
      <c r="Q480" s="45" t="b">
        <v>0</v>
      </c>
      <c r="R480" s="45" t="b">
        <v>0</v>
      </c>
      <c r="S480" s="45" t="b">
        <v>0</v>
      </c>
      <c r="T480" s="45" t="b">
        <v>0</v>
      </c>
      <c r="U480" s="9"/>
      <c r="V480" s="9"/>
      <c r="W480" s="9"/>
      <c r="X480" s="9" t="b">
        <v>0</v>
      </c>
      <c r="Y480" s="9" t="b">
        <v>0</v>
      </c>
      <c r="Z480" s="9" t="b">
        <v>0</v>
      </c>
      <c r="AA480" s="9" t="b">
        <v>0</v>
      </c>
      <c r="AB480" s="9" t="b">
        <v>0</v>
      </c>
      <c r="AC480" s="9" t="b">
        <v>0</v>
      </c>
      <c r="AD480" s="9" t="b">
        <v>0</v>
      </c>
      <c r="AE480" s="9" t="b">
        <v>0</v>
      </c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45" t="b">
        <v>0</v>
      </c>
      <c r="N481" s="45" t="b">
        <v>0</v>
      </c>
      <c r="O481" s="45" t="b">
        <v>0</v>
      </c>
      <c r="P481" s="45" t="b">
        <v>0</v>
      </c>
      <c r="Q481" s="45" t="b">
        <v>0</v>
      </c>
      <c r="R481" s="45" t="b">
        <v>0</v>
      </c>
      <c r="S481" s="45" t="b">
        <v>0</v>
      </c>
      <c r="T481" s="45" t="b">
        <v>0</v>
      </c>
      <c r="U481" s="9"/>
      <c r="V481" s="9"/>
      <c r="W481" s="9"/>
      <c r="X481" s="9" t="b">
        <v>0</v>
      </c>
      <c r="Y481" s="9" t="b">
        <v>0</v>
      </c>
      <c r="Z481" s="9" t="b">
        <v>0</v>
      </c>
      <c r="AA481" s="9" t="b">
        <v>0</v>
      </c>
      <c r="AB481" s="9" t="b">
        <v>0</v>
      </c>
      <c r="AC481" s="9" t="b">
        <v>0</v>
      </c>
      <c r="AD481" s="9" t="b">
        <v>0</v>
      </c>
      <c r="AE481" s="9" t="b">
        <v>0</v>
      </c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45" t="b">
        <v>0</v>
      </c>
      <c r="N482" s="45" t="b">
        <v>0</v>
      </c>
      <c r="O482" s="45" t="b">
        <v>0</v>
      </c>
      <c r="P482" s="45" t="b">
        <v>0</v>
      </c>
      <c r="Q482" s="45" t="b">
        <v>0</v>
      </c>
      <c r="R482" s="45" t="b">
        <v>0</v>
      </c>
      <c r="S482" s="45" t="b">
        <v>0</v>
      </c>
      <c r="T482" s="45" t="b">
        <v>0</v>
      </c>
      <c r="U482" s="9"/>
      <c r="V482" s="9"/>
      <c r="W482" s="9"/>
      <c r="X482" s="9" t="b">
        <v>0</v>
      </c>
      <c r="Y482" s="9" t="b">
        <v>0</v>
      </c>
      <c r="Z482" s="9" t="b">
        <v>0</v>
      </c>
      <c r="AA482" s="9" t="b">
        <v>0</v>
      </c>
      <c r="AB482" s="9" t="b">
        <v>0</v>
      </c>
      <c r="AC482" s="9" t="b">
        <v>0</v>
      </c>
      <c r="AD482" s="9" t="b">
        <v>0</v>
      </c>
      <c r="AE482" s="9" t="b">
        <v>0</v>
      </c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45" t="b">
        <v>0</v>
      </c>
      <c r="N483" s="45" t="b">
        <v>0</v>
      </c>
      <c r="O483" s="45" t="b">
        <v>0</v>
      </c>
      <c r="P483" s="45" t="b">
        <v>0</v>
      </c>
      <c r="Q483" s="45" t="b">
        <v>0</v>
      </c>
      <c r="R483" s="45" t="b">
        <v>0</v>
      </c>
      <c r="S483" s="45" t="b">
        <v>0</v>
      </c>
      <c r="T483" s="45" t="b">
        <v>0</v>
      </c>
      <c r="U483" s="9"/>
      <c r="V483" s="9"/>
      <c r="W483" s="9"/>
      <c r="X483" s="9" t="b">
        <v>0</v>
      </c>
      <c r="Y483" s="9" t="b">
        <v>0</v>
      </c>
      <c r="Z483" s="9" t="b">
        <v>0</v>
      </c>
      <c r="AA483" s="9" t="b">
        <v>0</v>
      </c>
      <c r="AB483" s="9" t="b">
        <v>0</v>
      </c>
      <c r="AC483" s="9" t="b">
        <v>0</v>
      </c>
      <c r="AD483" s="9" t="b">
        <v>0</v>
      </c>
      <c r="AE483" s="9" t="b">
        <v>0</v>
      </c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45" t="b">
        <v>0</v>
      </c>
      <c r="N484" s="45" t="b">
        <v>0</v>
      </c>
      <c r="O484" s="45" t="b">
        <v>0</v>
      </c>
      <c r="P484" s="45" t="b">
        <v>0</v>
      </c>
      <c r="Q484" s="45" t="b">
        <v>0</v>
      </c>
      <c r="R484" s="45" t="b">
        <v>0</v>
      </c>
      <c r="S484" s="45" t="b">
        <v>0</v>
      </c>
      <c r="T484" s="45" t="b">
        <v>0</v>
      </c>
      <c r="U484" s="9"/>
      <c r="V484" s="9"/>
      <c r="W484" s="9"/>
      <c r="X484" s="9" t="b">
        <v>0</v>
      </c>
      <c r="Y484" s="9" t="b">
        <v>0</v>
      </c>
      <c r="Z484" s="9" t="b">
        <v>0</v>
      </c>
      <c r="AA484" s="9" t="b">
        <v>0</v>
      </c>
      <c r="AB484" s="9" t="b">
        <v>0</v>
      </c>
      <c r="AC484" s="9" t="b">
        <v>0</v>
      </c>
      <c r="AD484" s="9" t="b">
        <v>0</v>
      </c>
      <c r="AE484" s="9" t="b">
        <v>0</v>
      </c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45" t="b">
        <v>0</v>
      </c>
      <c r="N485" s="45" t="b">
        <v>0</v>
      </c>
      <c r="O485" s="45" t="b">
        <v>0</v>
      </c>
      <c r="P485" s="45" t="b">
        <v>0</v>
      </c>
      <c r="Q485" s="45" t="b">
        <v>0</v>
      </c>
      <c r="R485" s="45" t="b">
        <v>0</v>
      </c>
      <c r="S485" s="45" t="b">
        <v>0</v>
      </c>
      <c r="T485" s="45" t="b">
        <v>0</v>
      </c>
      <c r="U485" s="9"/>
      <c r="V485" s="9"/>
      <c r="W485" s="9"/>
      <c r="X485" s="9" t="b">
        <v>0</v>
      </c>
      <c r="Y485" s="9" t="b">
        <v>0</v>
      </c>
      <c r="Z485" s="9" t="b">
        <v>0</v>
      </c>
      <c r="AA485" s="9" t="b">
        <v>0</v>
      </c>
      <c r="AB485" s="9" t="b">
        <v>0</v>
      </c>
      <c r="AC485" s="9" t="b">
        <v>0</v>
      </c>
      <c r="AD485" s="9" t="b">
        <v>0</v>
      </c>
      <c r="AE485" s="9" t="b">
        <v>0</v>
      </c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45" t="b">
        <v>0</v>
      </c>
      <c r="N486" s="45" t="b">
        <v>0</v>
      </c>
      <c r="O486" s="45" t="b">
        <v>0</v>
      </c>
      <c r="P486" s="45" t="b">
        <v>0</v>
      </c>
      <c r="Q486" s="45" t="b">
        <v>0</v>
      </c>
      <c r="R486" s="45" t="b">
        <v>0</v>
      </c>
      <c r="S486" s="45" t="b">
        <v>0</v>
      </c>
      <c r="T486" s="45" t="b">
        <v>0</v>
      </c>
      <c r="U486" s="9"/>
      <c r="V486" s="9"/>
      <c r="W486" s="9"/>
      <c r="X486" s="9" t="b">
        <v>0</v>
      </c>
      <c r="Y486" s="9" t="b">
        <v>0</v>
      </c>
      <c r="Z486" s="9" t="b">
        <v>0</v>
      </c>
      <c r="AA486" s="9" t="b">
        <v>0</v>
      </c>
      <c r="AB486" s="9" t="b">
        <v>0</v>
      </c>
      <c r="AC486" s="9" t="b">
        <v>0</v>
      </c>
      <c r="AD486" s="9" t="b">
        <v>0</v>
      </c>
      <c r="AE486" s="9" t="b">
        <v>0</v>
      </c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45" t="b">
        <v>0</v>
      </c>
      <c r="N487" s="45" t="b">
        <v>0</v>
      </c>
      <c r="O487" s="45" t="b">
        <v>0</v>
      </c>
      <c r="P487" s="45" t="b">
        <v>0</v>
      </c>
      <c r="Q487" s="45" t="b">
        <v>0</v>
      </c>
      <c r="R487" s="45" t="b">
        <v>0</v>
      </c>
      <c r="S487" s="45" t="b">
        <v>0</v>
      </c>
      <c r="T487" s="45" t="b">
        <v>0</v>
      </c>
      <c r="U487" s="9"/>
      <c r="V487" s="9"/>
      <c r="W487" s="9"/>
      <c r="X487" s="9" t="b">
        <v>0</v>
      </c>
      <c r="Y487" s="9" t="b">
        <v>0</v>
      </c>
      <c r="Z487" s="9" t="b">
        <v>0</v>
      </c>
      <c r="AA487" s="9" t="b">
        <v>0</v>
      </c>
      <c r="AB487" s="9" t="b">
        <v>0</v>
      </c>
      <c r="AC487" s="9" t="b">
        <v>0</v>
      </c>
      <c r="AD487" s="9" t="b">
        <v>0</v>
      </c>
      <c r="AE487" s="9" t="b">
        <v>0</v>
      </c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45" t="b">
        <v>0</v>
      </c>
      <c r="N488" s="45" t="b">
        <v>0</v>
      </c>
      <c r="O488" s="45" t="b">
        <v>0</v>
      </c>
      <c r="P488" s="45" t="b">
        <v>0</v>
      </c>
      <c r="Q488" s="45" t="b">
        <v>0</v>
      </c>
      <c r="R488" s="45" t="b">
        <v>0</v>
      </c>
      <c r="S488" s="45" t="b">
        <v>0</v>
      </c>
      <c r="T488" s="45" t="b">
        <v>0</v>
      </c>
      <c r="U488" s="9"/>
      <c r="V488" s="9"/>
      <c r="W488" s="9"/>
      <c r="X488" s="9" t="b">
        <v>0</v>
      </c>
      <c r="Y488" s="9" t="b">
        <v>0</v>
      </c>
      <c r="Z488" s="9" t="b">
        <v>0</v>
      </c>
      <c r="AA488" s="9" t="b">
        <v>0</v>
      </c>
      <c r="AB488" s="9" t="b">
        <v>0</v>
      </c>
      <c r="AC488" s="9" t="b">
        <v>0</v>
      </c>
      <c r="AD488" s="9" t="b">
        <v>0</v>
      </c>
      <c r="AE488" s="9" t="b">
        <v>0</v>
      </c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45" t="b">
        <v>0</v>
      </c>
      <c r="N489" s="45" t="b">
        <v>0</v>
      </c>
      <c r="O489" s="45" t="b">
        <v>0</v>
      </c>
      <c r="P489" s="45" t="b">
        <v>0</v>
      </c>
      <c r="Q489" s="45" t="b">
        <v>0</v>
      </c>
      <c r="R489" s="45" t="b">
        <v>0</v>
      </c>
      <c r="S489" s="45" t="b">
        <v>0</v>
      </c>
      <c r="T489" s="45" t="b">
        <v>0</v>
      </c>
      <c r="U489" s="9"/>
      <c r="V489" s="9"/>
      <c r="W489" s="9"/>
      <c r="X489" s="9" t="b">
        <v>0</v>
      </c>
      <c r="Y489" s="9" t="b">
        <v>0</v>
      </c>
      <c r="Z489" s="9" t="b">
        <v>0</v>
      </c>
      <c r="AA489" s="9" t="b">
        <v>0</v>
      </c>
      <c r="AB489" s="9" t="b">
        <v>0</v>
      </c>
      <c r="AC489" s="9" t="b">
        <v>0</v>
      </c>
      <c r="AD489" s="9" t="b">
        <v>0</v>
      </c>
      <c r="AE489" s="9" t="b">
        <v>0</v>
      </c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45" t="b">
        <v>0</v>
      </c>
      <c r="N490" s="45" t="b">
        <v>0</v>
      </c>
      <c r="O490" s="45" t="b">
        <v>0</v>
      </c>
      <c r="P490" s="45" t="b">
        <v>0</v>
      </c>
      <c r="Q490" s="45" t="b">
        <v>0</v>
      </c>
      <c r="R490" s="45" t="b">
        <v>0</v>
      </c>
      <c r="S490" s="45" t="b">
        <v>0</v>
      </c>
      <c r="T490" s="45" t="b">
        <v>0</v>
      </c>
      <c r="U490" s="9"/>
      <c r="V490" s="9"/>
      <c r="W490" s="9"/>
      <c r="X490" s="9" t="b">
        <v>0</v>
      </c>
      <c r="Y490" s="9" t="b">
        <v>0</v>
      </c>
      <c r="Z490" s="9" t="b">
        <v>0</v>
      </c>
      <c r="AA490" s="9" t="b">
        <v>0</v>
      </c>
      <c r="AB490" s="9" t="b">
        <v>0</v>
      </c>
      <c r="AC490" s="9" t="b">
        <v>0</v>
      </c>
      <c r="AD490" s="9" t="b">
        <v>0</v>
      </c>
      <c r="AE490" s="9" t="b">
        <v>0</v>
      </c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45" t="b">
        <v>0</v>
      </c>
      <c r="N491" s="45" t="b">
        <v>0</v>
      </c>
      <c r="O491" s="45" t="b">
        <v>0</v>
      </c>
      <c r="P491" s="45" t="b">
        <v>0</v>
      </c>
      <c r="Q491" s="45" t="b">
        <v>0</v>
      </c>
      <c r="R491" s="45" t="b">
        <v>0</v>
      </c>
      <c r="S491" s="45" t="b">
        <v>0</v>
      </c>
      <c r="T491" s="45" t="b">
        <v>0</v>
      </c>
      <c r="U491" s="9"/>
      <c r="V491" s="9"/>
      <c r="W491" s="9"/>
      <c r="X491" s="9" t="b">
        <v>0</v>
      </c>
      <c r="Y491" s="9" t="b">
        <v>0</v>
      </c>
      <c r="Z491" s="9" t="b">
        <v>0</v>
      </c>
      <c r="AA491" s="9" t="b">
        <v>0</v>
      </c>
      <c r="AB491" s="9" t="b">
        <v>0</v>
      </c>
      <c r="AC491" s="9" t="b">
        <v>0</v>
      </c>
      <c r="AD491" s="9" t="b">
        <v>0</v>
      </c>
      <c r="AE491" s="9" t="b">
        <v>0</v>
      </c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45" t="b">
        <v>0</v>
      </c>
      <c r="N492" s="45" t="b">
        <v>0</v>
      </c>
      <c r="O492" s="45" t="b">
        <v>0</v>
      </c>
      <c r="P492" s="45" t="b">
        <v>0</v>
      </c>
      <c r="Q492" s="45" t="b">
        <v>0</v>
      </c>
      <c r="R492" s="45" t="b">
        <v>0</v>
      </c>
      <c r="S492" s="45" t="b">
        <v>0</v>
      </c>
      <c r="T492" s="45" t="b">
        <v>0</v>
      </c>
      <c r="U492" s="9"/>
      <c r="V492" s="9"/>
      <c r="W492" s="9"/>
      <c r="X492" s="9" t="b">
        <v>0</v>
      </c>
      <c r="Y492" s="9" t="b">
        <v>0</v>
      </c>
      <c r="Z492" s="9" t="b">
        <v>0</v>
      </c>
      <c r="AA492" s="9" t="b">
        <v>0</v>
      </c>
      <c r="AB492" s="9" t="b">
        <v>0</v>
      </c>
      <c r="AC492" s="9" t="b">
        <v>0</v>
      </c>
      <c r="AD492" s="9" t="b">
        <v>0</v>
      </c>
      <c r="AE492" s="9" t="b">
        <v>0</v>
      </c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45" t="b">
        <v>0</v>
      </c>
      <c r="N493" s="45" t="b">
        <v>0</v>
      </c>
      <c r="O493" s="45" t="b">
        <v>0</v>
      </c>
      <c r="P493" s="45" t="b">
        <v>0</v>
      </c>
      <c r="Q493" s="45" t="b">
        <v>0</v>
      </c>
      <c r="R493" s="45" t="b">
        <v>0</v>
      </c>
      <c r="S493" s="45" t="b">
        <v>0</v>
      </c>
      <c r="T493" s="45" t="b">
        <v>0</v>
      </c>
      <c r="U493" s="9"/>
      <c r="V493" s="9"/>
      <c r="W493" s="9"/>
      <c r="X493" s="9" t="b">
        <v>0</v>
      </c>
      <c r="Y493" s="9" t="b">
        <v>0</v>
      </c>
      <c r="Z493" s="9" t="b">
        <v>0</v>
      </c>
      <c r="AA493" s="9" t="b">
        <v>0</v>
      </c>
      <c r="AB493" s="9" t="b">
        <v>0</v>
      </c>
      <c r="AC493" s="9" t="b">
        <v>0</v>
      </c>
      <c r="AD493" s="9" t="b">
        <v>0</v>
      </c>
      <c r="AE493" s="9" t="b">
        <v>0</v>
      </c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45" t="b">
        <v>0</v>
      </c>
      <c r="N494" s="45" t="b">
        <v>0</v>
      </c>
      <c r="O494" s="45" t="b">
        <v>0</v>
      </c>
      <c r="P494" s="45" t="b">
        <v>0</v>
      </c>
      <c r="Q494" s="45" t="b">
        <v>0</v>
      </c>
      <c r="R494" s="45" t="b">
        <v>0</v>
      </c>
      <c r="S494" s="45" t="b">
        <v>0</v>
      </c>
      <c r="T494" s="45" t="b">
        <v>0</v>
      </c>
      <c r="U494" s="9"/>
      <c r="V494" s="9"/>
      <c r="W494" s="9"/>
      <c r="X494" s="9" t="b">
        <v>0</v>
      </c>
      <c r="Y494" s="9" t="b">
        <v>0</v>
      </c>
      <c r="Z494" s="9" t="b">
        <v>0</v>
      </c>
      <c r="AA494" s="9" t="b">
        <v>0</v>
      </c>
      <c r="AB494" s="9" t="b">
        <v>0</v>
      </c>
      <c r="AC494" s="9" t="b">
        <v>0</v>
      </c>
      <c r="AD494" s="9" t="b">
        <v>0</v>
      </c>
      <c r="AE494" s="9" t="b">
        <v>0</v>
      </c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45" t="b">
        <v>0</v>
      </c>
      <c r="N495" s="45" t="b">
        <v>0</v>
      </c>
      <c r="O495" s="45" t="b">
        <v>0</v>
      </c>
      <c r="P495" s="45" t="b">
        <v>0</v>
      </c>
      <c r="Q495" s="45" t="b">
        <v>0</v>
      </c>
      <c r="R495" s="45" t="b">
        <v>0</v>
      </c>
      <c r="S495" s="45" t="b">
        <v>0</v>
      </c>
      <c r="T495" s="45" t="b">
        <v>0</v>
      </c>
      <c r="U495" s="9"/>
      <c r="V495" s="9"/>
      <c r="W495" s="9"/>
      <c r="X495" s="9" t="b">
        <v>0</v>
      </c>
      <c r="Y495" s="9" t="b">
        <v>0</v>
      </c>
      <c r="Z495" s="9" t="b">
        <v>0</v>
      </c>
      <c r="AA495" s="9" t="b">
        <v>0</v>
      </c>
      <c r="AB495" s="9" t="b">
        <v>0</v>
      </c>
      <c r="AC495" s="9" t="b">
        <v>0</v>
      </c>
      <c r="AD495" s="9" t="b">
        <v>0</v>
      </c>
      <c r="AE495" s="9" t="b">
        <v>0</v>
      </c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45" t="b">
        <v>0</v>
      </c>
      <c r="N496" s="45" t="b">
        <v>0</v>
      </c>
      <c r="O496" s="45" t="b">
        <v>0</v>
      </c>
      <c r="P496" s="45" t="b">
        <v>0</v>
      </c>
      <c r="Q496" s="45" t="b">
        <v>0</v>
      </c>
      <c r="R496" s="45" t="b">
        <v>0</v>
      </c>
      <c r="S496" s="45" t="b">
        <v>0</v>
      </c>
      <c r="T496" s="45" t="b">
        <v>0</v>
      </c>
      <c r="U496" s="9"/>
      <c r="V496" s="9"/>
      <c r="W496" s="9"/>
      <c r="X496" s="9" t="b">
        <v>0</v>
      </c>
      <c r="Y496" s="9" t="b">
        <v>0</v>
      </c>
      <c r="Z496" s="9" t="b">
        <v>0</v>
      </c>
      <c r="AA496" s="9" t="b">
        <v>0</v>
      </c>
      <c r="AB496" s="9" t="b">
        <v>0</v>
      </c>
      <c r="AC496" s="9" t="b">
        <v>0</v>
      </c>
      <c r="AD496" s="9" t="b">
        <v>0</v>
      </c>
      <c r="AE496" s="9" t="b">
        <v>0</v>
      </c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45" t="b">
        <v>0</v>
      </c>
      <c r="N497" s="45" t="b">
        <v>0</v>
      </c>
      <c r="O497" s="45" t="b">
        <v>0</v>
      </c>
      <c r="P497" s="45" t="b">
        <v>0</v>
      </c>
      <c r="Q497" s="45" t="b">
        <v>0</v>
      </c>
      <c r="R497" s="45" t="b">
        <v>0</v>
      </c>
      <c r="S497" s="45" t="b">
        <v>0</v>
      </c>
      <c r="T497" s="45" t="b">
        <v>0</v>
      </c>
      <c r="U497" s="9"/>
      <c r="V497" s="9"/>
      <c r="W497" s="9"/>
      <c r="X497" s="9" t="b">
        <v>0</v>
      </c>
      <c r="Y497" s="9" t="b">
        <v>0</v>
      </c>
      <c r="Z497" s="9" t="b">
        <v>0</v>
      </c>
      <c r="AA497" s="9" t="b">
        <v>0</v>
      </c>
      <c r="AB497" s="9" t="b">
        <v>0</v>
      </c>
      <c r="AC497" s="9" t="b">
        <v>0</v>
      </c>
      <c r="AD497" s="9" t="b">
        <v>0</v>
      </c>
      <c r="AE497" s="9" t="b">
        <v>0</v>
      </c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45" t="b">
        <v>0</v>
      </c>
      <c r="N498" s="45" t="b">
        <v>0</v>
      </c>
      <c r="O498" s="45" t="b">
        <v>0</v>
      </c>
      <c r="P498" s="45" t="b">
        <v>0</v>
      </c>
      <c r="Q498" s="45" t="b">
        <v>0</v>
      </c>
      <c r="R498" s="45" t="b">
        <v>0</v>
      </c>
      <c r="S498" s="45" t="b">
        <v>0</v>
      </c>
      <c r="T498" s="45" t="b">
        <v>0</v>
      </c>
      <c r="U498" s="9"/>
      <c r="V498" s="9"/>
      <c r="W498" s="9"/>
      <c r="X498" s="9" t="b">
        <v>0</v>
      </c>
      <c r="Y498" s="9" t="b">
        <v>0</v>
      </c>
      <c r="Z498" s="9" t="b">
        <v>0</v>
      </c>
      <c r="AA498" s="9" t="b">
        <v>0</v>
      </c>
      <c r="AB498" s="9" t="b">
        <v>0</v>
      </c>
      <c r="AC498" s="9" t="b">
        <v>0</v>
      </c>
      <c r="AD498" s="9" t="b">
        <v>0</v>
      </c>
      <c r="AE498" s="9" t="b">
        <v>0</v>
      </c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45" t="b">
        <v>0</v>
      </c>
      <c r="N499" s="45" t="b">
        <v>0</v>
      </c>
      <c r="O499" s="45" t="b">
        <v>0</v>
      </c>
      <c r="P499" s="45" t="b">
        <v>0</v>
      </c>
      <c r="Q499" s="45" t="b">
        <v>0</v>
      </c>
      <c r="R499" s="45" t="b">
        <v>0</v>
      </c>
      <c r="S499" s="45" t="b">
        <v>0</v>
      </c>
      <c r="T499" s="45" t="b">
        <v>0</v>
      </c>
      <c r="U499" s="9"/>
      <c r="V499" s="9"/>
      <c r="W499" s="9"/>
      <c r="X499" s="9" t="b">
        <v>0</v>
      </c>
      <c r="Y499" s="9" t="b">
        <v>0</v>
      </c>
      <c r="Z499" s="9" t="b">
        <v>0</v>
      </c>
      <c r="AA499" s="9" t="b">
        <v>0</v>
      </c>
      <c r="AB499" s="9" t="b">
        <v>0</v>
      </c>
      <c r="AC499" s="9" t="b">
        <v>0</v>
      </c>
      <c r="AD499" s="9" t="b">
        <v>0</v>
      </c>
      <c r="AE499" s="9" t="b">
        <v>0</v>
      </c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45" t="b">
        <v>0</v>
      </c>
      <c r="N500" s="45" t="b">
        <v>0</v>
      </c>
      <c r="O500" s="45" t="b">
        <v>0</v>
      </c>
      <c r="P500" s="45" t="b">
        <v>0</v>
      </c>
      <c r="Q500" s="45" t="b">
        <v>0</v>
      </c>
      <c r="R500" s="45" t="b">
        <v>0</v>
      </c>
      <c r="S500" s="45" t="b">
        <v>0</v>
      </c>
      <c r="T500" s="45" t="b">
        <v>0</v>
      </c>
      <c r="U500" s="9"/>
      <c r="V500" s="9"/>
      <c r="W500" s="9"/>
      <c r="X500" s="9" t="b">
        <v>0</v>
      </c>
      <c r="Y500" s="9" t="b">
        <v>0</v>
      </c>
      <c r="Z500" s="9" t="b">
        <v>0</v>
      </c>
      <c r="AA500" s="9" t="b">
        <v>0</v>
      </c>
      <c r="AB500" s="9" t="b">
        <v>0</v>
      </c>
      <c r="AC500" s="9" t="b">
        <v>0</v>
      </c>
      <c r="AD500" s="9" t="b">
        <v>0</v>
      </c>
      <c r="AE500" s="9" t="b">
        <v>0</v>
      </c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45" t="b">
        <v>0</v>
      </c>
      <c r="N501" s="45" t="b">
        <v>0</v>
      </c>
      <c r="O501" s="45" t="b">
        <v>0</v>
      </c>
      <c r="P501" s="45" t="b">
        <v>0</v>
      </c>
      <c r="Q501" s="45" t="b">
        <v>0</v>
      </c>
      <c r="R501" s="45" t="b">
        <v>0</v>
      </c>
      <c r="S501" s="45" t="b">
        <v>0</v>
      </c>
      <c r="T501" s="45" t="b">
        <v>0</v>
      </c>
      <c r="U501" s="9"/>
      <c r="V501" s="9"/>
      <c r="W501" s="9"/>
      <c r="X501" s="9" t="b">
        <v>0</v>
      </c>
      <c r="Y501" s="9" t="b">
        <v>0</v>
      </c>
      <c r="Z501" s="9" t="b">
        <v>0</v>
      </c>
      <c r="AA501" s="9" t="b">
        <v>0</v>
      </c>
      <c r="AB501" s="9" t="b">
        <v>0</v>
      </c>
      <c r="AC501" s="9" t="b">
        <v>0</v>
      </c>
      <c r="AD501" s="9" t="b">
        <v>0</v>
      </c>
      <c r="AE501" s="9" t="b">
        <v>0</v>
      </c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45" t="b">
        <v>0</v>
      </c>
      <c r="N502" s="45" t="b">
        <v>0</v>
      </c>
      <c r="O502" s="45" t="b">
        <v>0</v>
      </c>
      <c r="P502" s="45" t="b">
        <v>0</v>
      </c>
      <c r="Q502" s="45" t="b">
        <v>0</v>
      </c>
      <c r="R502" s="45" t="b">
        <v>0</v>
      </c>
      <c r="S502" s="45" t="b">
        <v>0</v>
      </c>
      <c r="T502" s="45" t="b">
        <v>0</v>
      </c>
      <c r="U502" s="9"/>
      <c r="V502" s="9"/>
      <c r="W502" s="9"/>
      <c r="X502" s="9" t="b">
        <v>0</v>
      </c>
      <c r="Y502" s="9" t="b">
        <v>0</v>
      </c>
      <c r="Z502" s="9" t="b">
        <v>0</v>
      </c>
      <c r="AA502" s="9" t="b">
        <v>0</v>
      </c>
      <c r="AB502" s="9" t="b">
        <v>0</v>
      </c>
      <c r="AC502" s="9" t="b">
        <v>0</v>
      </c>
      <c r="AD502" s="9" t="b">
        <v>0</v>
      </c>
      <c r="AE502" s="9" t="b">
        <v>0</v>
      </c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45" t="b">
        <v>0</v>
      </c>
      <c r="N503" s="45" t="b">
        <v>0</v>
      </c>
      <c r="O503" s="45" t="b">
        <v>0</v>
      </c>
      <c r="P503" s="45" t="b">
        <v>0</v>
      </c>
      <c r="Q503" s="45" t="b">
        <v>0</v>
      </c>
      <c r="R503" s="45" t="b">
        <v>0</v>
      </c>
      <c r="S503" s="45" t="b">
        <v>0</v>
      </c>
      <c r="T503" s="45" t="b">
        <v>0</v>
      </c>
      <c r="U503" s="9"/>
      <c r="V503" s="9"/>
      <c r="W503" s="9"/>
      <c r="X503" s="9" t="b">
        <v>0</v>
      </c>
      <c r="Y503" s="9" t="b">
        <v>0</v>
      </c>
      <c r="Z503" s="9" t="b">
        <v>0</v>
      </c>
      <c r="AA503" s="9" t="b">
        <v>0</v>
      </c>
      <c r="AB503" s="9" t="b">
        <v>0</v>
      </c>
      <c r="AC503" s="9" t="b">
        <v>0</v>
      </c>
      <c r="AD503" s="9" t="b">
        <v>0</v>
      </c>
      <c r="AE503" s="9" t="b">
        <v>0</v>
      </c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45" t="b">
        <v>0</v>
      </c>
      <c r="N504" s="45" t="b">
        <v>0</v>
      </c>
      <c r="O504" s="45" t="b">
        <v>0</v>
      </c>
      <c r="P504" s="45" t="b">
        <v>0</v>
      </c>
      <c r="Q504" s="45" t="b">
        <v>0</v>
      </c>
      <c r="R504" s="45" t="b">
        <v>0</v>
      </c>
      <c r="S504" s="45" t="b">
        <v>0</v>
      </c>
      <c r="T504" s="45" t="b">
        <v>0</v>
      </c>
      <c r="U504" s="9"/>
      <c r="V504" s="9"/>
      <c r="W504" s="9"/>
      <c r="X504" s="9" t="b">
        <v>0</v>
      </c>
      <c r="Y504" s="9" t="b">
        <v>0</v>
      </c>
      <c r="Z504" s="9" t="b">
        <v>0</v>
      </c>
      <c r="AA504" s="9" t="b">
        <v>0</v>
      </c>
      <c r="AB504" s="9" t="b">
        <v>0</v>
      </c>
      <c r="AC504" s="9" t="b">
        <v>0</v>
      </c>
      <c r="AD504" s="9" t="b">
        <v>0</v>
      </c>
      <c r="AE504" s="9" t="b">
        <v>0</v>
      </c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45" t="b">
        <v>0</v>
      </c>
      <c r="N505" s="45" t="b">
        <v>0</v>
      </c>
      <c r="O505" s="45" t="b">
        <v>0</v>
      </c>
      <c r="P505" s="45" t="b">
        <v>0</v>
      </c>
      <c r="Q505" s="45" t="b">
        <v>0</v>
      </c>
      <c r="R505" s="45" t="b">
        <v>0</v>
      </c>
      <c r="S505" s="45" t="b">
        <v>0</v>
      </c>
      <c r="T505" s="45" t="b">
        <v>0</v>
      </c>
      <c r="U505" s="9"/>
      <c r="V505" s="9"/>
      <c r="W505" s="9"/>
      <c r="X505" s="9" t="b">
        <v>0</v>
      </c>
      <c r="Y505" s="9" t="b">
        <v>0</v>
      </c>
      <c r="Z505" s="9" t="b">
        <v>0</v>
      </c>
      <c r="AA505" s="9" t="b">
        <v>0</v>
      </c>
      <c r="AB505" s="9" t="b">
        <v>0</v>
      </c>
      <c r="AC505" s="9" t="b">
        <v>0</v>
      </c>
      <c r="AD505" s="9" t="b">
        <v>0</v>
      </c>
      <c r="AE505" s="9" t="b">
        <v>0</v>
      </c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45" t="b">
        <v>0</v>
      </c>
      <c r="N506" s="45" t="b">
        <v>0</v>
      </c>
      <c r="O506" s="45" t="b">
        <v>0</v>
      </c>
      <c r="P506" s="45" t="b">
        <v>0</v>
      </c>
      <c r="Q506" s="45" t="b">
        <v>0</v>
      </c>
      <c r="R506" s="45" t="b">
        <v>0</v>
      </c>
      <c r="S506" s="45" t="b">
        <v>0</v>
      </c>
      <c r="T506" s="45" t="b">
        <v>0</v>
      </c>
      <c r="U506" s="9"/>
      <c r="V506" s="9"/>
      <c r="W506" s="9"/>
      <c r="X506" s="9" t="b">
        <v>0</v>
      </c>
      <c r="Y506" s="9" t="b">
        <v>0</v>
      </c>
      <c r="Z506" s="9" t="b">
        <v>0</v>
      </c>
      <c r="AA506" s="9" t="b">
        <v>0</v>
      </c>
      <c r="AB506" s="9" t="b">
        <v>0</v>
      </c>
      <c r="AC506" s="9" t="b">
        <v>0</v>
      </c>
      <c r="AD506" s="9" t="b">
        <v>0</v>
      </c>
      <c r="AE506" s="9" t="b">
        <v>0</v>
      </c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45" t="b">
        <v>0</v>
      </c>
      <c r="N507" s="45" t="b">
        <v>0</v>
      </c>
      <c r="O507" s="45" t="b">
        <v>0</v>
      </c>
      <c r="P507" s="45" t="b">
        <v>0</v>
      </c>
      <c r="Q507" s="45" t="b">
        <v>0</v>
      </c>
      <c r="R507" s="45" t="b">
        <v>0</v>
      </c>
      <c r="S507" s="45" t="b">
        <v>0</v>
      </c>
      <c r="T507" s="45" t="b">
        <v>0</v>
      </c>
      <c r="U507" s="9"/>
      <c r="V507" s="9"/>
      <c r="W507" s="9"/>
      <c r="X507" s="9" t="b">
        <v>0</v>
      </c>
      <c r="Y507" s="9" t="b">
        <v>0</v>
      </c>
      <c r="Z507" s="9" t="b">
        <v>0</v>
      </c>
      <c r="AA507" s="9" t="b">
        <v>0</v>
      </c>
      <c r="AB507" s="9" t="b">
        <v>0</v>
      </c>
      <c r="AC507" s="9" t="b">
        <v>0</v>
      </c>
      <c r="AD507" s="9" t="b">
        <v>0</v>
      </c>
      <c r="AE507" s="9" t="b">
        <v>0</v>
      </c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45" t="b">
        <v>0</v>
      </c>
      <c r="N508" s="45" t="b">
        <v>0</v>
      </c>
      <c r="O508" s="45" t="b">
        <v>0</v>
      </c>
      <c r="P508" s="45" t="b">
        <v>0</v>
      </c>
      <c r="Q508" s="45" t="b">
        <v>0</v>
      </c>
      <c r="R508" s="45" t="b">
        <v>0</v>
      </c>
      <c r="S508" s="45" t="b">
        <v>0</v>
      </c>
      <c r="T508" s="45" t="b">
        <v>0</v>
      </c>
      <c r="U508" s="9"/>
      <c r="V508" s="9"/>
      <c r="W508" s="9"/>
      <c r="X508" s="9" t="b">
        <v>0</v>
      </c>
      <c r="Y508" s="9" t="b">
        <v>0</v>
      </c>
      <c r="Z508" s="9" t="b">
        <v>0</v>
      </c>
      <c r="AA508" s="9" t="b">
        <v>0</v>
      </c>
      <c r="AB508" s="9" t="b">
        <v>0</v>
      </c>
      <c r="AC508" s="9" t="b">
        <v>0</v>
      </c>
      <c r="AD508" s="9" t="b">
        <v>0</v>
      </c>
      <c r="AE508" s="9" t="b">
        <v>0</v>
      </c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45" t="b">
        <v>0</v>
      </c>
      <c r="N509" s="45" t="b">
        <v>0</v>
      </c>
      <c r="O509" s="45" t="b">
        <v>0</v>
      </c>
      <c r="P509" s="45" t="b">
        <v>0</v>
      </c>
      <c r="Q509" s="45" t="b">
        <v>0</v>
      </c>
      <c r="R509" s="45" t="b">
        <v>0</v>
      </c>
      <c r="S509" s="45" t="b">
        <v>0</v>
      </c>
      <c r="T509" s="45" t="b">
        <v>0</v>
      </c>
      <c r="U509" s="9"/>
      <c r="V509" s="9"/>
      <c r="W509" s="9"/>
      <c r="X509" s="9" t="b">
        <v>0</v>
      </c>
      <c r="Y509" s="9" t="b">
        <v>0</v>
      </c>
      <c r="Z509" s="9" t="b">
        <v>0</v>
      </c>
      <c r="AA509" s="9" t="b">
        <v>0</v>
      </c>
      <c r="AB509" s="9" t="b">
        <v>0</v>
      </c>
      <c r="AC509" s="9" t="b">
        <v>0</v>
      </c>
      <c r="AD509" s="9" t="b">
        <v>0</v>
      </c>
      <c r="AE509" s="9" t="b">
        <v>0</v>
      </c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45" t="b">
        <v>0</v>
      </c>
      <c r="N510" s="45" t="b">
        <v>0</v>
      </c>
      <c r="O510" s="45" t="b">
        <v>0</v>
      </c>
      <c r="P510" s="45" t="b">
        <v>0</v>
      </c>
      <c r="Q510" s="45" t="b">
        <v>0</v>
      </c>
      <c r="R510" s="45" t="b">
        <v>0</v>
      </c>
      <c r="S510" s="45" t="b">
        <v>0</v>
      </c>
      <c r="T510" s="45" t="b">
        <v>0</v>
      </c>
      <c r="U510" s="9"/>
      <c r="V510" s="9"/>
      <c r="W510" s="9"/>
      <c r="X510" s="9" t="b">
        <v>0</v>
      </c>
      <c r="Y510" s="9" t="b">
        <v>0</v>
      </c>
      <c r="Z510" s="9" t="b">
        <v>0</v>
      </c>
      <c r="AA510" s="9" t="b">
        <v>0</v>
      </c>
      <c r="AB510" s="9" t="b">
        <v>0</v>
      </c>
      <c r="AC510" s="9" t="b">
        <v>0</v>
      </c>
      <c r="AD510" s="9" t="b">
        <v>0</v>
      </c>
      <c r="AE510" s="9" t="b">
        <v>0</v>
      </c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45" t="b">
        <v>0</v>
      </c>
      <c r="N511" s="45" t="b">
        <v>0</v>
      </c>
      <c r="O511" s="45" t="b">
        <v>0</v>
      </c>
      <c r="P511" s="45" t="b">
        <v>0</v>
      </c>
      <c r="Q511" s="45" t="b">
        <v>0</v>
      </c>
      <c r="R511" s="45" t="b">
        <v>0</v>
      </c>
      <c r="S511" s="45" t="b">
        <v>0</v>
      </c>
      <c r="T511" s="45" t="b">
        <v>0</v>
      </c>
      <c r="U511" s="9"/>
      <c r="V511" s="9"/>
      <c r="W511" s="9"/>
      <c r="X511" s="9" t="b">
        <v>0</v>
      </c>
      <c r="Y511" s="9" t="b">
        <v>0</v>
      </c>
      <c r="Z511" s="9" t="b">
        <v>0</v>
      </c>
      <c r="AA511" s="9" t="b">
        <v>0</v>
      </c>
      <c r="AB511" s="9" t="b">
        <v>0</v>
      </c>
      <c r="AC511" s="9" t="b">
        <v>0</v>
      </c>
      <c r="AD511" s="9" t="b">
        <v>0</v>
      </c>
      <c r="AE511" s="9" t="b">
        <v>0</v>
      </c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45" t="b">
        <v>0</v>
      </c>
      <c r="N512" s="45" t="b">
        <v>0</v>
      </c>
      <c r="O512" s="45" t="b">
        <v>0</v>
      </c>
      <c r="P512" s="45" t="b">
        <v>0</v>
      </c>
      <c r="Q512" s="45" t="b">
        <v>0</v>
      </c>
      <c r="R512" s="45" t="b">
        <v>0</v>
      </c>
      <c r="S512" s="45" t="b">
        <v>0</v>
      </c>
      <c r="T512" s="45" t="b">
        <v>0</v>
      </c>
      <c r="U512" s="9"/>
      <c r="V512" s="9"/>
      <c r="W512" s="9"/>
      <c r="X512" s="9" t="b">
        <v>0</v>
      </c>
      <c r="Y512" s="9" t="b">
        <v>0</v>
      </c>
      <c r="Z512" s="9" t="b">
        <v>0</v>
      </c>
      <c r="AA512" s="9" t="b">
        <v>0</v>
      </c>
      <c r="AB512" s="9" t="b">
        <v>0</v>
      </c>
      <c r="AC512" s="9" t="b">
        <v>0</v>
      </c>
      <c r="AD512" s="9" t="b">
        <v>0</v>
      </c>
      <c r="AE512" s="9" t="b">
        <v>0</v>
      </c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45" t="b">
        <v>0</v>
      </c>
      <c r="N513" s="45" t="b">
        <v>0</v>
      </c>
      <c r="O513" s="45" t="b">
        <v>0</v>
      </c>
      <c r="P513" s="45" t="b">
        <v>0</v>
      </c>
      <c r="Q513" s="45" t="b">
        <v>0</v>
      </c>
      <c r="R513" s="45" t="b">
        <v>0</v>
      </c>
      <c r="S513" s="45" t="b">
        <v>0</v>
      </c>
      <c r="T513" s="45" t="b">
        <v>0</v>
      </c>
      <c r="U513" s="9"/>
      <c r="V513" s="9"/>
      <c r="W513" s="9"/>
      <c r="X513" s="9" t="b">
        <v>0</v>
      </c>
      <c r="Y513" s="9" t="b">
        <v>0</v>
      </c>
      <c r="Z513" s="9" t="b">
        <v>0</v>
      </c>
      <c r="AA513" s="9" t="b">
        <v>0</v>
      </c>
      <c r="AB513" s="9" t="b">
        <v>0</v>
      </c>
      <c r="AC513" s="9" t="b">
        <v>0</v>
      </c>
      <c r="AD513" s="9" t="b">
        <v>0</v>
      </c>
      <c r="AE513" s="9" t="b">
        <v>0</v>
      </c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45" t="b">
        <v>0</v>
      </c>
      <c r="N514" s="45" t="b">
        <v>0</v>
      </c>
      <c r="O514" s="45" t="b">
        <v>0</v>
      </c>
      <c r="P514" s="45" t="b">
        <v>0</v>
      </c>
      <c r="Q514" s="45" t="b">
        <v>0</v>
      </c>
      <c r="R514" s="45" t="b">
        <v>0</v>
      </c>
      <c r="S514" s="45" t="b">
        <v>0</v>
      </c>
      <c r="T514" s="45" t="b">
        <v>0</v>
      </c>
      <c r="U514" s="9"/>
      <c r="V514" s="9"/>
      <c r="W514" s="9"/>
      <c r="X514" s="9" t="b">
        <v>0</v>
      </c>
      <c r="Y514" s="9" t="b">
        <v>0</v>
      </c>
      <c r="Z514" s="9" t="b">
        <v>0</v>
      </c>
      <c r="AA514" s="9" t="b">
        <v>0</v>
      </c>
      <c r="AB514" s="9" t="b">
        <v>0</v>
      </c>
      <c r="AC514" s="9" t="b">
        <v>0</v>
      </c>
      <c r="AD514" s="9" t="b">
        <v>0</v>
      </c>
      <c r="AE514" s="9" t="b">
        <v>0</v>
      </c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45" t="b">
        <v>0</v>
      </c>
      <c r="N515" s="45" t="b">
        <v>0</v>
      </c>
      <c r="O515" s="45" t="b">
        <v>0</v>
      </c>
      <c r="P515" s="45" t="b">
        <v>0</v>
      </c>
      <c r="Q515" s="45" t="b">
        <v>0</v>
      </c>
      <c r="R515" s="45" t="b">
        <v>0</v>
      </c>
      <c r="S515" s="45" t="b">
        <v>0</v>
      </c>
      <c r="T515" s="45" t="b">
        <v>0</v>
      </c>
      <c r="U515" s="9"/>
      <c r="V515" s="9"/>
      <c r="W515" s="9"/>
      <c r="X515" s="9" t="b">
        <v>0</v>
      </c>
      <c r="Y515" s="9" t="b">
        <v>0</v>
      </c>
      <c r="Z515" s="9" t="b">
        <v>0</v>
      </c>
      <c r="AA515" s="9" t="b">
        <v>0</v>
      </c>
      <c r="AB515" s="9" t="b">
        <v>0</v>
      </c>
      <c r="AC515" s="9" t="b">
        <v>0</v>
      </c>
      <c r="AD515" s="9" t="b">
        <v>0</v>
      </c>
      <c r="AE515" s="9" t="b">
        <v>0</v>
      </c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45" t="b">
        <v>0</v>
      </c>
      <c r="N516" s="45" t="b">
        <v>0</v>
      </c>
      <c r="O516" s="45" t="b">
        <v>0</v>
      </c>
      <c r="P516" s="45" t="b">
        <v>0</v>
      </c>
      <c r="Q516" s="45" t="b">
        <v>0</v>
      </c>
      <c r="R516" s="45" t="b">
        <v>0</v>
      </c>
      <c r="S516" s="45" t="b">
        <v>0</v>
      </c>
      <c r="T516" s="45" t="b">
        <v>0</v>
      </c>
      <c r="U516" s="9"/>
      <c r="V516" s="9"/>
      <c r="W516" s="9"/>
      <c r="X516" s="9" t="b">
        <v>0</v>
      </c>
      <c r="Y516" s="9" t="b">
        <v>0</v>
      </c>
      <c r="Z516" s="9" t="b">
        <v>0</v>
      </c>
      <c r="AA516" s="9" t="b">
        <v>0</v>
      </c>
      <c r="AB516" s="9" t="b">
        <v>0</v>
      </c>
      <c r="AC516" s="9" t="b">
        <v>0</v>
      </c>
      <c r="AD516" s="9" t="b">
        <v>0</v>
      </c>
      <c r="AE516" s="9" t="b">
        <v>0</v>
      </c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45" t="b">
        <v>0</v>
      </c>
      <c r="N517" s="45" t="b">
        <v>0</v>
      </c>
      <c r="O517" s="45" t="b">
        <v>0</v>
      </c>
      <c r="P517" s="45" t="b">
        <v>0</v>
      </c>
      <c r="Q517" s="45" t="b">
        <v>0</v>
      </c>
      <c r="R517" s="45" t="b">
        <v>0</v>
      </c>
      <c r="S517" s="45" t="b">
        <v>0</v>
      </c>
      <c r="T517" s="45" t="b">
        <v>0</v>
      </c>
      <c r="U517" s="9"/>
      <c r="V517" s="9"/>
      <c r="W517" s="9"/>
      <c r="X517" s="9" t="b">
        <v>0</v>
      </c>
      <c r="Y517" s="9" t="b">
        <v>0</v>
      </c>
      <c r="Z517" s="9" t="b">
        <v>0</v>
      </c>
      <c r="AA517" s="9" t="b">
        <v>0</v>
      </c>
      <c r="AB517" s="9" t="b">
        <v>0</v>
      </c>
      <c r="AC517" s="9" t="b">
        <v>0</v>
      </c>
      <c r="AD517" s="9" t="b">
        <v>0</v>
      </c>
      <c r="AE517" s="9" t="b">
        <v>0</v>
      </c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45" t="b">
        <v>0</v>
      </c>
      <c r="N518" s="45" t="b">
        <v>0</v>
      </c>
      <c r="O518" s="45" t="b">
        <v>0</v>
      </c>
      <c r="P518" s="45" t="b">
        <v>0</v>
      </c>
      <c r="Q518" s="45" t="b">
        <v>0</v>
      </c>
      <c r="R518" s="45" t="b">
        <v>0</v>
      </c>
      <c r="S518" s="45" t="b">
        <v>0</v>
      </c>
      <c r="T518" s="45" t="b">
        <v>0</v>
      </c>
      <c r="U518" s="9"/>
      <c r="V518" s="9"/>
      <c r="W518" s="9"/>
      <c r="X518" s="9" t="b">
        <v>0</v>
      </c>
      <c r="Y518" s="9" t="b">
        <v>0</v>
      </c>
      <c r="Z518" s="9" t="b">
        <v>0</v>
      </c>
      <c r="AA518" s="9" t="b">
        <v>0</v>
      </c>
      <c r="AB518" s="9" t="b">
        <v>0</v>
      </c>
      <c r="AC518" s="9" t="b">
        <v>0</v>
      </c>
      <c r="AD518" s="9" t="b">
        <v>0</v>
      </c>
      <c r="AE518" s="9" t="b">
        <v>0</v>
      </c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45" t="b">
        <v>0</v>
      </c>
      <c r="N519" s="45" t="b">
        <v>0</v>
      </c>
      <c r="O519" s="45" t="b">
        <v>0</v>
      </c>
      <c r="P519" s="45" t="b">
        <v>0</v>
      </c>
      <c r="Q519" s="45" t="b">
        <v>0</v>
      </c>
      <c r="R519" s="45" t="b">
        <v>0</v>
      </c>
      <c r="S519" s="45" t="b">
        <v>0</v>
      </c>
      <c r="T519" s="45" t="b">
        <v>0</v>
      </c>
      <c r="U519" s="9"/>
      <c r="V519" s="9"/>
      <c r="W519" s="9"/>
      <c r="X519" s="9" t="b">
        <v>0</v>
      </c>
      <c r="Y519" s="9" t="b">
        <v>0</v>
      </c>
      <c r="Z519" s="9" t="b">
        <v>0</v>
      </c>
      <c r="AA519" s="9" t="b">
        <v>0</v>
      </c>
      <c r="AB519" s="9" t="b">
        <v>0</v>
      </c>
      <c r="AC519" s="9" t="b">
        <v>0</v>
      </c>
      <c r="AD519" s="9" t="b">
        <v>0</v>
      </c>
      <c r="AE519" s="9" t="b">
        <v>0</v>
      </c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45" t="b">
        <v>0</v>
      </c>
      <c r="N520" s="45" t="b">
        <v>0</v>
      </c>
      <c r="O520" s="45" t="b">
        <v>0</v>
      </c>
      <c r="P520" s="45" t="b">
        <v>0</v>
      </c>
      <c r="Q520" s="45" t="b">
        <v>0</v>
      </c>
      <c r="R520" s="45" t="b">
        <v>0</v>
      </c>
      <c r="S520" s="45" t="b">
        <v>0</v>
      </c>
      <c r="T520" s="45" t="b">
        <v>0</v>
      </c>
      <c r="U520" s="9"/>
      <c r="V520" s="9"/>
      <c r="W520" s="9"/>
      <c r="X520" s="9" t="b">
        <v>0</v>
      </c>
      <c r="Y520" s="9" t="b">
        <v>0</v>
      </c>
      <c r="Z520" s="9" t="b">
        <v>0</v>
      </c>
      <c r="AA520" s="9" t="b">
        <v>0</v>
      </c>
      <c r="AB520" s="9" t="b">
        <v>0</v>
      </c>
      <c r="AC520" s="9" t="b">
        <v>0</v>
      </c>
      <c r="AD520" s="9" t="b">
        <v>0</v>
      </c>
      <c r="AE520" s="9" t="b">
        <v>0</v>
      </c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45" t="b">
        <v>0</v>
      </c>
      <c r="N521" s="45" t="b">
        <v>0</v>
      </c>
      <c r="O521" s="45" t="b">
        <v>0</v>
      </c>
      <c r="P521" s="45" t="b">
        <v>0</v>
      </c>
      <c r="Q521" s="45" t="b">
        <v>0</v>
      </c>
      <c r="R521" s="45" t="b">
        <v>0</v>
      </c>
      <c r="S521" s="45" t="b">
        <v>0</v>
      </c>
      <c r="T521" s="45" t="b">
        <v>0</v>
      </c>
      <c r="U521" s="9"/>
      <c r="V521" s="9"/>
      <c r="W521" s="9"/>
      <c r="X521" s="9" t="b">
        <v>0</v>
      </c>
      <c r="Y521" s="9" t="b">
        <v>0</v>
      </c>
      <c r="Z521" s="9" t="b">
        <v>0</v>
      </c>
      <c r="AA521" s="9" t="b">
        <v>0</v>
      </c>
      <c r="AB521" s="9" t="b">
        <v>0</v>
      </c>
      <c r="AC521" s="9" t="b">
        <v>0</v>
      </c>
      <c r="AD521" s="9" t="b">
        <v>0</v>
      </c>
      <c r="AE521" s="9" t="b">
        <v>0</v>
      </c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45" t="b">
        <v>0</v>
      </c>
      <c r="N522" s="45" t="b">
        <v>0</v>
      </c>
      <c r="O522" s="45" t="b">
        <v>0</v>
      </c>
      <c r="P522" s="45" t="b">
        <v>0</v>
      </c>
      <c r="Q522" s="45" t="b">
        <v>0</v>
      </c>
      <c r="R522" s="45" t="b">
        <v>0</v>
      </c>
      <c r="S522" s="45" t="b">
        <v>0</v>
      </c>
      <c r="T522" s="45" t="b">
        <v>0</v>
      </c>
      <c r="U522" s="9"/>
      <c r="V522" s="9"/>
      <c r="W522" s="9"/>
      <c r="X522" s="9" t="b">
        <v>0</v>
      </c>
      <c r="Y522" s="9" t="b">
        <v>0</v>
      </c>
      <c r="Z522" s="9" t="b">
        <v>0</v>
      </c>
      <c r="AA522" s="9" t="b">
        <v>0</v>
      </c>
      <c r="AB522" s="9" t="b">
        <v>0</v>
      </c>
      <c r="AC522" s="9" t="b">
        <v>0</v>
      </c>
      <c r="AD522" s="9" t="b">
        <v>0</v>
      </c>
      <c r="AE522" s="9" t="b">
        <v>0</v>
      </c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45" t="b">
        <v>0</v>
      </c>
      <c r="N523" s="45" t="b">
        <v>0</v>
      </c>
      <c r="O523" s="45" t="b">
        <v>0</v>
      </c>
      <c r="P523" s="45" t="b">
        <v>0</v>
      </c>
      <c r="Q523" s="45" t="b">
        <v>0</v>
      </c>
      <c r="R523" s="45" t="b">
        <v>0</v>
      </c>
      <c r="S523" s="45" t="b">
        <v>0</v>
      </c>
      <c r="T523" s="45" t="b">
        <v>0</v>
      </c>
      <c r="U523" s="9"/>
      <c r="V523" s="9"/>
      <c r="W523" s="9"/>
      <c r="X523" s="9" t="b">
        <v>0</v>
      </c>
      <c r="Y523" s="9" t="b">
        <v>0</v>
      </c>
      <c r="Z523" s="9" t="b">
        <v>0</v>
      </c>
      <c r="AA523" s="9" t="b">
        <v>0</v>
      </c>
      <c r="AB523" s="9" t="b">
        <v>0</v>
      </c>
      <c r="AC523" s="9" t="b">
        <v>0</v>
      </c>
      <c r="AD523" s="9" t="b">
        <v>0</v>
      </c>
      <c r="AE523" s="9" t="b">
        <v>0</v>
      </c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45" t="b">
        <v>0</v>
      </c>
      <c r="N524" s="45" t="b">
        <v>0</v>
      </c>
      <c r="O524" s="45" t="b">
        <v>0</v>
      </c>
      <c r="P524" s="45" t="b">
        <v>0</v>
      </c>
      <c r="Q524" s="45" t="b">
        <v>0</v>
      </c>
      <c r="R524" s="45" t="b">
        <v>0</v>
      </c>
      <c r="S524" s="45" t="b">
        <v>0</v>
      </c>
      <c r="T524" s="45" t="b">
        <v>0</v>
      </c>
      <c r="U524" s="9"/>
      <c r="V524" s="9"/>
      <c r="W524" s="9"/>
      <c r="X524" s="9" t="b">
        <v>0</v>
      </c>
      <c r="Y524" s="9" t="b">
        <v>0</v>
      </c>
      <c r="Z524" s="9" t="b">
        <v>0</v>
      </c>
      <c r="AA524" s="9" t="b">
        <v>0</v>
      </c>
      <c r="AB524" s="9" t="b">
        <v>0</v>
      </c>
      <c r="AC524" s="9" t="b">
        <v>0</v>
      </c>
      <c r="AD524" s="9" t="b">
        <v>0</v>
      </c>
      <c r="AE524" s="9" t="b">
        <v>0</v>
      </c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45" t="b">
        <v>0</v>
      </c>
      <c r="N525" s="45" t="b">
        <v>0</v>
      </c>
      <c r="O525" s="45" t="b">
        <v>0</v>
      </c>
      <c r="P525" s="45" t="b">
        <v>0</v>
      </c>
      <c r="Q525" s="45" t="b">
        <v>0</v>
      </c>
      <c r="R525" s="45" t="b">
        <v>0</v>
      </c>
      <c r="S525" s="45" t="b">
        <v>0</v>
      </c>
      <c r="T525" s="45" t="b">
        <v>0</v>
      </c>
      <c r="U525" s="9"/>
      <c r="V525" s="9"/>
      <c r="W525" s="9"/>
      <c r="X525" s="9" t="b">
        <v>0</v>
      </c>
      <c r="Y525" s="9" t="b">
        <v>0</v>
      </c>
      <c r="Z525" s="9" t="b">
        <v>0</v>
      </c>
      <c r="AA525" s="9" t="b">
        <v>0</v>
      </c>
      <c r="AB525" s="9" t="b">
        <v>0</v>
      </c>
      <c r="AC525" s="9" t="b">
        <v>0</v>
      </c>
      <c r="AD525" s="9" t="b">
        <v>0</v>
      </c>
      <c r="AE525" s="9" t="b">
        <v>0</v>
      </c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45" t="b">
        <v>0</v>
      </c>
      <c r="N526" s="45" t="b">
        <v>0</v>
      </c>
      <c r="O526" s="45" t="b">
        <v>0</v>
      </c>
      <c r="P526" s="45" t="b">
        <v>0</v>
      </c>
      <c r="Q526" s="45" t="b">
        <v>0</v>
      </c>
      <c r="R526" s="45" t="b">
        <v>0</v>
      </c>
      <c r="S526" s="45" t="b">
        <v>0</v>
      </c>
      <c r="T526" s="45" t="b">
        <v>0</v>
      </c>
      <c r="U526" s="9"/>
      <c r="V526" s="9"/>
      <c r="W526" s="9"/>
      <c r="X526" s="9" t="b">
        <v>0</v>
      </c>
      <c r="Y526" s="9" t="b">
        <v>0</v>
      </c>
      <c r="Z526" s="9" t="b">
        <v>0</v>
      </c>
      <c r="AA526" s="9" t="b">
        <v>0</v>
      </c>
      <c r="AB526" s="9" t="b">
        <v>0</v>
      </c>
      <c r="AC526" s="9" t="b">
        <v>0</v>
      </c>
      <c r="AD526" s="9" t="b">
        <v>0</v>
      </c>
      <c r="AE526" s="9" t="b">
        <v>0</v>
      </c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45" t="b">
        <v>0</v>
      </c>
      <c r="N527" s="45" t="b">
        <v>0</v>
      </c>
      <c r="O527" s="45" t="b">
        <v>0</v>
      </c>
      <c r="P527" s="45" t="b">
        <v>0</v>
      </c>
      <c r="Q527" s="45" t="b">
        <v>0</v>
      </c>
      <c r="R527" s="45" t="b">
        <v>0</v>
      </c>
      <c r="S527" s="45" t="b">
        <v>0</v>
      </c>
      <c r="T527" s="45" t="b">
        <v>0</v>
      </c>
      <c r="U527" s="9"/>
      <c r="V527" s="9"/>
      <c r="W527" s="9"/>
      <c r="X527" s="9" t="b">
        <v>0</v>
      </c>
      <c r="Y527" s="9" t="b">
        <v>0</v>
      </c>
      <c r="Z527" s="9" t="b">
        <v>0</v>
      </c>
      <c r="AA527" s="9" t="b">
        <v>0</v>
      </c>
      <c r="AB527" s="9" t="b">
        <v>0</v>
      </c>
      <c r="AC527" s="9" t="b">
        <v>0</v>
      </c>
      <c r="AD527" s="9" t="b">
        <v>0</v>
      </c>
      <c r="AE527" s="9" t="b">
        <v>0</v>
      </c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45" t="b">
        <v>0</v>
      </c>
      <c r="N528" s="45" t="b">
        <v>0</v>
      </c>
      <c r="O528" s="45" t="b">
        <v>0</v>
      </c>
      <c r="P528" s="45" t="b">
        <v>0</v>
      </c>
      <c r="Q528" s="45" t="b">
        <v>0</v>
      </c>
      <c r="R528" s="45" t="b">
        <v>0</v>
      </c>
      <c r="S528" s="45" t="b">
        <v>0</v>
      </c>
      <c r="T528" s="45" t="b">
        <v>0</v>
      </c>
      <c r="U528" s="9"/>
      <c r="V528" s="9"/>
      <c r="W528" s="9"/>
      <c r="X528" s="9" t="b">
        <v>0</v>
      </c>
      <c r="Y528" s="9" t="b">
        <v>0</v>
      </c>
      <c r="Z528" s="9" t="b">
        <v>0</v>
      </c>
      <c r="AA528" s="9" t="b">
        <v>0</v>
      </c>
      <c r="AB528" s="9" t="b">
        <v>0</v>
      </c>
      <c r="AC528" s="9" t="b">
        <v>0</v>
      </c>
      <c r="AD528" s="9" t="b">
        <v>0</v>
      </c>
      <c r="AE528" s="9" t="b">
        <v>0</v>
      </c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45" t="b">
        <v>0</v>
      </c>
      <c r="N529" s="45" t="b">
        <v>0</v>
      </c>
      <c r="O529" s="45" t="b">
        <v>0</v>
      </c>
      <c r="P529" s="45" t="b">
        <v>0</v>
      </c>
      <c r="Q529" s="45" t="b">
        <v>0</v>
      </c>
      <c r="R529" s="45" t="b">
        <v>0</v>
      </c>
      <c r="S529" s="45" t="b">
        <v>0</v>
      </c>
      <c r="T529" s="45" t="b">
        <v>0</v>
      </c>
      <c r="U529" s="9"/>
      <c r="V529" s="9"/>
      <c r="W529" s="9"/>
      <c r="X529" s="9" t="b">
        <v>0</v>
      </c>
      <c r="Y529" s="9" t="b">
        <v>0</v>
      </c>
      <c r="Z529" s="9" t="b">
        <v>0</v>
      </c>
      <c r="AA529" s="9" t="b">
        <v>0</v>
      </c>
      <c r="AB529" s="9" t="b">
        <v>0</v>
      </c>
      <c r="AC529" s="9" t="b">
        <v>0</v>
      </c>
      <c r="AD529" s="9" t="b">
        <v>0</v>
      </c>
      <c r="AE529" s="9" t="b">
        <v>0</v>
      </c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45" t="b">
        <v>0</v>
      </c>
      <c r="N530" s="45" t="b">
        <v>0</v>
      </c>
      <c r="O530" s="45" t="b">
        <v>0</v>
      </c>
      <c r="P530" s="45" t="b">
        <v>0</v>
      </c>
      <c r="Q530" s="45" t="b">
        <v>0</v>
      </c>
      <c r="R530" s="45" t="b">
        <v>0</v>
      </c>
      <c r="S530" s="45" t="b">
        <v>0</v>
      </c>
      <c r="T530" s="45" t="b">
        <v>0</v>
      </c>
      <c r="U530" s="9"/>
      <c r="V530" s="9"/>
      <c r="W530" s="9"/>
      <c r="X530" s="9" t="b">
        <v>0</v>
      </c>
      <c r="Y530" s="9" t="b">
        <v>0</v>
      </c>
      <c r="Z530" s="9" t="b">
        <v>0</v>
      </c>
      <c r="AA530" s="9" t="b">
        <v>0</v>
      </c>
      <c r="AB530" s="9" t="b">
        <v>0</v>
      </c>
      <c r="AC530" s="9" t="b">
        <v>0</v>
      </c>
      <c r="AD530" s="9" t="b">
        <v>0</v>
      </c>
      <c r="AE530" s="9" t="b">
        <v>0</v>
      </c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45" t="b">
        <v>0</v>
      </c>
      <c r="N531" s="45" t="b">
        <v>0</v>
      </c>
      <c r="O531" s="45" t="b">
        <v>0</v>
      </c>
      <c r="P531" s="45" t="b">
        <v>0</v>
      </c>
      <c r="Q531" s="45" t="b">
        <v>0</v>
      </c>
      <c r="R531" s="45" t="b">
        <v>0</v>
      </c>
      <c r="S531" s="45" t="b">
        <v>0</v>
      </c>
      <c r="T531" s="45" t="b">
        <v>0</v>
      </c>
      <c r="U531" s="9"/>
      <c r="V531" s="9"/>
      <c r="W531" s="9"/>
      <c r="X531" s="9" t="b">
        <v>0</v>
      </c>
      <c r="Y531" s="9" t="b">
        <v>0</v>
      </c>
      <c r="Z531" s="9" t="b">
        <v>0</v>
      </c>
      <c r="AA531" s="9" t="b">
        <v>0</v>
      </c>
      <c r="AB531" s="9" t="b">
        <v>0</v>
      </c>
      <c r="AC531" s="9" t="b">
        <v>0</v>
      </c>
      <c r="AD531" s="9" t="b">
        <v>0</v>
      </c>
      <c r="AE531" s="9" t="b">
        <v>0</v>
      </c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45" t="b">
        <v>0</v>
      </c>
      <c r="N532" s="45" t="b">
        <v>0</v>
      </c>
      <c r="O532" s="45" t="b">
        <v>0</v>
      </c>
      <c r="P532" s="45" t="b">
        <v>0</v>
      </c>
      <c r="Q532" s="45" t="b">
        <v>0</v>
      </c>
      <c r="R532" s="45" t="b">
        <v>0</v>
      </c>
      <c r="S532" s="45" t="b">
        <v>0</v>
      </c>
      <c r="T532" s="45" t="b">
        <v>0</v>
      </c>
      <c r="U532" s="9"/>
      <c r="V532" s="9"/>
      <c r="W532" s="9"/>
      <c r="X532" s="9" t="b">
        <v>0</v>
      </c>
      <c r="Y532" s="9" t="b">
        <v>0</v>
      </c>
      <c r="Z532" s="9" t="b">
        <v>0</v>
      </c>
      <c r="AA532" s="9" t="b">
        <v>0</v>
      </c>
      <c r="AB532" s="9" t="b">
        <v>0</v>
      </c>
      <c r="AC532" s="9" t="b">
        <v>0</v>
      </c>
      <c r="AD532" s="9" t="b">
        <v>0</v>
      </c>
      <c r="AE532" s="9" t="b">
        <v>0</v>
      </c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45" t="b">
        <v>0</v>
      </c>
      <c r="N533" s="45" t="b">
        <v>0</v>
      </c>
      <c r="O533" s="45" t="b">
        <v>0</v>
      </c>
      <c r="P533" s="45" t="b">
        <v>0</v>
      </c>
      <c r="Q533" s="45" t="b">
        <v>0</v>
      </c>
      <c r="R533" s="45" t="b">
        <v>0</v>
      </c>
      <c r="S533" s="45" t="b">
        <v>0</v>
      </c>
      <c r="T533" s="45" t="b">
        <v>0</v>
      </c>
      <c r="U533" s="9"/>
      <c r="V533" s="9"/>
      <c r="W533" s="9"/>
      <c r="X533" s="9" t="b">
        <v>0</v>
      </c>
      <c r="Y533" s="9" t="b">
        <v>0</v>
      </c>
      <c r="Z533" s="9" t="b">
        <v>0</v>
      </c>
      <c r="AA533" s="9" t="b">
        <v>0</v>
      </c>
      <c r="AB533" s="9" t="b">
        <v>0</v>
      </c>
      <c r="AC533" s="9" t="b">
        <v>0</v>
      </c>
      <c r="AD533" s="9" t="b">
        <v>0</v>
      </c>
      <c r="AE533" s="9" t="b">
        <v>0</v>
      </c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45" t="b">
        <v>0</v>
      </c>
      <c r="N534" s="45" t="b">
        <v>0</v>
      </c>
      <c r="O534" s="45" t="b">
        <v>0</v>
      </c>
      <c r="P534" s="45" t="b">
        <v>0</v>
      </c>
      <c r="Q534" s="45" t="b">
        <v>0</v>
      </c>
      <c r="R534" s="45" t="b">
        <v>0</v>
      </c>
      <c r="S534" s="45" t="b">
        <v>0</v>
      </c>
      <c r="T534" s="45" t="b">
        <v>0</v>
      </c>
      <c r="U534" s="9"/>
      <c r="V534" s="9"/>
      <c r="W534" s="9"/>
      <c r="X534" s="9" t="b">
        <v>0</v>
      </c>
      <c r="Y534" s="9" t="b">
        <v>0</v>
      </c>
      <c r="Z534" s="9" t="b">
        <v>0</v>
      </c>
      <c r="AA534" s="9" t="b">
        <v>0</v>
      </c>
      <c r="AB534" s="9" t="b">
        <v>0</v>
      </c>
      <c r="AC534" s="9" t="b">
        <v>0</v>
      </c>
      <c r="AD534" s="9" t="b">
        <v>0</v>
      </c>
      <c r="AE534" s="9" t="b">
        <v>0</v>
      </c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45" t="b">
        <v>0</v>
      </c>
      <c r="N535" s="45" t="b">
        <v>0</v>
      </c>
      <c r="O535" s="45" t="b">
        <v>0</v>
      </c>
      <c r="P535" s="45" t="b">
        <v>0</v>
      </c>
      <c r="Q535" s="45" t="b">
        <v>0</v>
      </c>
      <c r="R535" s="45" t="b">
        <v>0</v>
      </c>
      <c r="S535" s="45" t="b">
        <v>0</v>
      </c>
      <c r="T535" s="45" t="b">
        <v>0</v>
      </c>
      <c r="U535" s="9"/>
      <c r="V535" s="9"/>
      <c r="W535" s="9"/>
      <c r="X535" s="9" t="b">
        <v>0</v>
      </c>
      <c r="Y535" s="9" t="b">
        <v>0</v>
      </c>
      <c r="Z535" s="9" t="b">
        <v>0</v>
      </c>
      <c r="AA535" s="9" t="b">
        <v>0</v>
      </c>
      <c r="AB535" s="9" t="b">
        <v>0</v>
      </c>
      <c r="AC535" s="9" t="b">
        <v>0</v>
      </c>
      <c r="AD535" s="9" t="b">
        <v>0</v>
      </c>
      <c r="AE535" s="9" t="b">
        <v>0</v>
      </c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45" t="b">
        <v>0</v>
      </c>
      <c r="N536" s="45" t="b">
        <v>0</v>
      </c>
      <c r="O536" s="45" t="b">
        <v>0</v>
      </c>
      <c r="P536" s="45" t="b">
        <v>0</v>
      </c>
      <c r="Q536" s="45" t="b">
        <v>0</v>
      </c>
      <c r="R536" s="45" t="b">
        <v>0</v>
      </c>
      <c r="S536" s="45" t="b">
        <v>0</v>
      </c>
      <c r="T536" s="45" t="b">
        <v>0</v>
      </c>
      <c r="U536" s="9"/>
      <c r="V536" s="9"/>
      <c r="W536" s="9"/>
      <c r="X536" s="9" t="b">
        <v>0</v>
      </c>
      <c r="Y536" s="9" t="b">
        <v>0</v>
      </c>
      <c r="Z536" s="9" t="b">
        <v>0</v>
      </c>
      <c r="AA536" s="9" t="b">
        <v>0</v>
      </c>
      <c r="AB536" s="9" t="b">
        <v>0</v>
      </c>
      <c r="AC536" s="9" t="b">
        <v>0</v>
      </c>
      <c r="AD536" s="9" t="b">
        <v>0</v>
      </c>
      <c r="AE536" s="9" t="b">
        <v>0</v>
      </c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45" t="b">
        <v>0</v>
      </c>
      <c r="N537" s="45" t="b">
        <v>0</v>
      </c>
      <c r="O537" s="45" t="b">
        <v>0</v>
      </c>
      <c r="P537" s="45" t="b">
        <v>0</v>
      </c>
      <c r="Q537" s="45" t="b">
        <v>0</v>
      </c>
      <c r="R537" s="45" t="b">
        <v>0</v>
      </c>
      <c r="S537" s="45" t="b">
        <v>0</v>
      </c>
      <c r="T537" s="45" t="b">
        <v>0</v>
      </c>
      <c r="U537" s="9"/>
      <c r="V537" s="9"/>
      <c r="W537" s="9"/>
      <c r="X537" s="9" t="b">
        <v>0</v>
      </c>
      <c r="Y537" s="9" t="b">
        <v>0</v>
      </c>
      <c r="Z537" s="9" t="b">
        <v>0</v>
      </c>
      <c r="AA537" s="9" t="b">
        <v>0</v>
      </c>
      <c r="AB537" s="9" t="b">
        <v>0</v>
      </c>
      <c r="AC537" s="9" t="b">
        <v>0</v>
      </c>
      <c r="AD537" s="9" t="b">
        <v>0</v>
      </c>
      <c r="AE537" s="9" t="b">
        <v>0</v>
      </c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45" t="b">
        <v>0</v>
      </c>
      <c r="N538" s="45" t="b">
        <v>0</v>
      </c>
      <c r="O538" s="45" t="b">
        <v>0</v>
      </c>
      <c r="P538" s="45" t="b">
        <v>0</v>
      </c>
      <c r="Q538" s="45" t="b">
        <v>0</v>
      </c>
      <c r="R538" s="45" t="b">
        <v>0</v>
      </c>
      <c r="S538" s="45" t="b">
        <v>0</v>
      </c>
      <c r="T538" s="45" t="b">
        <v>0</v>
      </c>
      <c r="U538" s="9"/>
      <c r="V538" s="9"/>
      <c r="W538" s="9"/>
      <c r="X538" s="9" t="b">
        <v>0</v>
      </c>
      <c r="Y538" s="9" t="b">
        <v>0</v>
      </c>
      <c r="Z538" s="9" t="b">
        <v>0</v>
      </c>
      <c r="AA538" s="9" t="b">
        <v>0</v>
      </c>
      <c r="AB538" s="9" t="b">
        <v>0</v>
      </c>
      <c r="AC538" s="9" t="b">
        <v>0</v>
      </c>
      <c r="AD538" s="9" t="b">
        <v>0</v>
      </c>
      <c r="AE538" s="9" t="b">
        <v>0</v>
      </c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45" t="b">
        <v>0</v>
      </c>
      <c r="N539" s="45" t="b">
        <v>0</v>
      </c>
      <c r="O539" s="45" t="b">
        <v>0</v>
      </c>
      <c r="P539" s="45" t="b">
        <v>0</v>
      </c>
      <c r="Q539" s="45" t="b">
        <v>0</v>
      </c>
      <c r="R539" s="45" t="b">
        <v>0</v>
      </c>
      <c r="S539" s="45" t="b">
        <v>0</v>
      </c>
      <c r="T539" s="45" t="b">
        <v>0</v>
      </c>
      <c r="U539" s="9"/>
      <c r="V539" s="9"/>
      <c r="W539" s="9"/>
      <c r="X539" s="9" t="b">
        <v>0</v>
      </c>
      <c r="Y539" s="9" t="b">
        <v>0</v>
      </c>
      <c r="Z539" s="9" t="b">
        <v>0</v>
      </c>
      <c r="AA539" s="9" t="b">
        <v>0</v>
      </c>
      <c r="AB539" s="9" t="b">
        <v>0</v>
      </c>
      <c r="AC539" s="9" t="b">
        <v>0</v>
      </c>
      <c r="AD539" s="9" t="b">
        <v>0</v>
      </c>
      <c r="AE539" s="9" t="b">
        <v>0</v>
      </c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45" t="b">
        <v>0</v>
      </c>
      <c r="N540" s="45" t="b">
        <v>0</v>
      </c>
      <c r="O540" s="45" t="b">
        <v>0</v>
      </c>
      <c r="P540" s="45" t="b">
        <v>0</v>
      </c>
      <c r="Q540" s="45" t="b">
        <v>0</v>
      </c>
      <c r="R540" s="45" t="b">
        <v>0</v>
      </c>
      <c r="S540" s="45" t="b">
        <v>0</v>
      </c>
      <c r="T540" s="45" t="b">
        <v>0</v>
      </c>
      <c r="U540" s="9"/>
      <c r="V540" s="9"/>
      <c r="W540" s="9"/>
      <c r="X540" s="9" t="b">
        <v>0</v>
      </c>
      <c r="Y540" s="9" t="b">
        <v>0</v>
      </c>
      <c r="Z540" s="9" t="b">
        <v>0</v>
      </c>
      <c r="AA540" s="9" t="b">
        <v>0</v>
      </c>
      <c r="AB540" s="9" t="b">
        <v>0</v>
      </c>
      <c r="AC540" s="9" t="b">
        <v>0</v>
      </c>
      <c r="AD540" s="9" t="b">
        <v>0</v>
      </c>
      <c r="AE540" s="9" t="b">
        <v>0</v>
      </c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45" t="b">
        <v>0</v>
      </c>
      <c r="N541" s="45" t="b">
        <v>0</v>
      </c>
      <c r="O541" s="45" t="b">
        <v>0</v>
      </c>
      <c r="P541" s="45" t="b">
        <v>0</v>
      </c>
      <c r="Q541" s="45" t="b">
        <v>0</v>
      </c>
      <c r="R541" s="45" t="b">
        <v>0</v>
      </c>
      <c r="S541" s="45" t="b">
        <v>0</v>
      </c>
      <c r="T541" s="45" t="b">
        <v>0</v>
      </c>
      <c r="U541" s="9"/>
      <c r="V541" s="9"/>
      <c r="W541" s="9"/>
      <c r="X541" s="9" t="b">
        <v>0</v>
      </c>
      <c r="Y541" s="9" t="b">
        <v>0</v>
      </c>
      <c r="Z541" s="9" t="b">
        <v>0</v>
      </c>
      <c r="AA541" s="9" t="b">
        <v>0</v>
      </c>
      <c r="AB541" s="9" t="b">
        <v>0</v>
      </c>
      <c r="AC541" s="9" t="b">
        <v>0</v>
      </c>
      <c r="AD541" s="9" t="b">
        <v>0</v>
      </c>
      <c r="AE541" s="9" t="b">
        <v>0</v>
      </c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45" t="b">
        <v>0</v>
      </c>
      <c r="N542" s="45" t="b">
        <v>0</v>
      </c>
      <c r="O542" s="45" t="b">
        <v>0</v>
      </c>
      <c r="P542" s="45" t="b">
        <v>0</v>
      </c>
      <c r="Q542" s="45" t="b">
        <v>0</v>
      </c>
      <c r="R542" s="45" t="b">
        <v>0</v>
      </c>
      <c r="S542" s="45" t="b">
        <v>0</v>
      </c>
      <c r="T542" s="45" t="b">
        <v>0</v>
      </c>
      <c r="U542" s="9"/>
      <c r="V542" s="9"/>
      <c r="W542" s="9"/>
      <c r="X542" s="9" t="b">
        <v>0</v>
      </c>
      <c r="Y542" s="9" t="b">
        <v>0</v>
      </c>
      <c r="Z542" s="9" t="b">
        <v>0</v>
      </c>
      <c r="AA542" s="9" t="b">
        <v>0</v>
      </c>
      <c r="AB542" s="9" t="b">
        <v>0</v>
      </c>
      <c r="AC542" s="9" t="b">
        <v>0</v>
      </c>
      <c r="AD542" s="9" t="b">
        <v>0</v>
      </c>
      <c r="AE542" s="9" t="b">
        <v>0</v>
      </c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45" t="b">
        <v>0</v>
      </c>
      <c r="N543" s="45" t="b">
        <v>0</v>
      </c>
      <c r="O543" s="45" t="b">
        <v>0</v>
      </c>
      <c r="P543" s="45" t="b">
        <v>0</v>
      </c>
      <c r="Q543" s="45" t="b">
        <v>0</v>
      </c>
      <c r="R543" s="45" t="b">
        <v>0</v>
      </c>
      <c r="S543" s="45" t="b">
        <v>0</v>
      </c>
      <c r="T543" s="45" t="b">
        <v>0</v>
      </c>
      <c r="U543" s="9"/>
      <c r="V543" s="9"/>
      <c r="W543" s="9"/>
      <c r="X543" s="9" t="b">
        <v>0</v>
      </c>
      <c r="Y543" s="9" t="b">
        <v>0</v>
      </c>
      <c r="Z543" s="9" t="b">
        <v>0</v>
      </c>
      <c r="AA543" s="9" t="b">
        <v>0</v>
      </c>
      <c r="AB543" s="9" t="b">
        <v>0</v>
      </c>
      <c r="AC543" s="9" t="b">
        <v>0</v>
      </c>
      <c r="AD543" s="9" t="b">
        <v>0</v>
      </c>
      <c r="AE543" s="9" t="b">
        <v>0</v>
      </c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45" t="b">
        <v>0</v>
      </c>
      <c r="N544" s="45" t="b">
        <v>0</v>
      </c>
      <c r="O544" s="45" t="b">
        <v>0</v>
      </c>
      <c r="P544" s="45" t="b">
        <v>0</v>
      </c>
      <c r="Q544" s="45" t="b">
        <v>0</v>
      </c>
      <c r="R544" s="45" t="b">
        <v>0</v>
      </c>
      <c r="S544" s="45" t="b">
        <v>0</v>
      </c>
      <c r="T544" s="45" t="b">
        <v>0</v>
      </c>
      <c r="U544" s="9"/>
      <c r="V544" s="9"/>
      <c r="W544" s="9"/>
      <c r="X544" s="9" t="b">
        <v>0</v>
      </c>
      <c r="Y544" s="9" t="b">
        <v>0</v>
      </c>
      <c r="Z544" s="9" t="b">
        <v>0</v>
      </c>
      <c r="AA544" s="9" t="b">
        <v>0</v>
      </c>
      <c r="AB544" s="9" t="b">
        <v>0</v>
      </c>
      <c r="AC544" s="9" t="b">
        <v>0</v>
      </c>
      <c r="AD544" s="9" t="b">
        <v>0</v>
      </c>
      <c r="AE544" s="9" t="b">
        <v>0</v>
      </c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45" t="b">
        <v>0</v>
      </c>
      <c r="N545" s="45" t="b">
        <v>0</v>
      </c>
      <c r="O545" s="45" t="b">
        <v>0</v>
      </c>
      <c r="P545" s="45" t="b">
        <v>0</v>
      </c>
      <c r="Q545" s="45" t="b">
        <v>0</v>
      </c>
      <c r="R545" s="45" t="b">
        <v>0</v>
      </c>
      <c r="S545" s="45" t="b">
        <v>0</v>
      </c>
      <c r="T545" s="45" t="b">
        <v>0</v>
      </c>
      <c r="U545" s="9"/>
      <c r="V545" s="9"/>
      <c r="W545" s="9"/>
      <c r="X545" s="9" t="b">
        <v>0</v>
      </c>
      <c r="Y545" s="9" t="b">
        <v>0</v>
      </c>
      <c r="Z545" s="9" t="b">
        <v>0</v>
      </c>
      <c r="AA545" s="9" t="b">
        <v>0</v>
      </c>
      <c r="AB545" s="9" t="b">
        <v>0</v>
      </c>
      <c r="AC545" s="9" t="b">
        <v>0</v>
      </c>
      <c r="AD545" s="9" t="b">
        <v>0</v>
      </c>
      <c r="AE545" s="9" t="b">
        <v>0</v>
      </c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45" t="b">
        <v>0</v>
      </c>
      <c r="N546" s="45" t="b">
        <v>0</v>
      </c>
      <c r="O546" s="45" t="b">
        <v>0</v>
      </c>
      <c r="P546" s="45" t="b">
        <v>0</v>
      </c>
      <c r="Q546" s="45" t="b">
        <v>0</v>
      </c>
      <c r="R546" s="45" t="b">
        <v>0</v>
      </c>
      <c r="S546" s="45" t="b">
        <v>0</v>
      </c>
      <c r="T546" s="45" t="b">
        <v>0</v>
      </c>
      <c r="U546" s="9"/>
      <c r="V546" s="9"/>
      <c r="W546" s="9"/>
      <c r="X546" s="9" t="b">
        <v>0</v>
      </c>
      <c r="Y546" s="9" t="b">
        <v>0</v>
      </c>
      <c r="Z546" s="9" t="b">
        <v>0</v>
      </c>
      <c r="AA546" s="9" t="b">
        <v>0</v>
      </c>
      <c r="AB546" s="9" t="b">
        <v>0</v>
      </c>
      <c r="AC546" s="9" t="b">
        <v>0</v>
      </c>
      <c r="AD546" s="9" t="b">
        <v>0</v>
      </c>
      <c r="AE546" s="9" t="b">
        <v>0</v>
      </c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45" t="b">
        <v>0</v>
      </c>
      <c r="N547" s="45" t="b">
        <v>0</v>
      </c>
      <c r="O547" s="45" t="b">
        <v>0</v>
      </c>
      <c r="P547" s="45" t="b">
        <v>0</v>
      </c>
      <c r="Q547" s="45" t="b">
        <v>0</v>
      </c>
      <c r="R547" s="45" t="b">
        <v>0</v>
      </c>
      <c r="S547" s="45" t="b">
        <v>0</v>
      </c>
      <c r="T547" s="45" t="b">
        <v>0</v>
      </c>
      <c r="U547" s="9"/>
      <c r="V547" s="9"/>
      <c r="W547" s="9"/>
      <c r="X547" s="9" t="b">
        <v>0</v>
      </c>
      <c r="Y547" s="9" t="b">
        <v>0</v>
      </c>
      <c r="Z547" s="9" t="b">
        <v>0</v>
      </c>
      <c r="AA547" s="9" t="b">
        <v>0</v>
      </c>
      <c r="AB547" s="9" t="b">
        <v>0</v>
      </c>
      <c r="AC547" s="9" t="b">
        <v>0</v>
      </c>
      <c r="AD547" s="9" t="b">
        <v>0</v>
      </c>
      <c r="AE547" s="9" t="b">
        <v>0</v>
      </c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45" t="b">
        <v>0</v>
      </c>
      <c r="N548" s="45" t="b">
        <v>0</v>
      </c>
      <c r="O548" s="45" t="b">
        <v>0</v>
      </c>
      <c r="P548" s="45" t="b">
        <v>0</v>
      </c>
      <c r="Q548" s="45" t="b">
        <v>0</v>
      </c>
      <c r="R548" s="45" t="b">
        <v>0</v>
      </c>
      <c r="S548" s="45" t="b">
        <v>0</v>
      </c>
      <c r="T548" s="45" t="b">
        <v>0</v>
      </c>
      <c r="U548" s="9"/>
      <c r="V548" s="9"/>
      <c r="W548" s="9"/>
      <c r="X548" s="9" t="b">
        <v>0</v>
      </c>
      <c r="Y548" s="9" t="b">
        <v>0</v>
      </c>
      <c r="Z548" s="9" t="b">
        <v>0</v>
      </c>
      <c r="AA548" s="9" t="b">
        <v>0</v>
      </c>
      <c r="AB548" s="9" t="b">
        <v>0</v>
      </c>
      <c r="AC548" s="9" t="b">
        <v>0</v>
      </c>
      <c r="AD548" s="9" t="b">
        <v>0</v>
      </c>
      <c r="AE548" s="9" t="b">
        <v>0</v>
      </c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45" t="b">
        <v>0</v>
      </c>
      <c r="N549" s="45" t="b">
        <v>0</v>
      </c>
      <c r="O549" s="45" t="b">
        <v>0</v>
      </c>
      <c r="P549" s="45" t="b">
        <v>0</v>
      </c>
      <c r="Q549" s="45" t="b">
        <v>0</v>
      </c>
      <c r="R549" s="45" t="b">
        <v>0</v>
      </c>
      <c r="S549" s="45" t="b">
        <v>0</v>
      </c>
      <c r="T549" s="45" t="b">
        <v>0</v>
      </c>
      <c r="U549" s="9"/>
      <c r="V549" s="9"/>
      <c r="W549" s="9"/>
      <c r="X549" s="9" t="b">
        <v>0</v>
      </c>
      <c r="Y549" s="9" t="b">
        <v>0</v>
      </c>
      <c r="Z549" s="9" t="b">
        <v>0</v>
      </c>
      <c r="AA549" s="9" t="b">
        <v>0</v>
      </c>
      <c r="AB549" s="9" t="b">
        <v>0</v>
      </c>
      <c r="AC549" s="9" t="b">
        <v>0</v>
      </c>
      <c r="AD549" s="9" t="b">
        <v>0</v>
      </c>
      <c r="AE549" s="9" t="b">
        <v>0</v>
      </c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45" t="b">
        <v>0</v>
      </c>
      <c r="N550" s="45" t="b">
        <v>0</v>
      </c>
      <c r="O550" s="45" t="b">
        <v>0</v>
      </c>
      <c r="P550" s="45" t="b">
        <v>0</v>
      </c>
      <c r="Q550" s="45" t="b">
        <v>0</v>
      </c>
      <c r="R550" s="45" t="b">
        <v>0</v>
      </c>
      <c r="S550" s="45" t="b">
        <v>0</v>
      </c>
      <c r="T550" s="45" t="b">
        <v>0</v>
      </c>
      <c r="U550" s="9"/>
      <c r="V550" s="9"/>
      <c r="W550" s="9"/>
      <c r="X550" s="9" t="b">
        <v>0</v>
      </c>
      <c r="Y550" s="9" t="b">
        <v>0</v>
      </c>
      <c r="Z550" s="9" t="b">
        <v>0</v>
      </c>
      <c r="AA550" s="9" t="b">
        <v>0</v>
      </c>
      <c r="AB550" s="9" t="b">
        <v>0</v>
      </c>
      <c r="AC550" s="9" t="b">
        <v>0</v>
      </c>
      <c r="AD550" s="9" t="b">
        <v>0</v>
      </c>
      <c r="AE550" s="9" t="b">
        <v>0</v>
      </c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45" t="b">
        <v>0</v>
      </c>
      <c r="N551" s="45" t="b">
        <v>0</v>
      </c>
      <c r="O551" s="45" t="b">
        <v>0</v>
      </c>
      <c r="P551" s="45" t="b">
        <v>0</v>
      </c>
      <c r="Q551" s="45" t="b">
        <v>0</v>
      </c>
      <c r="R551" s="45" t="b">
        <v>0</v>
      </c>
      <c r="S551" s="45" t="b">
        <v>0</v>
      </c>
      <c r="T551" s="45" t="b">
        <v>0</v>
      </c>
      <c r="U551" s="9"/>
      <c r="V551" s="9"/>
      <c r="W551" s="9"/>
      <c r="X551" s="9" t="b">
        <v>0</v>
      </c>
      <c r="Y551" s="9" t="b">
        <v>0</v>
      </c>
      <c r="Z551" s="9" t="b">
        <v>0</v>
      </c>
      <c r="AA551" s="9" t="b">
        <v>0</v>
      </c>
      <c r="AB551" s="9" t="b">
        <v>0</v>
      </c>
      <c r="AC551" s="9" t="b">
        <v>0</v>
      </c>
      <c r="AD551" s="9" t="b">
        <v>0</v>
      </c>
      <c r="AE551" s="9" t="b">
        <v>0</v>
      </c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45" t="b">
        <v>0</v>
      </c>
      <c r="N552" s="45" t="b">
        <v>0</v>
      </c>
      <c r="O552" s="45" t="b">
        <v>0</v>
      </c>
      <c r="P552" s="45" t="b">
        <v>0</v>
      </c>
      <c r="Q552" s="45" t="b">
        <v>0</v>
      </c>
      <c r="R552" s="45" t="b">
        <v>0</v>
      </c>
      <c r="S552" s="45" t="b">
        <v>0</v>
      </c>
      <c r="T552" s="45" t="b">
        <v>0</v>
      </c>
      <c r="U552" s="9"/>
      <c r="V552" s="9"/>
      <c r="W552" s="9"/>
      <c r="X552" s="9" t="b">
        <v>0</v>
      </c>
      <c r="Y552" s="9" t="b">
        <v>0</v>
      </c>
      <c r="Z552" s="9" t="b">
        <v>0</v>
      </c>
      <c r="AA552" s="9" t="b">
        <v>0</v>
      </c>
      <c r="AB552" s="9" t="b">
        <v>0</v>
      </c>
      <c r="AC552" s="9" t="b">
        <v>0</v>
      </c>
      <c r="AD552" s="9" t="b">
        <v>0</v>
      </c>
      <c r="AE552" s="9" t="b">
        <v>0</v>
      </c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45" t="b">
        <v>0</v>
      </c>
      <c r="N553" s="45" t="b">
        <v>0</v>
      </c>
      <c r="O553" s="45" t="b">
        <v>0</v>
      </c>
      <c r="P553" s="45" t="b">
        <v>0</v>
      </c>
      <c r="Q553" s="45" t="b">
        <v>0</v>
      </c>
      <c r="R553" s="45" t="b">
        <v>0</v>
      </c>
      <c r="S553" s="45" t="b">
        <v>0</v>
      </c>
      <c r="T553" s="45" t="b">
        <v>0</v>
      </c>
      <c r="U553" s="9"/>
      <c r="V553" s="9"/>
      <c r="W553" s="9"/>
      <c r="X553" s="9" t="b">
        <v>0</v>
      </c>
      <c r="Y553" s="9" t="b">
        <v>0</v>
      </c>
      <c r="Z553" s="9" t="b">
        <v>0</v>
      </c>
      <c r="AA553" s="9" t="b">
        <v>0</v>
      </c>
      <c r="AB553" s="9" t="b">
        <v>0</v>
      </c>
      <c r="AC553" s="9" t="b">
        <v>0</v>
      </c>
      <c r="AD553" s="9" t="b">
        <v>0</v>
      </c>
      <c r="AE553" s="9" t="b">
        <v>0</v>
      </c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45" t="b">
        <v>0</v>
      </c>
      <c r="N554" s="45" t="b">
        <v>0</v>
      </c>
      <c r="O554" s="45" t="b">
        <v>0</v>
      </c>
      <c r="P554" s="45" t="b">
        <v>0</v>
      </c>
      <c r="Q554" s="45" t="b">
        <v>0</v>
      </c>
      <c r="R554" s="45" t="b">
        <v>0</v>
      </c>
      <c r="S554" s="45" t="b">
        <v>0</v>
      </c>
      <c r="T554" s="45" t="b">
        <v>0</v>
      </c>
      <c r="U554" s="9"/>
      <c r="V554" s="9"/>
      <c r="W554" s="9"/>
      <c r="X554" s="9" t="b">
        <v>0</v>
      </c>
      <c r="Y554" s="9" t="b">
        <v>0</v>
      </c>
      <c r="Z554" s="9" t="b">
        <v>0</v>
      </c>
      <c r="AA554" s="9" t="b">
        <v>0</v>
      </c>
      <c r="AB554" s="9" t="b">
        <v>0</v>
      </c>
      <c r="AC554" s="9" t="b">
        <v>0</v>
      </c>
      <c r="AD554" s="9" t="b">
        <v>0</v>
      </c>
      <c r="AE554" s="9" t="b">
        <v>0</v>
      </c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45" t="b">
        <v>0</v>
      </c>
      <c r="N555" s="45" t="b">
        <v>0</v>
      </c>
      <c r="O555" s="45" t="b">
        <v>0</v>
      </c>
      <c r="P555" s="45" t="b">
        <v>0</v>
      </c>
      <c r="Q555" s="45" t="b">
        <v>0</v>
      </c>
      <c r="R555" s="45" t="b">
        <v>0</v>
      </c>
      <c r="S555" s="45" t="b">
        <v>0</v>
      </c>
      <c r="T555" s="45" t="b">
        <v>0</v>
      </c>
      <c r="U555" s="9"/>
      <c r="V555" s="9"/>
      <c r="W555" s="9"/>
      <c r="X555" s="9" t="b">
        <v>0</v>
      </c>
      <c r="Y555" s="9" t="b">
        <v>0</v>
      </c>
      <c r="Z555" s="9" t="b">
        <v>0</v>
      </c>
      <c r="AA555" s="9" t="b">
        <v>0</v>
      </c>
      <c r="AB555" s="9" t="b">
        <v>0</v>
      </c>
      <c r="AC555" s="9" t="b">
        <v>0</v>
      </c>
      <c r="AD555" s="9" t="b">
        <v>0</v>
      </c>
      <c r="AE555" s="9" t="b">
        <v>0</v>
      </c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45" t="b">
        <v>0</v>
      </c>
      <c r="N556" s="45" t="b">
        <v>0</v>
      </c>
      <c r="O556" s="45" t="b">
        <v>0</v>
      </c>
      <c r="P556" s="45" t="b">
        <v>0</v>
      </c>
      <c r="Q556" s="45" t="b">
        <v>0</v>
      </c>
      <c r="R556" s="45" t="b">
        <v>0</v>
      </c>
      <c r="S556" s="45" t="b">
        <v>0</v>
      </c>
      <c r="T556" s="45" t="b">
        <v>0</v>
      </c>
      <c r="U556" s="9"/>
      <c r="V556" s="9"/>
      <c r="W556" s="9"/>
      <c r="X556" s="9" t="b">
        <v>0</v>
      </c>
      <c r="Y556" s="9" t="b">
        <v>0</v>
      </c>
      <c r="Z556" s="9" t="b">
        <v>0</v>
      </c>
      <c r="AA556" s="9" t="b">
        <v>0</v>
      </c>
      <c r="AB556" s="9" t="b">
        <v>0</v>
      </c>
      <c r="AC556" s="9" t="b">
        <v>0</v>
      </c>
      <c r="AD556" s="9" t="b">
        <v>0</v>
      </c>
      <c r="AE556" s="9" t="b">
        <v>0</v>
      </c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45" t="b">
        <v>0</v>
      </c>
      <c r="N557" s="45" t="b">
        <v>0</v>
      </c>
      <c r="O557" s="45" t="b">
        <v>0</v>
      </c>
      <c r="P557" s="45" t="b">
        <v>0</v>
      </c>
      <c r="Q557" s="45" t="b">
        <v>0</v>
      </c>
      <c r="R557" s="45" t="b">
        <v>0</v>
      </c>
      <c r="S557" s="45" t="b">
        <v>0</v>
      </c>
      <c r="T557" s="45" t="b">
        <v>0</v>
      </c>
      <c r="U557" s="9"/>
      <c r="V557" s="9"/>
      <c r="W557" s="9"/>
      <c r="X557" s="9" t="b">
        <v>0</v>
      </c>
      <c r="Y557" s="9" t="b">
        <v>0</v>
      </c>
      <c r="Z557" s="9" t="b">
        <v>0</v>
      </c>
      <c r="AA557" s="9" t="b">
        <v>0</v>
      </c>
      <c r="AB557" s="9" t="b">
        <v>0</v>
      </c>
      <c r="AC557" s="9" t="b">
        <v>0</v>
      </c>
      <c r="AD557" s="9" t="b">
        <v>0</v>
      </c>
      <c r="AE557" s="9" t="b">
        <v>0</v>
      </c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45" t="b">
        <v>0</v>
      </c>
      <c r="N558" s="45" t="b">
        <v>0</v>
      </c>
      <c r="O558" s="45" t="b">
        <v>0</v>
      </c>
      <c r="P558" s="45" t="b">
        <v>0</v>
      </c>
      <c r="Q558" s="45" t="b">
        <v>0</v>
      </c>
      <c r="R558" s="45" t="b">
        <v>0</v>
      </c>
      <c r="S558" s="45" t="b">
        <v>0</v>
      </c>
      <c r="T558" s="45" t="b">
        <v>0</v>
      </c>
      <c r="U558" s="9"/>
      <c r="V558" s="9"/>
      <c r="W558" s="9"/>
      <c r="X558" s="9" t="b">
        <v>0</v>
      </c>
      <c r="Y558" s="9" t="b">
        <v>0</v>
      </c>
      <c r="Z558" s="9" t="b">
        <v>0</v>
      </c>
      <c r="AA558" s="9" t="b">
        <v>0</v>
      </c>
      <c r="AB558" s="9" t="b">
        <v>0</v>
      </c>
      <c r="AC558" s="9" t="b">
        <v>0</v>
      </c>
      <c r="AD558" s="9" t="b">
        <v>0</v>
      </c>
      <c r="AE558" s="9" t="b">
        <v>0</v>
      </c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45" t="b">
        <v>0</v>
      </c>
      <c r="N559" s="45" t="b">
        <v>0</v>
      </c>
      <c r="O559" s="45" t="b">
        <v>0</v>
      </c>
      <c r="P559" s="45" t="b">
        <v>0</v>
      </c>
      <c r="Q559" s="45" t="b">
        <v>0</v>
      </c>
      <c r="R559" s="45" t="b">
        <v>0</v>
      </c>
      <c r="S559" s="45" t="b">
        <v>0</v>
      </c>
      <c r="T559" s="45" t="b">
        <v>0</v>
      </c>
      <c r="U559" s="9"/>
      <c r="V559" s="9"/>
      <c r="W559" s="9"/>
      <c r="X559" s="9" t="b">
        <v>0</v>
      </c>
      <c r="Y559" s="9" t="b">
        <v>0</v>
      </c>
      <c r="Z559" s="9" t="b">
        <v>0</v>
      </c>
      <c r="AA559" s="9" t="b">
        <v>0</v>
      </c>
      <c r="AB559" s="9" t="b">
        <v>0</v>
      </c>
      <c r="AC559" s="9" t="b">
        <v>0</v>
      </c>
      <c r="AD559" s="9" t="b">
        <v>0</v>
      </c>
      <c r="AE559" s="9" t="b">
        <v>0</v>
      </c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45" t="b">
        <v>0</v>
      </c>
      <c r="N560" s="45" t="b">
        <v>0</v>
      </c>
      <c r="O560" s="45" t="b">
        <v>0</v>
      </c>
      <c r="P560" s="45" t="b">
        <v>0</v>
      </c>
      <c r="Q560" s="45" t="b">
        <v>0</v>
      </c>
      <c r="R560" s="45" t="b">
        <v>0</v>
      </c>
      <c r="S560" s="45" t="b">
        <v>0</v>
      </c>
      <c r="T560" s="45" t="b">
        <v>0</v>
      </c>
      <c r="U560" s="9"/>
      <c r="V560" s="9"/>
      <c r="W560" s="9"/>
      <c r="X560" s="9" t="b">
        <v>0</v>
      </c>
      <c r="Y560" s="9" t="b">
        <v>0</v>
      </c>
      <c r="Z560" s="9" t="b">
        <v>0</v>
      </c>
      <c r="AA560" s="9" t="b">
        <v>0</v>
      </c>
      <c r="AB560" s="9" t="b">
        <v>0</v>
      </c>
      <c r="AC560" s="9" t="b">
        <v>0</v>
      </c>
      <c r="AD560" s="9" t="b">
        <v>0</v>
      </c>
      <c r="AE560" s="9" t="b">
        <v>0</v>
      </c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45" t="b">
        <v>0</v>
      </c>
      <c r="N561" s="45" t="b">
        <v>0</v>
      </c>
      <c r="O561" s="45" t="b">
        <v>0</v>
      </c>
      <c r="P561" s="45" t="b">
        <v>0</v>
      </c>
      <c r="Q561" s="45" t="b">
        <v>0</v>
      </c>
      <c r="R561" s="45" t="b">
        <v>0</v>
      </c>
      <c r="S561" s="45" t="b">
        <v>0</v>
      </c>
      <c r="T561" s="45" t="b">
        <v>0</v>
      </c>
      <c r="U561" s="9"/>
      <c r="V561" s="9"/>
      <c r="W561" s="9"/>
      <c r="X561" s="9" t="b">
        <v>0</v>
      </c>
      <c r="Y561" s="9" t="b">
        <v>0</v>
      </c>
      <c r="Z561" s="9" t="b">
        <v>0</v>
      </c>
      <c r="AA561" s="9" t="b">
        <v>0</v>
      </c>
      <c r="AB561" s="9" t="b">
        <v>0</v>
      </c>
      <c r="AC561" s="9" t="b">
        <v>0</v>
      </c>
      <c r="AD561" s="9" t="b">
        <v>0</v>
      </c>
      <c r="AE561" s="9" t="b">
        <v>0</v>
      </c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45" t="b">
        <v>0</v>
      </c>
      <c r="N562" s="45" t="b">
        <v>0</v>
      </c>
      <c r="O562" s="45" t="b">
        <v>0</v>
      </c>
      <c r="P562" s="45" t="b">
        <v>0</v>
      </c>
      <c r="Q562" s="45" t="b">
        <v>0</v>
      </c>
      <c r="R562" s="45" t="b">
        <v>0</v>
      </c>
      <c r="S562" s="45" t="b">
        <v>0</v>
      </c>
      <c r="T562" s="45" t="b">
        <v>0</v>
      </c>
      <c r="U562" s="9"/>
      <c r="V562" s="9"/>
      <c r="W562" s="9"/>
      <c r="X562" s="9" t="b">
        <v>0</v>
      </c>
      <c r="Y562" s="9" t="b">
        <v>0</v>
      </c>
      <c r="Z562" s="9" t="b">
        <v>0</v>
      </c>
      <c r="AA562" s="9" t="b">
        <v>0</v>
      </c>
      <c r="AB562" s="9" t="b">
        <v>0</v>
      </c>
      <c r="AC562" s="9" t="b">
        <v>0</v>
      </c>
      <c r="AD562" s="9" t="b">
        <v>0</v>
      </c>
      <c r="AE562" s="9" t="b">
        <v>0</v>
      </c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45" t="b">
        <v>0</v>
      </c>
      <c r="N563" s="45" t="b">
        <v>0</v>
      </c>
      <c r="O563" s="45" t="b">
        <v>0</v>
      </c>
      <c r="P563" s="45" t="b">
        <v>0</v>
      </c>
      <c r="Q563" s="45" t="b">
        <v>0</v>
      </c>
      <c r="R563" s="45" t="b">
        <v>0</v>
      </c>
      <c r="S563" s="45" t="b">
        <v>0</v>
      </c>
      <c r="T563" s="45" t="b">
        <v>0</v>
      </c>
      <c r="U563" s="9"/>
      <c r="V563" s="9"/>
      <c r="W563" s="9"/>
      <c r="X563" s="9" t="b">
        <v>0</v>
      </c>
      <c r="Y563" s="9" t="b">
        <v>0</v>
      </c>
      <c r="Z563" s="9" t="b">
        <v>0</v>
      </c>
      <c r="AA563" s="9" t="b">
        <v>0</v>
      </c>
      <c r="AB563" s="9" t="b">
        <v>0</v>
      </c>
      <c r="AC563" s="9" t="b">
        <v>0</v>
      </c>
      <c r="AD563" s="9" t="b">
        <v>0</v>
      </c>
      <c r="AE563" s="9" t="b">
        <v>0</v>
      </c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45" t="b">
        <v>0</v>
      </c>
      <c r="N564" s="45" t="b">
        <v>0</v>
      </c>
      <c r="O564" s="45" t="b">
        <v>0</v>
      </c>
      <c r="P564" s="45" t="b">
        <v>0</v>
      </c>
      <c r="Q564" s="45" t="b">
        <v>0</v>
      </c>
      <c r="R564" s="45" t="b">
        <v>0</v>
      </c>
      <c r="S564" s="45" t="b">
        <v>0</v>
      </c>
      <c r="T564" s="45" t="b">
        <v>0</v>
      </c>
      <c r="U564" s="9"/>
      <c r="V564" s="9"/>
      <c r="W564" s="9"/>
      <c r="X564" s="9" t="b">
        <v>0</v>
      </c>
      <c r="Y564" s="9" t="b">
        <v>0</v>
      </c>
      <c r="Z564" s="9" t="b">
        <v>0</v>
      </c>
      <c r="AA564" s="9" t="b">
        <v>0</v>
      </c>
      <c r="AB564" s="9" t="b">
        <v>0</v>
      </c>
      <c r="AC564" s="9" t="b">
        <v>0</v>
      </c>
      <c r="AD564" s="9" t="b">
        <v>0</v>
      </c>
      <c r="AE564" s="9" t="b">
        <v>0</v>
      </c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45" t="b">
        <v>0</v>
      </c>
      <c r="N565" s="45" t="b">
        <v>0</v>
      </c>
      <c r="O565" s="45" t="b">
        <v>0</v>
      </c>
      <c r="P565" s="45" t="b">
        <v>0</v>
      </c>
      <c r="Q565" s="45" t="b">
        <v>0</v>
      </c>
      <c r="R565" s="45" t="b">
        <v>0</v>
      </c>
      <c r="S565" s="45" t="b">
        <v>0</v>
      </c>
      <c r="T565" s="45" t="b">
        <v>0</v>
      </c>
      <c r="U565" s="9"/>
      <c r="V565" s="9"/>
      <c r="W565" s="9"/>
      <c r="X565" s="9" t="b">
        <v>0</v>
      </c>
      <c r="Y565" s="9" t="b">
        <v>0</v>
      </c>
      <c r="Z565" s="9" t="b">
        <v>0</v>
      </c>
      <c r="AA565" s="9" t="b">
        <v>0</v>
      </c>
      <c r="AB565" s="9" t="b">
        <v>0</v>
      </c>
      <c r="AC565" s="9" t="b">
        <v>0</v>
      </c>
      <c r="AD565" s="9" t="b">
        <v>0</v>
      </c>
      <c r="AE565" s="9" t="b">
        <v>0</v>
      </c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45" t="b">
        <v>0</v>
      </c>
      <c r="N566" s="45" t="b">
        <v>0</v>
      </c>
      <c r="O566" s="45" t="b">
        <v>0</v>
      </c>
      <c r="P566" s="45" t="b">
        <v>0</v>
      </c>
      <c r="Q566" s="45" t="b">
        <v>0</v>
      </c>
      <c r="R566" s="45" t="b">
        <v>0</v>
      </c>
      <c r="S566" s="45" t="b">
        <v>0</v>
      </c>
      <c r="T566" s="45" t="b">
        <v>0</v>
      </c>
      <c r="U566" s="9"/>
      <c r="V566" s="9"/>
      <c r="W566" s="9"/>
      <c r="X566" s="9" t="b">
        <v>0</v>
      </c>
      <c r="Y566" s="9" t="b">
        <v>0</v>
      </c>
      <c r="Z566" s="9" t="b">
        <v>0</v>
      </c>
      <c r="AA566" s="9" t="b">
        <v>0</v>
      </c>
      <c r="AB566" s="9" t="b">
        <v>0</v>
      </c>
      <c r="AC566" s="9" t="b">
        <v>0</v>
      </c>
      <c r="AD566" s="9" t="b">
        <v>0</v>
      </c>
      <c r="AE566" s="9" t="b">
        <v>0</v>
      </c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45" t="b">
        <v>0</v>
      </c>
      <c r="N567" s="45" t="b">
        <v>0</v>
      </c>
      <c r="O567" s="45" t="b">
        <v>0</v>
      </c>
      <c r="P567" s="45" t="b">
        <v>0</v>
      </c>
      <c r="Q567" s="45" t="b">
        <v>0</v>
      </c>
      <c r="R567" s="45" t="b">
        <v>0</v>
      </c>
      <c r="S567" s="45" t="b">
        <v>0</v>
      </c>
      <c r="T567" s="45" t="b">
        <v>0</v>
      </c>
      <c r="U567" s="9"/>
      <c r="V567" s="9"/>
      <c r="W567" s="9"/>
      <c r="X567" s="9" t="b">
        <v>0</v>
      </c>
      <c r="Y567" s="9" t="b">
        <v>0</v>
      </c>
      <c r="Z567" s="9" t="b">
        <v>0</v>
      </c>
      <c r="AA567" s="9" t="b">
        <v>0</v>
      </c>
      <c r="AB567" s="9" t="b">
        <v>0</v>
      </c>
      <c r="AC567" s="9" t="b">
        <v>0</v>
      </c>
      <c r="AD567" s="9" t="b">
        <v>0</v>
      </c>
      <c r="AE567" s="9" t="b">
        <v>0</v>
      </c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45" t="b">
        <v>0</v>
      </c>
      <c r="N568" s="45" t="b">
        <v>0</v>
      </c>
      <c r="O568" s="45" t="b">
        <v>0</v>
      </c>
      <c r="P568" s="45" t="b">
        <v>0</v>
      </c>
      <c r="Q568" s="45" t="b">
        <v>0</v>
      </c>
      <c r="R568" s="45" t="b">
        <v>0</v>
      </c>
      <c r="S568" s="45" t="b">
        <v>0</v>
      </c>
      <c r="T568" s="45" t="b">
        <v>0</v>
      </c>
      <c r="U568" s="9"/>
      <c r="V568" s="9"/>
      <c r="W568" s="9"/>
      <c r="X568" s="9" t="b">
        <v>0</v>
      </c>
      <c r="Y568" s="9" t="b">
        <v>0</v>
      </c>
      <c r="Z568" s="9" t="b">
        <v>0</v>
      </c>
      <c r="AA568" s="9" t="b">
        <v>0</v>
      </c>
      <c r="AB568" s="9" t="b">
        <v>0</v>
      </c>
      <c r="AC568" s="9" t="b">
        <v>0</v>
      </c>
      <c r="AD568" s="9" t="b">
        <v>0</v>
      </c>
      <c r="AE568" s="9" t="b">
        <v>0</v>
      </c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45" t="b">
        <v>0</v>
      </c>
      <c r="N569" s="45" t="b">
        <v>0</v>
      </c>
      <c r="O569" s="45" t="b">
        <v>0</v>
      </c>
      <c r="P569" s="45" t="b">
        <v>0</v>
      </c>
      <c r="Q569" s="45" t="b">
        <v>0</v>
      </c>
      <c r="R569" s="45" t="b">
        <v>0</v>
      </c>
      <c r="S569" s="45" t="b">
        <v>0</v>
      </c>
      <c r="T569" s="45" t="b">
        <v>0</v>
      </c>
      <c r="U569" s="9"/>
      <c r="V569" s="9"/>
      <c r="W569" s="9"/>
      <c r="X569" s="9" t="b">
        <v>0</v>
      </c>
      <c r="Y569" s="9" t="b">
        <v>0</v>
      </c>
      <c r="Z569" s="9" t="b">
        <v>0</v>
      </c>
      <c r="AA569" s="9" t="b">
        <v>0</v>
      </c>
      <c r="AB569" s="9" t="b">
        <v>0</v>
      </c>
      <c r="AC569" s="9" t="b">
        <v>0</v>
      </c>
      <c r="AD569" s="9" t="b">
        <v>0</v>
      </c>
      <c r="AE569" s="9" t="b">
        <v>0</v>
      </c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45" t="b">
        <v>0</v>
      </c>
      <c r="N570" s="45" t="b">
        <v>0</v>
      </c>
      <c r="O570" s="45" t="b">
        <v>0</v>
      </c>
      <c r="P570" s="45" t="b">
        <v>0</v>
      </c>
      <c r="Q570" s="45" t="b">
        <v>0</v>
      </c>
      <c r="R570" s="45" t="b">
        <v>0</v>
      </c>
      <c r="S570" s="45" t="b">
        <v>0</v>
      </c>
      <c r="T570" s="45" t="b">
        <v>0</v>
      </c>
      <c r="U570" s="9"/>
      <c r="V570" s="9"/>
      <c r="W570" s="9"/>
      <c r="X570" s="9" t="b">
        <v>0</v>
      </c>
      <c r="Y570" s="9" t="b">
        <v>0</v>
      </c>
      <c r="Z570" s="9" t="b">
        <v>0</v>
      </c>
      <c r="AA570" s="9" t="b">
        <v>0</v>
      </c>
      <c r="AB570" s="9" t="b">
        <v>0</v>
      </c>
      <c r="AC570" s="9" t="b">
        <v>0</v>
      </c>
      <c r="AD570" s="9" t="b">
        <v>0</v>
      </c>
      <c r="AE570" s="9" t="b">
        <v>0</v>
      </c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45" t="b">
        <v>0</v>
      </c>
      <c r="N571" s="45" t="b">
        <v>0</v>
      </c>
      <c r="O571" s="45" t="b">
        <v>0</v>
      </c>
      <c r="P571" s="45" t="b">
        <v>0</v>
      </c>
      <c r="Q571" s="45" t="b">
        <v>0</v>
      </c>
      <c r="R571" s="45" t="b">
        <v>0</v>
      </c>
      <c r="S571" s="45" t="b">
        <v>0</v>
      </c>
      <c r="T571" s="45" t="b">
        <v>0</v>
      </c>
      <c r="U571" s="9"/>
      <c r="V571" s="9"/>
      <c r="W571" s="9"/>
      <c r="X571" s="9" t="b">
        <v>0</v>
      </c>
      <c r="Y571" s="9" t="b">
        <v>0</v>
      </c>
      <c r="Z571" s="9" t="b">
        <v>0</v>
      </c>
      <c r="AA571" s="9" t="b">
        <v>0</v>
      </c>
      <c r="AB571" s="9" t="b">
        <v>0</v>
      </c>
      <c r="AC571" s="9" t="b">
        <v>0</v>
      </c>
      <c r="AD571" s="9" t="b">
        <v>0</v>
      </c>
      <c r="AE571" s="9" t="b">
        <v>0</v>
      </c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45" t="b">
        <v>0</v>
      </c>
      <c r="N572" s="45" t="b">
        <v>0</v>
      </c>
      <c r="O572" s="45" t="b">
        <v>0</v>
      </c>
      <c r="P572" s="45" t="b">
        <v>0</v>
      </c>
      <c r="Q572" s="45" t="b">
        <v>0</v>
      </c>
      <c r="R572" s="45" t="b">
        <v>0</v>
      </c>
      <c r="S572" s="45" t="b">
        <v>0</v>
      </c>
      <c r="T572" s="45" t="b">
        <v>0</v>
      </c>
      <c r="U572" s="9"/>
      <c r="V572" s="9"/>
      <c r="W572" s="9"/>
      <c r="X572" s="9" t="b">
        <v>0</v>
      </c>
      <c r="Y572" s="9" t="b">
        <v>0</v>
      </c>
      <c r="Z572" s="9" t="b">
        <v>0</v>
      </c>
      <c r="AA572" s="9" t="b">
        <v>0</v>
      </c>
      <c r="AB572" s="9" t="b">
        <v>0</v>
      </c>
      <c r="AC572" s="9" t="b">
        <v>0</v>
      </c>
      <c r="AD572" s="9" t="b">
        <v>0</v>
      </c>
      <c r="AE572" s="9" t="b">
        <v>0</v>
      </c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45" t="b">
        <v>0</v>
      </c>
      <c r="N573" s="45" t="b">
        <v>0</v>
      </c>
      <c r="O573" s="45" t="b">
        <v>0</v>
      </c>
      <c r="P573" s="45" t="b">
        <v>0</v>
      </c>
      <c r="Q573" s="45" t="b">
        <v>0</v>
      </c>
      <c r="R573" s="45" t="b">
        <v>0</v>
      </c>
      <c r="S573" s="45" t="b">
        <v>0</v>
      </c>
      <c r="T573" s="45" t="b">
        <v>0</v>
      </c>
      <c r="U573" s="9"/>
      <c r="V573" s="9"/>
      <c r="W573" s="9"/>
      <c r="X573" s="9" t="b">
        <v>0</v>
      </c>
      <c r="Y573" s="9" t="b">
        <v>0</v>
      </c>
      <c r="Z573" s="9" t="b">
        <v>0</v>
      </c>
      <c r="AA573" s="9" t="b">
        <v>0</v>
      </c>
      <c r="AB573" s="9" t="b">
        <v>0</v>
      </c>
      <c r="AC573" s="9" t="b">
        <v>0</v>
      </c>
      <c r="AD573" s="9" t="b">
        <v>0</v>
      </c>
      <c r="AE573" s="9" t="b">
        <v>0</v>
      </c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45" t="b">
        <v>0</v>
      </c>
      <c r="N574" s="45" t="b">
        <v>0</v>
      </c>
      <c r="O574" s="45" t="b">
        <v>0</v>
      </c>
      <c r="P574" s="45" t="b">
        <v>0</v>
      </c>
      <c r="Q574" s="45" t="b">
        <v>0</v>
      </c>
      <c r="R574" s="45" t="b">
        <v>0</v>
      </c>
      <c r="S574" s="45" t="b">
        <v>0</v>
      </c>
      <c r="T574" s="45" t="b">
        <v>0</v>
      </c>
      <c r="U574" s="9"/>
      <c r="V574" s="9"/>
      <c r="W574" s="9"/>
      <c r="X574" s="9" t="b">
        <v>0</v>
      </c>
      <c r="Y574" s="9" t="b">
        <v>0</v>
      </c>
      <c r="Z574" s="9" t="b">
        <v>0</v>
      </c>
      <c r="AA574" s="9" t="b">
        <v>0</v>
      </c>
      <c r="AB574" s="9" t="b">
        <v>0</v>
      </c>
      <c r="AC574" s="9" t="b">
        <v>0</v>
      </c>
      <c r="AD574" s="9" t="b">
        <v>0</v>
      </c>
      <c r="AE574" s="9" t="b">
        <v>0</v>
      </c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45" t="b">
        <v>0</v>
      </c>
      <c r="N575" s="45" t="b">
        <v>0</v>
      </c>
      <c r="O575" s="45" t="b">
        <v>0</v>
      </c>
      <c r="P575" s="45" t="b">
        <v>0</v>
      </c>
      <c r="Q575" s="45" t="b">
        <v>0</v>
      </c>
      <c r="R575" s="45" t="b">
        <v>0</v>
      </c>
      <c r="S575" s="45" t="b">
        <v>0</v>
      </c>
      <c r="T575" s="45" t="b">
        <v>0</v>
      </c>
      <c r="U575" s="9"/>
      <c r="V575" s="9"/>
      <c r="W575" s="9"/>
      <c r="X575" s="9" t="b">
        <v>0</v>
      </c>
      <c r="Y575" s="9" t="b">
        <v>0</v>
      </c>
      <c r="Z575" s="9" t="b">
        <v>0</v>
      </c>
      <c r="AA575" s="9" t="b">
        <v>0</v>
      </c>
      <c r="AB575" s="9" t="b">
        <v>0</v>
      </c>
      <c r="AC575" s="9" t="b">
        <v>0</v>
      </c>
      <c r="AD575" s="9" t="b">
        <v>0</v>
      </c>
      <c r="AE575" s="9" t="b">
        <v>0</v>
      </c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45" t="b">
        <v>0</v>
      </c>
      <c r="N576" s="45" t="b">
        <v>0</v>
      </c>
      <c r="O576" s="45" t="b">
        <v>0</v>
      </c>
      <c r="P576" s="45" t="b">
        <v>0</v>
      </c>
      <c r="Q576" s="45" t="b">
        <v>0</v>
      </c>
      <c r="R576" s="45" t="b">
        <v>0</v>
      </c>
      <c r="S576" s="45" t="b">
        <v>0</v>
      </c>
      <c r="T576" s="45" t="b">
        <v>0</v>
      </c>
      <c r="U576" s="9"/>
      <c r="V576" s="9"/>
      <c r="W576" s="9"/>
      <c r="X576" s="9" t="b">
        <v>0</v>
      </c>
      <c r="Y576" s="9" t="b">
        <v>0</v>
      </c>
      <c r="Z576" s="9" t="b">
        <v>0</v>
      </c>
      <c r="AA576" s="9" t="b">
        <v>0</v>
      </c>
      <c r="AB576" s="9" t="b">
        <v>0</v>
      </c>
      <c r="AC576" s="9" t="b">
        <v>0</v>
      </c>
      <c r="AD576" s="9" t="b">
        <v>0</v>
      </c>
      <c r="AE576" s="9" t="b">
        <v>0</v>
      </c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45" t="b">
        <v>0</v>
      </c>
      <c r="N577" s="45" t="b">
        <v>0</v>
      </c>
      <c r="O577" s="45" t="b">
        <v>0</v>
      </c>
      <c r="P577" s="45" t="b">
        <v>0</v>
      </c>
      <c r="Q577" s="45" t="b">
        <v>0</v>
      </c>
      <c r="R577" s="45" t="b">
        <v>0</v>
      </c>
      <c r="S577" s="45" t="b">
        <v>0</v>
      </c>
      <c r="T577" s="45" t="b">
        <v>0</v>
      </c>
      <c r="U577" s="9"/>
      <c r="V577" s="9"/>
      <c r="W577" s="9"/>
      <c r="X577" s="9" t="b">
        <v>0</v>
      </c>
      <c r="Y577" s="9" t="b">
        <v>0</v>
      </c>
      <c r="Z577" s="9" t="b">
        <v>0</v>
      </c>
      <c r="AA577" s="9" t="b">
        <v>0</v>
      </c>
      <c r="AB577" s="9" t="b">
        <v>0</v>
      </c>
      <c r="AC577" s="9" t="b">
        <v>0</v>
      </c>
      <c r="AD577" s="9" t="b">
        <v>0</v>
      </c>
      <c r="AE577" s="9" t="b">
        <v>0</v>
      </c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45" t="b">
        <v>0</v>
      </c>
      <c r="N578" s="45" t="b">
        <v>0</v>
      </c>
      <c r="O578" s="45" t="b">
        <v>0</v>
      </c>
      <c r="P578" s="45" t="b">
        <v>0</v>
      </c>
      <c r="Q578" s="45" t="b">
        <v>0</v>
      </c>
      <c r="R578" s="45" t="b">
        <v>0</v>
      </c>
      <c r="S578" s="45" t="b">
        <v>0</v>
      </c>
      <c r="T578" s="45" t="b">
        <v>0</v>
      </c>
      <c r="U578" s="9"/>
      <c r="V578" s="9"/>
      <c r="W578" s="9"/>
      <c r="X578" s="9" t="b">
        <v>0</v>
      </c>
      <c r="Y578" s="9" t="b">
        <v>0</v>
      </c>
      <c r="Z578" s="9" t="b">
        <v>0</v>
      </c>
      <c r="AA578" s="9" t="b">
        <v>0</v>
      </c>
      <c r="AB578" s="9" t="b">
        <v>0</v>
      </c>
      <c r="AC578" s="9" t="b">
        <v>0</v>
      </c>
      <c r="AD578" s="9" t="b">
        <v>0</v>
      </c>
      <c r="AE578" s="9" t="b">
        <v>0</v>
      </c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45" t="b">
        <v>0</v>
      </c>
      <c r="N579" s="45" t="b">
        <v>0</v>
      </c>
      <c r="O579" s="45" t="b">
        <v>0</v>
      </c>
      <c r="P579" s="45" t="b">
        <v>0</v>
      </c>
      <c r="Q579" s="45" t="b">
        <v>0</v>
      </c>
      <c r="R579" s="45" t="b">
        <v>0</v>
      </c>
      <c r="S579" s="45" t="b">
        <v>0</v>
      </c>
      <c r="T579" s="45" t="b">
        <v>0</v>
      </c>
      <c r="U579" s="9"/>
      <c r="V579" s="9"/>
      <c r="W579" s="9"/>
      <c r="X579" s="9" t="b">
        <v>0</v>
      </c>
      <c r="Y579" s="9" t="b">
        <v>0</v>
      </c>
      <c r="Z579" s="9" t="b">
        <v>0</v>
      </c>
      <c r="AA579" s="9" t="b">
        <v>0</v>
      </c>
      <c r="AB579" s="9" t="b">
        <v>0</v>
      </c>
      <c r="AC579" s="9" t="b">
        <v>0</v>
      </c>
      <c r="AD579" s="9" t="b">
        <v>0</v>
      </c>
      <c r="AE579" s="9" t="b">
        <v>0</v>
      </c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45" t="b">
        <v>0</v>
      </c>
      <c r="N580" s="45" t="b">
        <v>0</v>
      </c>
      <c r="O580" s="45" t="b">
        <v>0</v>
      </c>
      <c r="P580" s="45" t="b">
        <v>0</v>
      </c>
      <c r="Q580" s="45" t="b">
        <v>0</v>
      </c>
      <c r="R580" s="45" t="b">
        <v>0</v>
      </c>
      <c r="S580" s="45" t="b">
        <v>0</v>
      </c>
      <c r="T580" s="45" t="b">
        <v>0</v>
      </c>
      <c r="U580" s="9"/>
      <c r="V580" s="9"/>
      <c r="W580" s="9"/>
      <c r="X580" s="9" t="b">
        <v>0</v>
      </c>
      <c r="Y580" s="9" t="b">
        <v>0</v>
      </c>
      <c r="Z580" s="9" t="b">
        <v>0</v>
      </c>
      <c r="AA580" s="9" t="b">
        <v>0</v>
      </c>
      <c r="AB580" s="9" t="b">
        <v>0</v>
      </c>
      <c r="AC580" s="9" t="b">
        <v>0</v>
      </c>
      <c r="AD580" s="9" t="b">
        <v>0</v>
      </c>
      <c r="AE580" s="9" t="b">
        <v>0</v>
      </c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45" t="b">
        <v>0</v>
      </c>
      <c r="N581" s="45" t="b">
        <v>0</v>
      </c>
      <c r="O581" s="45" t="b">
        <v>0</v>
      </c>
      <c r="P581" s="45" t="b">
        <v>0</v>
      </c>
      <c r="Q581" s="45" t="b">
        <v>0</v>
      </c>
      <c r="R581" s="45" t="b">
        <v>0</v>
      </c>
      <c r="S581" s="45" t="b">
        <v>0</v>
      </c>
      <c r="T581" s="45" t="b">
        <v>0</v>
      </c>
      <c r="U581" s="9"/>
      <c r="V581" s="9"/>
      <c r="W581" s="9"/>
      <c r="X581" s="9" t="b">
        <v>0</v>
      </c>
      <c r="Y581" s="9" t="b">
        <v>0</v>
      </c>
      <c r="Z581" s="9" t="b">
        <v>0</v>
      </c>
      <c r="AA581" s="9" t="b">
        <v>0</v>
      </c>
      <c r="AB581" s="9" t="b">
        <v>0</v>
      </c>
      <c r="AC581" s="9" t="b">
        <v>0</v>
      </c>
      <c r="AD581" s="9" t="b">
        <v>0</v>
      </c>
      <c r="AE581" s="9" t="b">
        <v>0</v>
      </c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45" t="b">
        <v>0</v>
      </c>
      <c r="N582" s="45" t="b">
        <v>0</v>
      </c>
      <c r="O582" s="45" t="b">
        <v>0</v>
      </c>
      <c r="P582" s="45" t="b">
        <v>0</v>
      </c>
      <c r="Q582" s="45" t="b">
        <v>0</v>
      </c>
      <c r="R582" s="45" t="b">
        <v>0</v>
      </c>
      <c r="S582" s="45" t="b">
        <v>0</v>
      </c>
      <c r="T582" s="45" t="b">
        <v>0</v>
      </c>
      <c r="U582" s="9"/>
      <c r="V582" s="9"/>
      <c r="W582" s="9"/>
      <c r="X582" s="9" t="b">
        <v>0</v>
      </c>
      <c r="Y582" s="9" t="b">
        <v>0</v>
      </c>
      <c r="Z582" s="9" t="b">
        <v>0</v>
      </c>
      <c r="AA582" s="9" t="b">
        <v>0</v>
      </c>
      <c r="AB582" s="9" t="b">
        <v>0</v>
      </c>
      <c r="AC582" s="9" t="b">
        <v>0</v>
      </c>
      <c r="AD582" s="9" t="b">
        <v>0</v>
      </c>
      <c r="AE582" s="9" t="b">
        <v>0</v>
      </c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45" t="b">
        <v>0</v>
      </c>
      <c r="N583" s="45" t="b">
        <v>0</v>
      </c>
      <c r="O583" s="45" t="b">
        <v>0</v>
      </c>
      <c r="P583" s="45" t="b">
        <v>0</v>
      </c>
      <c r="Q583" s="45" t="b">
        <v>0</v>
      </c>
      <c r="R583" s="45" t="b">
        <v>0</v>
      </c>
      <c r="S583" s="45" t="b">
        <v>0</v>
      </c>
      <c r="T583" s="45" t="b">
        <v>0</v>
      </c>
      <c r="U583" s="9"/>
      <c r="V583" s="9"/>
      <c r="W583" s="9"/>
      <c r="X583" s="9" t="b">
        <v>0</v>
      </c>
      <c r="Y583" s="9" t="b">
        <v>0</v>
      </c>
      <c r="Z583" s="9" t="b">
        <v>0</v>
      </c>
      <c r="AA583" s="9" t="b">
        <v>0</v>
      </c>
      <c r="AB583" s="9" t="b">
        <v>0</v>
      </c>
      <c r="AC583" s="9" t="b">
        <v>0</v>
      </c>
      <c r="AD583" s="9" t="b">
        <v>0</v>
      </c>
      <c r="AE583" s="9" t="b">
        <v>0</v>
      </c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45" t="b">
        <v>0</v>
      </c>
      <c r="N584" s="45" t="b">
        <v>0</v>
      </c>
      <c r="O584" s="45" t="b">
        <v>0</v>
      </c>
      <c r="P584" s="45" t="b">
        <v>0</v>
      </c>
      <c r="Q584" s="45" t="b">
        <v>0</v>
      </c>
      <c r="R584" s="45" t="b">
        <v>0</v>
      </c>
      <c r="S584" s="45" t="b">
        <v>0</v>
      </c>
      <c r="T584" s="45" t="b">
        <v>0</v>
      </c>
      <c r="U584" s="9"/>
      <c r="V584" s="9"/>
      <c r="W584" s="9"/>
      <c r="X584" s="9" t="b">
        <v>0</v>
      </c>
      <c r="Y584" s="9" t="b">
        <v>0</v>
      </c>
      <c r="Z584" s="9" t="b">
        <v>0</v>
      </c>
      <c r="AA584" s="9" t="b">
        <v>0</v>
      </c>
      <c r="AB584" s="9" t="b">
        <v>0</v>
      </c>
      <c r="AC584" s="9" t="b">
        <v>0</v>
      </c>
      <c r="AD584" s="9" t="b">
        <v>0</v>
      </c>
      <c r="AE584" s="9" t="b">
        <v>0</v>
      </c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45" t="b">
        <v>0</v>
      </c>
      <c r="N585" s="45" t="b">
        <v>0</v>
      </c>
      <c r="O585" s="45" t="b">
        <v>0</v>
      </c>
      <c r="P585" s="45" t="b">
        <v>0</v>
      </c>
      <c r="Q585" s="45" t="b">
        <v>0</v>
      </c>
      <c r="R585" s="45" t="b">
        <v>0</v>
      </c>
      <c r="S585" s="45" t="b">
        <v>0</v>
      </c>
      <c r="T585" s="45" t="b">
        <v>0</v>
      </c>
      <c r="U585" s="9"/>
      <c r="V585" s="9"/>
      <c r="W585" s="9"/>
      <c r="X585" s="9" t="b">
        <v>0</v>
      </c>
      <c r="Y585" s="9" t="b">
        <v>0</v>
      </c>
      <c r="Z585" s="9" t="b">
        <v>0</v>
      </c>
      <c r="AA585" s="9" t="b">
        <v>0</v>
      </c>
      <c r="AB585" s="9" t="b">
        <v>0</v>
      </c>
      <c r="AC585" s="9" t="b">
        <v>0</v>
      </c>
      <c r="AD585" s="9" t="b">
        <v>0</v>
      </c>
      <c r="AE585" s="9" t="b">
        <v>0</v>
      </c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45" t="b">
        <v>0</v>
      </c>
      <c r="N586" s="45" t="b">
        <v>0</v>
      </c>
      <c r="O586" s="45" t="b">
        <v>0</v>
      </c>
      <c r="P586" s="45" t="b">
        <v>0</v>
      </c>
      <c r="Q586" s="45" t="b">
        <v>0</v>
      </c>
      <c r="R586" s="45" t="b">
        <v>0</v>
      </c>
      <c r="S586" s="45" t="b">
        <v>0</v>
      </c>
      <c r="T586" s="45" t="b">
        <v>0</v>
      </c>
      <c r="U586" s="9"/>
      <c r="V586" s="9"/>
      <c r="W586" s="9"/>
      <c r="X586" s="9" t="b">
        <v>0</v>
      </c>
      <c r="Y586" s="9" t="b">
        <v>0</v>
      </c>
      <c r="Z586" s="9" t="b">
        <v>0</v>
      </c>
      <c r="AA586" s="9" t="b">
        <v>0</v>
      </c>
      <c r="AB586" s="9" t="b">
        <v>0</v>
      </c>
      <c r="AC586" s="9" t="b">
        <v>0</v>
      </c>
      <c r="AD586" s="9" t="b">
        <v>0</v>
      </c>
      <c r="AE586" s="9" t="b">
        <v>0</v>
      </c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45" t="b">
        <v>0</v>
      </c>
      <c r="N587" s="45" t="b">
        <v>0</v>
      </c>
      <c r="O587" s="45" t="b">
        <v>0</v>
      </c>
      <c r="P587" s="45" t="b">
        <v>0</v>
      </c>
      <c r="Q587" s="45" t="b">
        <v>0</v>
      </c>
      <c r="R587" s="45" t="b">
        <v>0</v>
      </c>
      <c r="S587" s="45" t="b">
        <v>0</v>
      </c>
      <c r="T587" s="45" t="b">
        <v>0</v>
      </c>
      <c r="U587" s="9"/>
      <c r="V587" s="9"/>
      <c r="W587" s="9"/>
      <c r="X587" s="9" t="b">
        <v>0</v>
      </c>
      <c r="Y587" s="9" t="b">
        <v>0</v>
      </c>
      <c r="Z587" s="9" t="b">
        <v>0</v>
      </c>
      <c r="AA587" s="9" t="b">
        <v>0</v>
      </c>
      <c r="AB587" s="9" t="b">
        <v>0</v>
      </c>
      <c r="AC587" s="9" t="b">
        <v>0</v>
      </c>
      <c r="AD587" s="9" t="b">
        <v>0</v>
      </c>
      <c r="AE587" s="9" t="b">
        <v>0</v>
      </c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45" t="b">
        <v>0</v>
      </c>
      <c r="N588" s="45" t="b">
        <v>0</v>
      </c>
      <c r="O588" s="45" t="b">
        <v>0</v>
      </c>
      <c r="P588" s="45" t="b">
        <v>0</v>
      </c>
      <c r="Q588" s="45" t="b">
        <v>0</v>
      </c>
      <c r="R588" s="45" t="b">
        <v>0</v>
      </c>
      <c r="S588" s="45" t="b">
        <v>0</v>
      </c>
      <c r="T588" s="45" t="b">
        <v>0</v>
      </c>
      <c r="U588" s="9"/>
      <c r="V588" s="9"/>
      <c r="W588" s="9"/>
      <c r="X588" s="9" t="b">
        <v>0</v>
      </c>
      <c r="Y588" s="9" t="b">
        <v>0</v>
      </c>
      <c r="Z588" s="9" t="b">
        <v>0</v>
      </c>
      <c r="AA588" s="9" t="b">
        <v>0</v>
      </c>
      <c r="AB588" s="9" t="b">
        <v>0</v>
      </c>
      <c r="AC588" s="9" t="b">
        <v>0</v>
      </c>
      <c r="AD588" s="9" t="b">
        <v>0</v>
      </c>
      <c r="AE588" s="9" t="b">
        <v>0</v>
      </c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45" t="b">
        <v>0</v>
      </c>
      <c r="N589" s="45" t="b">
        <v>0</v>
      </c>
      <c r="O589" s="45" t="b">
        <v>0</v>
      </c>
      <c r="P589" s="45" t="b">
        <v>0</v>
      </c>
      <c r="Q589" s="45" t="b">
        <v>0</v>
      </c>
      <c r="R589" s="45" t="b">
        <v>0</v>
      </c>
      <c r="S589" s="45" t="b">
        <v>0</v>
      </c>
      <c r="T589" s="45" t="b">
        <v>0</v>
      </c>
      <c r="U589" s="9"/>
      <c r="V589" s="9"/>
      <c r="W589" s="9"/>
      <c r="X589" s="9" t="b">
        <v>0</v>
      </c>
      <c r="Y589" s="9" t="b">
        <v>0</v>
      </c>
      <c r="Z589" s="9" t="b">
        <v>0</v>
      </c>
      <c r="AA589" s="9" t="b">
        <v>0</v>
      </c>
      <c r="AB589" s="9" t="b">
        <v>0</v>
      </c>
      <c r="AC589" s="9" t="b">
        <v>0</v>
      </c>
      <c r="AD589" s="9" t="b">
        <v>0</v>
      </c>
      <c r="AE589" s="9" t="b">
        <v>0</v>
      </c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45" t="b">
        <v>0</v>
      </c>
      <c r="N590" s="45" t="b">
        <v>0</v>
      </c>
      <c r="O590" s="45" t="b">
        <v>0</v>
      </c>
      <c r="P590" s="45" t="b">
        <v>0</v>
      </c>
      <c r="Q590" s="45" t="b">
        <v>0</v>
      </c>
      <c r="R590" s="45" t="b">
        <v>0</v>
      </c>
      <c r="S590" s="45" t="b">
        <v>0</v>
      </c>
      <c r="T590" s="45" t="b">
        <v>0</v>
      </c>
      <c r="U590" s="9"/>
      <c r="V590" s="9"/>
      <c r="W590" s="9"/>
      <c r="X590" s="9" t="b">
        <v>0</v>
      </c>
      <c r="Y590" s="9" t="b">
        <v>0</v>
      </c>
      <c r="Z590" s="9" t="b">
        <v>0</v>
      </c>
      <c r="AA590" s="9" t="b">
        <v>0</v>
      </c>
      <c r="AB590" s="9" t="b">
        <v>0</v>
      </c>
      <c r="AC590" s="9" t="b">
        <v>0</v>
      </c>
      <c r="AD590" s="9" t="b">
        <v>0</v>
      </c>
      <c r="AE590" s="9" t="b">
        <v>0</v>
      </c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45" t="b">
        <v>0</v>
      </c>
      <c r="N591" s="45" t="b">
        <v>0</v>
      </c>
      <c r="O591" s="45" t="b">
        <v>0</v>
      </c>
      <c r="P591" s="45" t="b">
        <v>0</v>
      </c>
      <c r="Q591" s="45" t="b">
        <v>0</v>
      </c>
      <c r="R591" s="45" t="b">
        <v>0</v>
      </c>
      <c r="S591" s="45" t="b">
        <v>0</v>
      </c>
      <c r="T591" s="45" t="b">
        <v>0</v>
      </c>
      <c r="U591" s="9"/>
      <c r="V591" s="9"/>
      <c r="W591" s="9"/>
      <c r="X591" s="9" t="b">
        <v>0</v>
      </c>
      <c r="Y591" s="9" t="b">
        <v>0</v>
      </c>
      <c r="Z591" s="9" t="b">
        <v>0</v>
      </c>
      <c r="AA591" s="9" t="b">
        <v>0</v>
      </c>
      <c r="AB591" s="9" t="b">
        <v>0</v>
      </c>
      <c r="AC591" s="9" t="b">
        <v>0</v>
      </c>
      <c r="AD591" s="9" t="b">
        <v>0</v>
      </c>
      <c r="AE591" s="9" t="b">
        <v>0</v>
      </c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45" t="b">
        <v>0</v>
      </c>
      <c r="N592" s="45" t="b">
        <v>0</v>
      </c>
      <c r="O592" s="45" t="b">
        <v>0</v>
      </c>
      <c r="P592" s="45" t="b">
        <v>0</v>
      </c>
      <c r="Q592" s="45" t="b">
        <v>0</v>
      </c>
      <c r="R592" s="45" t="b">
        <v>0</v>
      </c>
      <c r="S592" s="45" t="b">
        <v>0</v>
      </c>
      <c r="T592" s="45" t="b">
        <v>0</v>
      </c>
      <c r="U592" s="9"/>
      <c r="V592" s="9"/>
      <c r="W592" s="9"/>
      <c r="X592" s="9" t="b">
        <v>0</v>
      </c>
      <c r="Y592" s="9" t="b">
        <v>0</v>
      </c>
      <c r="Z592" s="9" t="b">
        <v>0</v>
      </c>
      <c r="AA592" s="9" t="b">
        <v>0</v>
      </c>
      <c r="AB592" s="9" t="b">
        <v>0</v>
      </c>
      <c r="AC592" s="9" t="b">
        <v>0</v>
      </c>
      <c r="AD592" s="9" t="b">
        <v>0</v>
      </c>
      <c r="AE592" s="9" t="b">
        <v>0</v>
      </c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45" t="b">
        <v>0</v>
      </c>
      <c r="N593" s="45" t="b">
        <v>0</v>
      </c>
      <c r="O593" s="45" t="b">
        <v>0</v>
      </c>
      <c r="P593" s="45" t="b">
        <v>0</v>
      </c>
      <c r="Q593" s="45" t="b">
        <v>0</v>
      </c>
      <c r="R593" s="45" t="b">
        <v>0</v>
      </c>
      <c r="S593" s="45" t="b">
        <v>0</v>
      </c>
      <c r="T593" s="45" t="b">
        <v>0</v>
      </c>
      <c r="U593" s="9"/>
      <c r="V593" s="9"/>
      <c r="W593" s="9"/>
      <c r="X593" s="9" t="b">
        <v>0</v>
      </c>
      <c r="Y593" s="9" t="b">
        <v>0</v>
      </c>
      <c r="Z593" s="9" t="b">
        <v>0</v>
      </c>
      <c r="AA593" s="9" t="b">
        <v>0</v>
      </c>
      <c r="AB593" s="9" t="b">
        <v>0</v>
      </c>
      <c r="AC593" s="9" t="b">
        <v>0</v>
      </c>
      <c r="AD593" s="9" t="b">
        <v>0</v>
      </c>
      <c r="AE593" s="9" t="b">
        <v>0</v>
      </c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45" t="b">
        <v>0</v>
      </c>
      <c r="N594" s="45" t="b">
        <v>0</v>
      </c>
      <c r="O594" s="45" t="b">
        <v>0</v>
      </c>
      <c r="P594" s="45" t="b">
        <v>0</v>
      </c>
      <c r="Q594" s="45" t="b">
        <v>0</v>
      </c>
      <c r="R594" s="45" t="b">
        <v>0</v>
      </c>
      <c r="S594" s="45" t="b">
        <v>0</v>
      </c>
      <c r="T594" s="45" t="b">
        <v>0</v>
      </c>
      <c r="U594" s="9"/>
      <c r="V594" s="9"/>
      <c r="W594" s="9"/>
      <c r="X594" s="9" t="b">
        <v>0</v>
      </c>
      <c r="Y594" s="9" t="b">
        <v>0</v>
      </c>
      <c r="Z594" s="9" t="b">
        <v>0</v>
      </c>
      <c r="AA594" s="9" t="b">
        <v>0</v>
      </c>
      <c r="AB594" s="9" t="b">
        <v>0</v>
      </c>
      <c r="AC594" s="9" t="b">
        <v>0</v>
      </c>
      <c r="AD594" s="9" t="b">
        <v>0</v>
      </c>
      <c r="AE594" s="9" t="b">
        <v>0</v>
      </c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45" t="b">
        <v>0</v>
      </c>
      <c r="N595" s="45" t="b">
        <v>0</v>
      </c>
      <c r="O595" s="45" t="b">
        <v>0</v>
      </c>
      <c r="P595" s="45" t="b">
        <v>0</v>
      </c>
      <c r="Q595" s="45" t="b">
        <v>0</v>
      </c>
      <c r="R595" s="45" t="b">
        <v>0</v>
      </c>
      <c r="S595" s="45" t="b">
        <v>0</v>
      </c>
      <c r="T595" s="45" t="b">
        <v>0</v>
      </c>
      <c r="U595" s="9"/>
      <c r="V595" s="9"/>
      <c r="W595" s="9"/>
      <c r="X595" s="9" t="b">
        <v>0</v>
      </c>
      <c r="Y595" s="9" t="b">
        <v>0</v>
      </c>
      <c r="Z595" s="9" t="b">
        <v>0</v>
      </c>
      <c r="AA595" s="9" t="b">
        <v>0</v>
      </c>
      <c r="AB595" s="9" t="b">
        <v>0</v>
      </c>
      <c r="AC595" s="9" t="b">
        <v>0</v>
      </c>
      <c r="AD595" s="9" t="b">
        <v>0</v>
      </c>
      <c r="AE595" s="9" t="b">
        <v>0</v>
      </c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45" t="b">
        <v>0</v>
      </c>
      <c r="N596" s="45" t="b">
        <v>0</v>
      </c>
      <c r="O596" s="45" t="b">
        <v>0</v>
      </c>
      <c r="P596" s="45" t="b">
        <v>0</v>
      </c>
      <c r="Q596" s="45" t="b">
        <v>0</v>
      </c>
      <c r="R596" s="45" t="b">
        <v>0</v>
      </c>
      <c r="S596" s="45" t="b">
        <v>0</v>
      </c>
      <c r="T596" s="45" t="b">
        <v>0</v>
      </c>
      <c r="U596" s="9"/>
      <c r="V596" s="9"/>
      <c r="W596" s="9"/>
      <c r="X596" s="9" t="b">
        <v>0</v>
      </c>
      <c r="Y596" s="9" t="b">
        <v>0</v>
      </c>
      <c r="Z596" s="9" t="b">
        <v>0</v>
      </c>
      <c r="AA596" s="9" t="b">
        <v>0</v>
      </c>
      <c r="AB596" s="9" t="b">
        <v>0</v>
      </c>
      <c r="AC596" s="9" t="b">
        <v>0</v>
      </c>
      <c r="AD596" s="9" t="b">
        <v>0</v>
      </c>
      <c r="AE596" s="9" t="b">
        <v>0</v>
      </c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45" t="b">
        <v>0</v>
      </c>
      <c r="N597" s="45" t="b">
        <v>0</v>
      </c>
      <c r="O597" s="45" t="b">
        <v>0</v>
      </c>
      <c r="P597" s="45" t="b">
        <v>0</v>
      </c>
      <c r="Q597" s="45" t="b">
        <v>0</v>
      </c>
      <c r="R597" s="45" t="b">
        <v>0</v>
      </c>
      <c r="S597" s="45" t="b">
        <v>0</v>
      </c>
      <c r="T597" s="45" t="b">
        <v>0</v>
      </c>
      <c r="U597" s="9"/>
      <c r="V597" s="9"/>
      <c r="W597" s="9"/>
      <c r="X597" s="9" t="b">
        <v>0</v>
      </c>
      <c r="Y597" s="9" t="b">
        <v>0</v>
      </c>
      <c r="Z597" s="9" t="b">
        <v>0</v>
      </c>
      <c r="AA597" s="9" t="b">
        <v>0</v>
      </c>
      <c r="AB597" s="9" t="b">
        <v>0</v>
      </c>
      <c r="AC597" s="9" t="b">
        <v>0</v>
      </c>
      <c r="AD597" s="9" t="b">
        <v>0</v>
      </c>
      <c r="AE597" s="9" t="b">
        <v>0</v>
      </c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45" t="b">
        <v>0</v>
      </c>
      <c r="N598" s="45" t="b">
        <v>0</v>
      </c>
      <c r="O598" s="45" t="b">
        <v>0</v>
      </c>
      <c r="P598" s="45" t="b">
        <v>0</v>
      </c>
      <c r="Q598" s="45" t="b">
        <v>0</v>
      </c>
      <c r="R598" s="45" t="b">
        <v>0</v>
      </c>
      <c r="S598" s="45" t="b">
        <v>0</v>
      </c>
      <c r="T598" s="45" t="b">
        <v>0</v>
      </c>
      <c r="U598" s="9"/>
      <c r="V598" s="9"/>
      <c r="W598" s="9"/>
      <c r="X598" s="9" t="b">
        <v>0</v>
      </c>
      <c r="Y598" s="9" t="b">
        <v>0</v>
      </c>
      <c r="Z598" s="9" t="b">
        <v>0</v>
      </c>
      <c r="AA598" s="9" t="b">
        <v>0</v>
      </c>
      <c r="AB598" s="9" t="b">
        <v>0</v>
      </c>
      <c r="AC598" s="9" t="b">
        <v>0</v>
      </c>
      <c r="AD598" s="9" t="b">
        <v>0</v>
      </c>
      <c r="AE598" s="9" t="b">
        <v>0</v>
      </c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45" t="b">
        <v>0</v>
      </c>
      <c r="N599" s="45" t="b">
        <v>0</v>
      </c>
      <c r="O599" s="45" t="b">
        <v>0</v>
      </c>
      <c r="P599" s="45" t="b">
        <v>0</v>
      </c>
      <c r="Q599" s="45" t="b">
        <v>0</v>
      </c>
      <c r="R599" s="45" t="b">
        <v>0</v>
      </c>
      <c r="S599" s="45" t="b">
        <v>0</v>
      </c>
      <c r="T599" s="45" t="b">
        <v>0</v>
      </c>
      <c r="U599" s="9"/>
      <c r="V599" s="9"/>
      <c r="W599" s="9"/>
      <c r="X599" s="9" t="b">
        <v>0</v>
      </c>
      <c r="Y599" s="9" t="b">
        <v>0</v>
      </c>
      <c r="Z599" s="9" t="b">
        <v>0</v>
      </c>
      <c r="AA599" s="9" t="b">
        <v>0</v>
      </c>
      <c r="AB599" s="9" t="b">
        <v>0</v>
      </c>
      <c r="AC599" s="9" t="b">
        <v>0</v>
      </c>
      <c r="AD599" s="9" t="b">
        <v>0</v>
      </c>
      <c r="AE599" s="9" t="b">
        <v>0</v>
      </c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45" t="b">
        <v>0</v>
      </c>
      <c r="N600" s="45" t="b">
        <v>0</v>
      </c>
      <c r="O600" s="45" t="b">
        <v>0</v>
      </c>
      <c r="P600" s="45" t="b">
        <v>0</v>
      </c>
      <c r="Q600" s="45" t="b">
        <v>0</v>
      </c>
      <c r="R600" s="45" t="b">
        <v>0</v>
      </c>
      <c r="S600" s="45" t="b">
        <v>0</v>
      </c>
      <c r="T600" s="45" t="b">
        <v>0</v>
      </c>
      <c r="U600" s="9"/>
      <c r="V600" s="9"/>
      <c r="W600" s="9"/>
      <c r="X600" s="9" t="b">
        <v>0</v>
      </c>
      <c r="Y600" s="9" t="b">
        <v>0</v>
      </c>
      <c r="Z600" s="9" t="b">
        <v>0</v>
      </c>
      <c r="AA600" s="9" t="b">
        <v>0</v>
      </c>
      <c r="AB600" s="9" t="b">
        <v>0</v>
      </c>
      <c r="AC600" s="9" t="b">
        <v>0</v>
      </c>
      <c r="AD600" s="9" t="b">
        <v>0</v>
      </c>
      <c r="AE600" s="9" t="b">
        <v>0</v>
      </c>
      <c r="AF600" s="9"/>
      <c r="AG600" s="9"/>
    </row>
  </sheetData>
  <autoFilter ref="H1:H600"/>
  <conditionalFormatting sqref="H2:H7 I2:L271 U2:W271 H9:H271">
    <cfRule type="cellIs" dxfId="4" priority="1" operator="equal">
      <formula>"YES"</formula>
    </cfRule>
  </conditionalFormatting>
  <conditionalFormatting sqref="H2:H7 I2:L271 U2:W271 H9:H271">
    <cfRule type="cellIs" dxfId="3" priority="2" operator="equal">
      <formula>"MAYBE"</formula>
    </cfRule>
  </conditionalFormatting>
  <conditionalFormatting sqref="H2:H7 I2:L271 U2:W271 H9:H271">
    <cfRule type="cellIs" dxfId="2" priority="3" operator="equal">
      <formula>"NO"</formula>
    </cfRule>
  </conditionalFormatting>
  <conditionalFormatting sqref="I2:I271">
    <cfRule type="colorScale" priority="4">
      <colorScale>
        <cfvo type="min"/>
        <cfvo type="max"/>
        <color rgb="FF57BB8A"/>
        <color rgb="FFFFFFFF"/>
      </colorScale>
    </cfRule>
  </conditionalFormatting>
  <conditionalFormatting sqref="L1:L600">
    <cfRule type="containsBlanks" dxfId="1" priority="5">
      <formula>LEN(TRIM(L1))=0</formula>
    </cfRule>
  </conditionalFormatting>
  <conditionalFormatting sqref="W1:W600">
    <cfRule type="containsBlanks" dxfId="0" priority="6">
      <formula>LEN(TRIM(W1))=0</formula>
    </cfRule>
  </conditionalFormatting>
  <hyperlinks>
    <hyperlink ref="F74" r:id="rId1"/>
    <hyperlink ref="F75" r:id="rId2"/>
    <hyperlink ref="F76" r:id="rId3"/>
    <hyperlink ref="F77" r:id="rId4"/>
    <hyperlink ref="F78" r:id="rId5"/>
    <hyperlink ref="F79" r:id="rId6"/>
    <hyperlink ref="F80" r:id="rId7"/>
    <hyperlink ref="F81" r:id="rId8"/>
    <hyperlink ref="F82" r:id="rId9"/>
    <hyperlink ref="F83" r:id="rId10"/>
    <hyperlink ref="F84" r:id="rId11"/>
    <hyperlink ref="F85" r:id="rId12"/>
    <hyperlink ref="F86" r:id="rId13"/>
    <hyperlink ref="F87" r:id="rId14"/>
    <hyperlink ref="F88" r:id="rId15"/>
    <hyperlink ref="F89" r:id="rId16"/>
    <hyperlink ref="F90" r:id="rId17"/>
    <hyperlink ref="F91" r:id="rId18"/>
    <hyperlink ref="F92" r:id="rId19"/>
    <hyperlink ref="F93" r:id="rId20"/>
    <hyperlink ref="F94" r:id="rId21"/>
    <hyperlink ref="F95" r:id="rId22"/>
    <hyperlink ref="F96" r:id="rId23"/>
    <hyperlink ref="F97" r:id="rId24"/>
    <hyperlink ref="F98" r:id="rId25"/>
    <hyperlink ref="F99" r:id="rId26"/>
    <hyperlink ref="F100" r:id="rId27"/>
    <hyperlink ref="F101" r:id="rId28"/>
    <hyperlink ref="F102" r:id="rId29"/>
    <hyperlink ref="F103" r:id="rId30"/>
    <hyperlink ref="F104" r:id="rId31"/>
    <hyperlink ref="F105" r:id="rId32"/>
    <hyperlink ref="F106" r:id="rId33"/>
    <hyperlink ref="F107" r:id="rId34"/>
    <hyperlink ref="F108" r:id="rId35"/>
    <hyperlink ref="F109" r:id="rId36"/>
    <hyperlink ref="F110" r:id="rId37"/>
    <hyperlink ref="F111" r:id="rId38"/>
    <hyperlink ref="F112" r:id="rId39"/>
    <hyperlink ref="F113" r:id="rId40"/>
    <hyperlink ref="F114" r:id="rId41"/>
    <hyperlink ref="F115" r:id="rId42"/>
    <hyperlink ref="F116" r:id="rId43"/>
    <hyperlink ref="F117" r:id="rId44"/>
    <hyperlink ref="F118" r:id="rId45"/>
    <hyperlink ref="F119" r:id="rId46"/>
    <hyperlink ref="F120" r:id="rId47"/>
    <hyperlink ref="F121" r:id="rId48"/>
    <hyperlink ref="F122" r:id="rId49"/>
    <hyperlink ref="F123" r:id="rId50"/>
    <hyperlink ref="F124" r:id="rId51"/>
    <hyperlink ref="F125" r:id="rId52"/>
    <hyperlink ref="F126" r:id="rId53"/>
    <hyperlink ref="F127" r:id="rId54"/>
    <hyperlink ref="F128" r:id="rId55"/>
    <hyperlink ref="F129" r:id="rId56"/>
    <hyperlink ref="F130" r:id="rId57"/>
    <hyperlink ref="F131" r:id="rId58"/>
    <hyperlink ref="F132" r:id="rId59"/>
    <hyperlink ref="F133" r:id="rId60"/>
    <hyperlink ref="F134" r:id="rId61"/>
    <hyperlink ref="F135" r:id="rId62"/>
    <hyperlink ref="F136" r:id="rId63"/>
    <hyperlink ref="F137" r:id="rId64"/>
    <hyperlink ref="F138" r:id="rId65"/>
    <hyperlink ref="F139" r:id="rId66"/>
    <hyperlink ref="F140" r:id="rId67"/>
    <hyperlink ref="F141" r:id="rId68"/>
    <hyperlink ref="F142" r:id="rId69"/>
    <hyperlink ref="F143" r:id="rId70"/>
    <hyperlink ref="F144" r:id="rId71"/>
    <hyperlink ref="F145" r:id="rId72"/>
    <hyperlink ref="F146" r:id="rId73"/>
    <hyperlink ref="F147" r:id="rId74"/>
    <hyperlink ref="F148" r:id="rId75"/>
    <hyperlink ref="F149" r:id="rId76"/>
    <hyperlink ref="F150" r:id="rId77"/>
    <hyperlink ref="F151" r:id="rId78"/>
    <hyperlink ref="F152" r:id="rId79"/>
    <hyperlink ref="F153" r:id="rId80"/>
    <hyperlink ref="F154" r:id="rId81"/>
    <hyperlink ref="F155" r:id="rId82"/>
    <hyperlink ref="F156" r:id="rId83"/>
    <hyperlink ref="F157" r:id="rId84"/>
    <hyperlink ref="F158" r:id="rId85"/>
    <hyperlink ref="F159" r:id="rId86"/>
    <hyperlink ref="F160" r:id="rId87"/>
    <hyperlink ref="F161" r:id="rId88"/>
    <hyperlink ref="F162" r:id="rId89"/>
    <hyperlink ref="F163" r:id="rId90"/>
    <hyperlink ref="F164" r:id="rId91" location="page=41"/>
    <hyperlink ref="F165" r:id="rId92"/>
    <hyperlink ref="F166" r:id="rId93"/>
    <hyperlink ref="F167" r:id="rId94"/>
    <hyperlink ref="F168" r:id="rId95"/>
    <hyperlink ref="F169" r:id="rId96"/>
    <hyperlink ref="F170" r:id="rId97"/>
    <hyperlink ref="F171" r:id="rId98"/>
    <hyperlink ref="F172" r:id="rId99"/>
    <hyperlink ref="F173" r:id="rId100"/>
    <hyperlink ref="F174" r:id="rId101"/>
    <hyperlink ref="F175" r:id="rId102"/>
    <hyperlink ref="F176" r:id="rId103"/>
    <hyperlink ref="F177" r:id="rId104"/>
    <hyperlink ref="F178" r:id="rId105"/>
    <hyperlink ref="F179" r:id="rId106"/>
    <hyperlink ref="F180" r:id="rId107"/>
    <hyperlink ref="F181" r:id="rId108"/>
    <hyperlink ref="F182" r:id="rId109"/>
    <hyperlink ref="F183" r:id="rId110"/>
    <hyperlink ref="F184" r:id="rId111"/>
    <hyperlink ref="F185" r:id="rId112"/>
    <hyperlink ref="F186" r:id="rId113"/>
    <hyperlink ref="F187" r:id="rId114"/>
    <hyperlink ref="F188" r:id="rId115"/>
    <hyperlink ref="F189" r:id="rId116"/>
    <hyperlink ref="F190" r:id="rId117"/>
    <hyperlink ref="F191" r:id="rId118"/>
    <hyperlink ref="F192" r:id="rId119"/>
    <hyperlink ref="F193" r:id="rId120"/>
    <hyperlink ref="F194" r:id="rId121"/>
    <hyperlink ref="F195" r:id="rId122"/>
    <hyperlink ref="F196" r:id="rId123"/>
    <hyperlink ref="F197" r:id="rId124"/>
    <hyperlink ref="F198" r:id="rId125"/>
    <hyperlink ref="F199" r:id="rId126"/>
    <hyperlink ref="F200" r:id="rId127"/>
    <hyperlink ref="F201" r:id="rId128"/>
    <hyperlink ref="F202" r:id="rId129"/>
    <hyperlink ref="F203" r:id="rId130"/>
    <hyperlink ref="F204" r:id="rId131"/>
    <hyperlink ref="F205" r:id="rId132"/>
    <hyperlink ref="F206" r:id="rId133"/>
    <hyperlink ref="F207" r:id="rId134"/>
    <hyperlink ref="F208" r:id="rId135"/>
    <hyperlink ref="F209" r:id="rId136"/>
    <hyperlink ref="F210" r:id="rId137"/>
    <hyperlink ref="F211" r:id="rId138"/>
    <hyperlink ref="F212" r:id="rId139"/>
    <hyperlink ref="F213" r:id="rId140"/>
    <hyperlink ref="F214" r:id="rId141"/>
    <hyperlink ref="F215" r:id="rId142" location="page=78"/>
    <hyperlink ref="F216" r:id="rId143"/>
    <hyperlink ref="F217" r:id="rId144"/>
    <hyperlink ref="F218" r:id="rId145"/>
    <hyperlink ref="F219" r:id="rId146"/>
    <hyperlink ref="F220" r:id="rId147"/>
    <hyperlink ref="F221" r:id="rId148"/>
    <hyperlink ref="F222" r:id="rId149"/>
    <hyperlink ref="F223" r:id="rId150"/>
    <hyperlink ref="F224" r:id="rId151"/>
    <hyperlink ref="F225" r:id="rId152"/>
    <hyperlink ref="F226" r:id="rId153"/>
    <hyperlink ref="F227" r:id="rId154"/>
    <hyperlink ref="F228" r:id="rId155"/>
    <hyperlink ref="F229" r:id="rId156" location="page=48"/>
    <hyperlink ref="F230" r:id="rId157"/>
    <hyperlink ref="F231" r:id="rId158"/>
    <hyperlink ref="F232" r:id="rId159"/>
    <hyperlink ref="F233" r:id="rId160"/>
    <hyperlink ref="F234" r:id="rId161"/>
    <hyperlink ref="F235" r:id="rId162"/>
    <hyperlink ref="F236" r:id="rId163"/>
    <hyperlink ref="F237" r:id="rId164"/>
    <hyperlink ref="F238" r:id="rId165"/>
    <hyperlink ref="F239" r:id="rId166"/>
    <hyperlink ref="F240" r:id="rId167"/>
    <hyperlink ref="F241" r:id="rId168"/>
    <hyperlink ref="F242" r:id="rId169"/>
    <hyperlink ref="F243" r:id="rId170"/>
    <hyperlink ref="F244" r:id="rId171" location="page=67"/>
    <hyperlink ref="F245" r:id="rId172"/>
    <hyperlink ref="F246" r:id="rId173"/>
    <hyperlink ref="F247" r:id="rId174"/>
    <hyperlink ref="F248" r:id="rId175"/>
    <hyperlink ref="F249" r:id="rId176"/>
    <hyperlink ref="F250" r:id="rId177"/>
    <hyperlink ref="F251" r:id="rId178"/>
    <hyperlink ref="F252" r:id="rId179"/>
    <hyperlink ref="F253" r:id="rId180"/>
    <hyperlink ref="F254" r:id="rId181"/>
    <hyperlink ref="F255" r:id="rId182"/>
    <hyperlink ref="F256" r:id="rId183"/>
    <hyperlink ref="F257" r:id="rId184"/>
    <hyperlink ref="F258" r:id="rId185"/>
    <hyperlink ref="F259" r:id="rId186"/>
    <hyperlink ref="F260" r:id="rId187"/>
    <hyperlink ref="F261" r:id="rId188"/>
    <hyperlink ref="F262" r:id="rId189"/>
    <hyperlink ref="F263" r:id="rId190"/>
    <hyperlink ref="F264" r:id="rId191"/>
  </hyperlinks>
  <pageMargins left="0.7" right="0.7" top="0.75" bottom="0.75" header="0.3" footer="0.3"/>
  <tableParts count="1">
    <tablePart r:id="rId19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H2:H7 H9:H271 L2:L271 W2:W271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2021-08-15T12:43:37Z</dcterms:modified>
</cp:coreProperties>
</file>