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27" i="1"/>
  <c r="H26" i="1"/>
  <c r="H25" i="1"/>
  <c r="F25" i="1"/>
  <c r="H24" i="1"/>
  <c r="F24" i="1"/>
  <c r="H23" i="1"/>
  <c r="F23" i="1"/>
  <c r="H22" i="1"/>
  <c r="H21" i="1"/>
  <c r="F21" i="1"/>
  <c r="H20" i="1"/>
  <c r="F20" i="1"/>
  <c r="H19" i="1"/>
  <c r="F19" i="1"/>
  <c r="H18" i="1"/>
  <c r="F18" i="1"/>
  <c r="H17" i="1"/>
  <c r="H16" i="1"/>
  <c r="H15" i="1"/>
  <c r="H14" i="1"/>
  <c r="H13" i="1"/>
  <c r="H12" i="1"/>
  <c r="H11" i="1"/>
  <c r="H10" i="1"/>
  <c r="F10" i="1"/>
  <c r="H9" i="1"/>
  <c r="H8" i="1"/>
  <c r="H7" i="1"/>
  <c r="F7" i="1"/>
  <c r="H6" i="1"/>
  <c r="F6" i="1"/>
</calcChain>
</file>

<file path=xl/sharedStrings.xml><?xml version="1.0" encoding="utf-8"?>
<sst xmlns="http://schemas.openxmlformats.org/spreadsheetml/2006/main" count="151" uniqueCount="85">
  <si>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</si>
  <si>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</si>
  <si>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</si>
  <si>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</si>
  <si>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</si>
  <si>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</si>
  <si>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</si>
  <si>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</si>
  <si>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</si>
  <si>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</si>
  <si>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</si>
  <si>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</si>
  <si>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</si>
  <si>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</si>
  <si>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</si>
  <si>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</si>
  <si>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TOTAL 27</t>
  </si>
  <si>
    <t>NEW 23</t>
  </si>
  <si>
    <t>The Eclipse Project</t>
  </si>
  <si>
    <t>webpage</t>
  </si>
  <si>
    <t>NO</t>
  </si>
  <si>
    <t>VIATRA2 Framework. An Eclipse GMT Subproject</t>
  </si>
  <si>
    <t>A. S. A. Konigs</t>
  </si>
  <si>
    <t>MDI - a Rule-Based Multi-Document and Tool Integration Approach</t>
  </si>
  <si>
    <t>R. Bardohl and H. Ehrig.</t>
  </si>
  <si>
    <t>Conceptual model of the graphical editor GENGED for the visual definition of visual languages</t>
  </si>
  <si>
    <t>Bernd Kolb,  Markus V ̈olter</t>
  </si>
  <si>
    <t>openArchitectureWare and Eclipse</t>
  </si>
  <si>
    <t>H. Ehrig,  G. Engels,  H.-J. Kreowski,  and G. Rozenberg,</t>
  </si>
  <si>
    <t>Hand-book on Graph Grammars and Computing by Graph Transformation</t>
  </si>
  <si>
    <t>G. Engels,  J. H. Hausmann,  R. Heckel,  and S. Sauer</t>
  </si>
  <si>
    <t>Dynamicmeta modeling: A graphical approach to the operational semantics ofbehavioral diagrams in UML</t>
  </si>
  <si>
    <t>E. Guerra and J. de Lara.</t>
  </si>
  <si>
    <t>Event-driven grammars: Towards the integra-tion of meta-modelling and graph transformatio</t>
  </si>
  <si>
    <t>A. S. J. Jakob.</t>
  </si>
  <si>
    <t>View creation of meta models by using modified triplegraph grammar</t>
  </si>
  <si>
    <t>https://doi.org/10.1016/j.entcs.2008.04.040</t>
  </si>
  <si>
    <t>G. Karsai,  A. Agrawal,  F. Shi,  and J. Sprinkle.</t>
  </si>
  <si>
    <t>On the use of graphtransformation in the formal specification of model interpreters</t>
  </si>
  <si>
    <t>O. K ̈oth and M. Minas.</t>
  </si>
  <si>
    <t>Generating diagram editors providing free-handediting as well as syntax-directed editing</t>
  </si>
  <si>
    <t>T. Levendovszky,  L. Lengyel,  G. Mezei,  and H. Charaf</t>
  </si>
  <si>
    <t>A systematicapproach to metamodeling environments and model transformationsystems in vmts</t>
  </si>
  <si>
    <t>MetaCase</t>
  </si>
  <si>
    <t>MetaEdit+</t>
  </si>
  <si>
    <t>Microsoft</t>
  </si>
  <si>
    <t>DSL Tools</t>
  </si>
  <si>
    <t>D. B. Petriu and C. M. Woodside</t>
  </si>
  <si>
    <t>A metamodel for generatingperformance models from uml designs</t>
  </si>
  <si>
    <t>QVT-Partners</t>
  </si>
  <si>
    <t>Revised submission for MOF 2.0 Query / Views /Transformations RFP</t>
  </si>
  <si>
    <t>A. Sch ̈urr</t>
  </si>
  <si>
    <t>Specification of graph translators with triple graph grammars</t>
  </si>
  <si>
    <t>Eclipse Modeling Framework</t>
  </si>
  <si>
    <t>Graphical Modeling Framework</t>
  </si>
  <si>
    <t>The Object Management Group</t>
  </si>
  <si>
    <t>UML Profile for Schedulability, Perfor-mance, and Time Specification</t>
  </si>
  <si>
    <t>D. Varr ́o and A. Pataricza</t>
  </si>
  <si>
    <t>VPM: A visual, precise and multilevelmetamodeling framework for describing mathematical domains andUML</t>
  </si>
  <si>
    <t>G. Varr ́o and D. Varr ́o</t>
  </si>
  <si>
    <t>Graph transformation with incremental updates</t>
  </si>
  <si>
    <t>N. Zhu,  J. C. Grundy,  and J. G. Hosking.</t>
  </si>
  <si>
    <t>Pounamu: a meta-tool formulti-view visual language environment construction</t>
  </si>
  <si>
    <t>https://doi.org/10.1109/VLHCC.2004.41</t>
  </si>
  <si>
    <t>YES</t>
  </si>
  <si>
    <t>KNOWN 4</t>
  </si>
  <si>
    <t>S80</t>
  </si>
  <si>
    <t>J De Lara, H Vangheluwe</t>
  </si>
  <si>
    <t>AToM3: A Tool for Multi-formalism and Meta-modelling</t>
  </si>
  <si>
    <t>Springer</t>
  </si>
  <si>
    <t>https://link.springer.com/chapter/10.1007/3-540-45923-5_12</t>
  </si>
  <si>
    <t>10.1007/3-540-45923-5_12</t>
  </si>
  <si>
    <t>K Ehrig, C Ermel, S Hänsgen, G Taentzer</t>
  </si>
  <si>
    <t>Generation of visual editors as eclipse plug-ins</t>
  </si>
  <si>
    <t>https://dl.acm.org/doi/abs/10.1145/1101908.1101930</t>
  </si>
  <si>
    <t>Ledeczi, A.; Maroti, M.; Bakay, A.; Karsai, G.; Garrett, J.; Thomason, C.; Nordstrom, G.; Sprinkle, J.; Volgyesi, P.</t>
  </si>
  <si>
    <t>The Generic Modeling Environment</t>
  </si>
  <si>
    <t>https://www.isis.vanderbilt.edu/sites/default/files/Ledeczi_A_5_17_2001_The_Generi.pdf</t>
  </si>
  <si>
    <t>J. Greenfield, K. Short</t>
  </si>
  <si>
    <t>Software factories: assembling applications with patterns, models, frameworks and tools</t>
  </si>
  <si>
    <t>https://doi.org/10.1145/949344.949348</t>
  </si>
  <si>
    <t>10.1145/949344.949348</t>
  </si>
  <si>
    <t>Suggested inclusion1</t>
  </si>
  <si>
    <t>Suggested inclusion2</t>
  </si>
  <si>
    <t>ViatraDSM: Integrating Domain-Specific Modeling Languages Across Multiple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</si>
</sst>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7E379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/>
    <xf numFmtId="0" fontId="7" fillId="6" borderId="0" xfId="0" applyFont="1" applyFill="1"/>
    <xf numFmtId="0" fontId="7" fillId="7" borderId="0" xfId="0" applyFont="1" applyFill="1"/>
    <xf numFmtId="0" fontId="7" fillId="7" borderId="0" xfId="0" applyFont="1" applyFill="1"/>
    <xf numFmtId="0" fontId="5" fillId="6" borderId="0" xfId="0" applyFont="1" applyFill="1"/>
    <xf numFmtId="0" fontId="5" fillId="7" borderId="0" xfId="0" applyFont="1" applyFill="1"/>
    <xf numFmtId="0" fontId="8" fillId="0" borderId="0" xfId="0" applyFont="1" applyAlignment="1"/>
    <xf numFmtId="0" fontId="9" fillId="0" borderId="0" xfId="0" applyFont="1"/>
    <xf numFmtId="0" fontId="4" fillId="8" borderId="0" xfId="0" applyFont="1" applyFill="1" applyAlignment="1"/>
    <xf numFmtId="0" fontId="4" fillId="3" borderId="0" xfId="0" applyFont="1" applyFill="1" applyAlignment="1"/>
    <xf numFmtId="0" fontId="10" fillId="0" borderId="0" xfId="0" applyFont="1" applyAlignment="1"/>
    <xf numFmtId="0" fontId="4" fillId="5" borderId="0" xfId="0" applyFont="1" applyFill="1" applyAlignment="1"/>
    <xf numFmtId="0" fontId="5" fillId="7" borderId="0" xfId="0" applyFont="1" applyFill="1" applyAlignment="1"/>
    <xf numFmtId="0" fontId="11" fillId="0" borderId="0" xfId="0" applyFont="1" applyAlignment="1"/>
    <xf numFmtId="0" fontId="5" fillId="6" borderId="0" xfId="0" applyFont="1" applyFill="1" applyAlignment="1"/>
    <xf numFmtId="0" fontId="9" fillId="0" borderId="0" xfId="0" applyFont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36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chapter/10.1007/3-540-45923-5_1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i.org/10.1109/VLHCC.2004.41" TargetMode="External"/><Relationship Id="rId1" Type="http://schemas.openxmlformats.org/officeDocument/2006/relationships/hyperlink" Target="https://doi.org/10.1016/j.entcs.2008.04.040" TargetMode="External"/><Relationship Id="rId6" Type="http://schemas.openxmlformats.org/officeDocument/2006/relationships/hyperlink" Target="https://doi.org/10.1145/949344.949348" TargetMode="External"/><Relationship Id="rId5" Type="http://schemas.openxmlformats.org/officeDocument/2006/relationships/hyperlink" Target="https://www.isis.vanderbilt.edu/sites/default/files/Ledeczi_A_5_17_2001_The_Generi.pdf" TargetMode="External"/><Relationship Id="rId4" Type="http://schemas.openxmlformats.org/officeDocument/2006/relationships/hyperlink" Target="https://dl.acm.org/doi/abs/10.1145/1101908.1101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3" sqref="C3"/>
    </sheetView>
  </sheetViews>
  <sheetFormatPr defaultColWidth="14.42578125" defaultRowHeight="15.75" customHeight="1" x14ac:dyDescent="0.2"/>
  <cols>
    <col min="1" max="1" width="5.5703125" customWidth="1"/>
    <col min="2" max="2" width="31.28515625" customWidth="1"/>
    <col min="3" max="3" width="70.85546875" customWidth="1"/>
    <col min="4" max="4" width="5.42578125" customWidth="1"/>
    <col min="5" max="5" width="6.42578125" customWidth="1"/>
    <col min="6" max="6" width="6.8554687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82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29" t="s">
        <v>83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7"/>
    </row>
    <row r="2" spans="1:27" ht="15.75" customHeight="1" x14ac:dyDescent="0.2">
      <c r="A2" s="8"/>
      <c r="B2" s="8" t="s">
        <v>16</v>
      </c>
      <c r="C2" s="8" t="s">
        <v>84</v>
      </c>
      <c r="D2" s="8"/>
      <c r="E2" s="8"/>
      <c r="F2" s="17"/>
      <c r="G2" s="10"/>
      <c r="H2" s="18"/>
      <c r="I2" s="11"/>
      <c r="J2" s="12"/>
      <c r="K2" s="12"/>
      <c r="L2" s="13"/>
      <c r="M2" s="13"/>
      <c r="N2" s="13"/>
      <c r="O2" s="13"/>
      <c r="P2" s="14"/>
      <c r="Q2" s="14"/>
      <c r="R2" s="11"/>
      <c r="S2" s="15"/>
      <c r="T2" s="15"/>
      <c r="U2" s="16"/>
      <c r="V2" s="16"/>
      <c r="W2" s="16"/>
      <c r="X2" s="16"/>
      <c r="Y2" s="16"/>
      <c r="Z2" s="16"/>
      <c r="AA2" s="7"/>
    </row>
    <row r="3" spans="1:27" ht="15.75" customHeight="1" x14ac:dyDescent="0.2">
      <c r="A3" s="8"/>
      <c r="B3" s="8"/>
      <c r="C3" s="8"/>
      <c r="D3" s="8"/>
      <c r="E3" s="8"/>
      <c r="F3" s="10"/>
      <c r="G3" s="10"/>
      <c r="H3" s="18"/>
      <c r="I3" s="11"/>
      <c r="J3" s="12"/>
      <c r="K3" s="12"/>
      <c r="L3" s="13"/>
      <c r="M3" s="13"/>
      <c r="N3" s="13"/>
      <c r="O3" s="13"/>
      <c r="P3" s="14"/>
      <c r="Q3" s="14"/>
      <c r="R3" s="11"/>
      <c r="S3" s="15"/>
      <c r="T3" s="15"/>
      <c r="U3" s="16"/>
      <c r="V3" s="16"/>
      <c r="W3" s="16"/>
      <c r="X3" s="16"/>
      <c r="Y3" s="16"/>
      <c r="Z3" s="16"/>
      <c r="AA3" s="7"/>
    </row>
    <row r="4" spans="1:27" ht="15.75" customHeight="1" x14ac:dyDescent="0.2">
      <c r="A4" s="8"/>
      <c r="B4" s="8" t="s">
        <v>17</v>
      </c>
      <c r="C4" s="8"/>
      <c r="D4" s="8"/>
      <c r="E4" s="8"/>
      <c r="F4" s="10"/>
      <c r="G4" s="10"/>
      <c r="H4" s="18"/>
      <c r="I4" s="11"/>
      <c r="J4" s="12"/>
      <c r="K4" s="12"/>
      <c r="L4" s="13"/>
      <c r="M4" s="13"/>
      <c r="N4" s="13"/>
      <c r="O4" s="13"/>
      <c r="P4" s="14"/>
      <c r="Q4" s="14"/>
      <c r="R4" s="11"/>
      <c r="S4" s="15"/>
      <c r="T4" s="15"/>
      <c r="U4" s="16"/>
      <c r="V4" s="16"/>
      <c r="W4" s="16"/>
      <c r="X4" s="16"/>
      <c r="Y4" s="16"/>
      <c r="Z4" s="16"/>
      <c r="AA4" s="7"/>
    </row>
    <row r="5" spans="1:27" ht="15.75" customHeight="1" x14ac:dyDescent="0.2">
      <c r="A5" s="8"/>
      <c r="B5" s="8"/>
      <c r="C5" s="8"/>
      <c r="D5" s="8"/>
      <c r="E5" s="8"/>
      <c r="F5" s="10"/>
      <c r="G5" s="10"/>
      <c r="H5" s="18"/>
      <c r="I5" s="11"/>
      <c r="J5" s="12"/>
      <c r="K5" s="12"/>
      <c r="L5" s="13"/>
      <c r="M5" s="13"/>
      <c r="N5" s="13"/>
      <c r="O5" s="13"/>
      <c r="P5" s="14"/>
      <c r="Q5" s="14"/>
      <c r="R5" s="11"/>
      <c r="S5" s="15"/>
      <c r="T5" s="15"/>
      <c r="U5" s="16"/>
      <c r="V5" s="16"/>
      <c r="W5" s="16"/>
      <c r="X5" s="16"/>
      <c r="Y5" s="16"/>
      <c r="Z5" s="16"/>
      <c r="AA5" s="7"/>
    </row>
    <row r="6" spans="1:27" ht="15.75" customHeight="1" x14ac:dyDescent="0.2">
      <c r="A6" s="8"/>
      <c r="B6" s="8"/>
      <c r="C6" s="8" t="s">
        <v>18</v>
      </c>
      <c r="D6" s="8"/>
      <c r="E6" s="8" t="s">
        <v>19</v>
      </c>
      <c r="F6" s="17" t="str">
        <f>HYPERLINK("www.eclipse.org")</f>
        <v>www.eclipse.org</v>
      </c>
      <c r="G6" s="10"/>
      <c r="H6" s="18" t="str">
        <f t="shared" ref="H6:H28" si="0">IF(I6=R6,I6,IF(AND(I6="YES",R6="MAYBE"),"YES",IF(AND(I6="MAYBE",R6="YES"),"YES",IF(OR(AND(I6="NO",R6="YES"),AND(I6="YES",R6="NO")),"MAYBE","NO"))))</f>
        <v>NO</v>
      </c>
      <c r="I6" s="19" t="s">
        <v>20</v>
      </c>
      <c r="J6" s="12"/>
      <c r="K6" s="12"/>
      <c r="L6" s="13"/>
      <c r="M6" s="13"/>
      <c r="N6" s="13"/>
      <c r="O6" s="13"/>
      <c r="P6" s="14"/>
      <c r="Q6" s="14"/>
      <c r="R6" s="20" t="s">
        <v>20</v>
      </c>
      <c r="S6" s="15"/>
      <c r="T6" s="15"/>
      <c r="U6" s="16"/>
      <c r="V6" s="16"/>
      <c r="W6" s="16"/>
      <c r="X6" s="16"/>
      <c r="Y6" s="16"/>
      <c r="Z6" s="16"/>
      <c r="AA6" s="7"/>
    </row>
    <row r="7" spans="1:27" ht="15.75" customHeight="1" x14ac:dyDescent="0.2">
      <c r="A7" s="8"/>
      <c r="B7" s="8"/>
      <c r="C7" s="8" t="s">
        <v>21</v>
      </c>
      <c r="D7" s="8"/>
      <c r="E7" s="8"/>
      <c r="F7" s="21" t="str">
        <f>HYPERLINK("http://www.eclipse.org/gmt/")</f>
        <v>http://www.eclipse.org/gmt/</v>
      </c>
      <c r="G7" s="10"/>
      <c r="H7" s="18" t="str">
        <f t="shared" si="0"/>
        <v>NO</v>
      </c>
      <c r="I7" s="22" t="s">
        <v>20</v>
      </c>
      <c r="J7" s="12"/>
      <c r="K7" s="12"/>
      <c r="L7" s="13"/>
      <c r="M7" s="13"/>
      <c r="N7" s="13"/>
      <c r="O7" s="13"/>
      <c r="P7" s="14"/>
      <c r="Q7" s="14"/>
      <c r="R7" s="22" t="s">
        <v>20</v>
      </c>
      <c r="S7" s="15"/>
      <c r="T7" s="15"/>
      <c r="U7" s="23"/>
      <c r="V7" s="16"/>
      <c r="W7" s="16"/>
      <c r="X7" s="16"/>
      <c r="Y7" s="16"/>
      <c r="Z7" s="16"/>
      <c r="AA7" s="7"/>
    </row>
    <row r="8" spans="1:27" ht="15.75" customHeight="1" x14ac:dyDescent="0.2">
      <c r="A8" s="8"/>
      <c r="B8" s="8" t="s">
        <v>22</v>
      </c>
      <c r="C8" s="8" t="s">
        <v>23</v>
      </c>
      <c r="D8" s="8">
        <v>2006</v>
      </c>
      <c r="E8" s="8"/>
      <c r="F8" s="10"/>
      <c r="G8" s="10"/>
      <c r="H8" s="18" t="str">
        <f t="shared" si="0"/>
        <v>NO</v>
      </c>
      <c r="I8" s="22" t="s">
        <v>20</v>
      </c>
      <c r="J8" s="12"/>
      <c r="K8" s="12"/>
      <c r="L8" s="13"/>
      <c r="M8" s="13"/>
      <c r="N8" s="13"/>
      <c r="O8" s="13"/>
      <c r="P8" s="14"/>
      <c r="Q8" s="14"/>
      <c r="R8" s="22" t="s">
        <v>20</v>
      </c>
      <c r="S8" s="15"/>
      <c r="T8" s="15"/>
      <c r="U8" s="16"/>
      <c r="V8" s="16"/>
      <c r="W8" s="16"/>
      <c r="X8" s="16"/>
      <c r="Y8" s="16"/>
      <c r="Z8" s="16"/>
      <c r="AA8" s="7"/>
    </row>
    <row r="9" spans="1:27" ht="15.75" customHeight="1" x14ac:dyDescent="0.2">
      <c r="A9" s="8"/>
      <c r="B9" s="8" t="s">
        <v>24</v>
      </c>
      <c r="C9" s="8" t="s">
        <v>25</v>
      </c>
      <c r="D9" s="8">
        <v>2000</v>
      </c>
      <c r="E9" s="8"/>
      <c r="F9" s="10"/>
      <c r="G9" s="10"/>
      <c r="H9" s="18" t="str">
        <f t="shared" si="0"/>
        <v>NO</v>
      </c>
      <c r="I9" s="22" t="s">
        <v>20</v>
      </c>
      <c r="J9" s="12"/>
      <c r="K9" s="12"/>
      <c r="L9" s="13"/>
      <c r="M9" s="13"/>
      <c r="N9" s="13"/>
      <c r="O9" s="13"/>
      <c r="P9" s="14"/>
      <c r="Q9" s="14"/>
      <c r="R9" s="22" t="s">
        <v>20</v>
      </c>
      <c r="S9" s="15"/>
      <c r="T9" s="15"/>
      <c r="U9" s="16"/>
      <c r="V9" s="16"/>
      <c r="W9" s="16"/>
      <c r="X9" s="16"/>
      <c r="Y9" s="16"/>
      <c r="Z9" s="16"/>
      <c r="AA9" s="7"/>
    </row>
    <row r="10" spans="1:27" ht="15.75" customHeight="1" x14ac:dyDescent="0.2">
      <c r="A10" s="8"/>
      <c r="B10" s="8" t="s">
        <v>26</v>
      </c>
      <c r="C10" s="8" t="s">
        <v>27</v>
      </c>
      <c r="D10" s="8"/>
      <c r="E10" s="8"/>
      <c r="F10" s="21" t="str">
        <f>HYPERLINK("http://architecturware.sourceforge.net/data/oawEclipse.pdf")</f>
        <v>http://architecturware.sourceforge.net/data/oawEclipse.pdf</v>
      </c>
      <c r="G10" s="10"/>
      <c r="H10" s="18" t="str">
        <f t="shared" si="0"/>
        <v>NO</v>
      </c>
      <c r="I10" s="22" t="s">
        <v>20</v>
      </c>
      <c r="J10" s="12"/>
      <c r="K10" s="12"/>
      <c r="L10" s="13"/>
      <c r="M10" s="13"/>
      <c r="N10" s="13"/>
      <c r="O10" s="13"/>
      <c r="P10" s="14"/>
      <c r="Q10" s="14"/>
      <c r="R10" s="22" t="s">
        <v>20</v>
      </c>
      <c r="S10" s="15"/>
      <c r="T10" s="15"/>
      <c r="U10" s="16"/>
      <c r="V10" s="16"/>
      <c r="W10" s="16"/>
      <c r="X10" s="16"/>
      <c r="Y10" s="16"/>
      <c r="Z10" s="16"/>
      <c r="AA10" s="7"/>
    </row>
    <row r="11" spans="1:27" ht="15.75" customHeight="1" x14ac:dyDescent="0.2">
      <c r="A11" s="8"/>
      <c r="B11" s="8" t="s">
        <v>28</v>
      </c>
      <c r="C11" s="8" t="s">
        <v>29</v>
      </c>
      <c r="D11" s="8">
        <v>1999</v>
      </c>
      <c r="E11" s="8"/>
      <c r="F11" s="10"/>
      <c r="G11" s="10"/>
      <c r="H11" s="18" t="str">
        <f t="shared" si="0"/>
        <v>NO</v>
      </c>
      <c r="I11" s="22" t="s">
        <v>20</v>
      </c>
      <c r="J11" s="12"/>
      <c r="K11" s="12"/>
      <c r="L11" s="13"/>
      <c r="M11" s="13"/>
      <c r="N11" s="13"/>
      <c r="O11" s="13"/>
      <c r="P11" s="14"/>
      <c r="Q11" s="14"/>
      <c r="R11" s="22" t="s">
        <v>20</v>
      </c>
      <c r="S11" s="15"/>
      <c r="T11" s="15"/>
      <c r="U11" s="16"/>
      <c r="V11" s="16"/>
      <c r="W11" s="16"/>
      <c r="X11" s="16"/>
      <c r="Y11" s="16"/>
      <c r="Z11" s="16"/>
      <c r="AA11" s="7"/>
    </row>
    <row r="12" spans="1:27" ht="15.75" customHeight="1" x14ac:dyDescent="0.2">
      <c r="A12" s="8"/>
      <c r="B12" s="8" t="s">
        <v>30</v>
      </c>
      <c r="C12" s="8" t="s">
        <v>31</v>
      </c>
      <c r="D12" s="8">
        <v>2000</v>
      </c>
      <c r="E12" s="8"/>
      <c r="F12" s="10"/>
      <c r="G12" s="10"/>
      <c r="H12" s="18" t="str">
        <f t="shared" si="0"/>
        <v>NO</v>
      </c>
      <c r="I12" s="22" t="s">
        <v>20</v>
      </c>
      <c r="J12" s="12"/>
      <c r="K12" s="12"/>
      <c r="L12" s="13"/>
      <c r="M12" s="13"/>
      <c r="N12" s="13"/>
      <c r="O12" s="13"/>
      <c r="P12" s="14"/>
      <c r="Q12" s="14"/>
      <c r="R12" s="20" t="s">
        <v>20</v>
      </c>
      <c r="S12" s="15"/>
      <c r="T12" s="15"/>
      <c r="U12" s="16"/>
      <c r="V12" s="16"/>
      <c r="W12" s="16"/>
      <c r="X12" s="16"/>
      <c r="Y12" s="16"/>
      <c r="Z12" s="16"/>
      <c r="AA12" s="7"/>
    </row>
    <row r="13" spans="1:27" ht="15.75" customHeight="1" x14ac:dyDescent="0.2">
      <c r="A13" s="8"/>
      <c r="B13" s="8" t="s">
        <v>32</v>
      </c>
      <c r="C13" s="8" t="s">
        <v>33</v>
      </c>
      <c r="D13" s="8">
        <v>2004</v>
      </c>
      <c r="E13" s="8"/>
      <c r="F13" s="9"/>
      <c r="G13" s="10"/>
      <c r="H13" s="18" t="str">
        <f t="shared" si="0"/>
        <v>NO</v>
      </c>
      <c r="I13" s="22" t="s">
        <v>20</v>
      </c>
      <c r="J13" s="12"/>
      <c r="K13" s="12"/>
      <c r="L13" s="13"/>
      <c r="M13" s="13"/>
      <c r="N13" s="13"/>
      <c r="O13" s="13"/>
      <c r="P13" s="14"/>
      <c r="Q13" s="14"/>
      <c r="R13" s="20" t="s">
        <v>20</v>
      </c>
      <c r="S13" s="15"/>
      <c r="T13" s="15"/>
      <c r="U13" s="16"/>
      <c r="V13" s="16"/>
      <c r="W13" s="16"/>
      <c r="X13" s="16"/>
      <c r="Y13" s="16"/>
      <c r="Z13" s="16"/>
      <c r="AA13" s="7"/>
    </row>
    <row r="14" spans="1:27" ht="15.75" customHeight="1" x14ac:dyDescent="0.2">
      <c r="A14" s="8"/>
      <c r="B14" s="8" t="s">
        <v>34</v>
      </c>
      <c r="C14" s="8" t="s">
        <v>35</v>
      </c>
      <c r="D14" s="8">
        <v>2006</v>
      </c>
      <c r="E14" s="8"/>
      <c r="F14" s="21" t="s">
        <v>36</v>
      </c>
      <c r="G14" s="10"/>
      <c r="H14" s="18" t="str">
        <f t="shared" si="0"/>
        <v>NO</v>
      </c>
      <c r="I14" s="22" t="s">
        <v>20</v>
      </c>
      <c r="J14" s="12"/>
      <c r="K14" s="12"/>
      <c r="L14" s="13"/>
      <c r="M14" s="13"/>
      <c r="N14" s="13"/>
      <c r="O14" s="13"/>
      <c r="P14" s="14"/>
      <c r="Q14" s="14"/>
      <c r="R14" s="20" t="s">
        <v>20</v>
      </c>
      <c r="S14" s="15"/>
      <c r="T14" s="15"/>
      <c r="U14" s="16"/>
      <c r="V14" s="16"/>
      <c r="W14" s="16"/>
      <c r="X14" s="16"/>
      <c r="Y14" s="16"/>
      <c r="Z14" s="16"/>
      <c r="AA14" s="7"/>
    </row>
    <row r="15" spans="1:27" ht="15.75" customHeight="1" x14ac:dyDescent="0.2">
      <c r="A15" s="8"/>
      <c r="B15" s="8" t="s">
        <v>37</v>
      </c>
      <c r="C15" s="8" t="s">
        <v>38</v>
      </c>
      <c r="D15" s="8">
        <v>2003</v>
      </c>
      <c r="E15" s="8"/>
      <c r="F15" s="10"/>
      <c r="G15" s="10"/>
      <c r="H15" s="18" t="str">
        <f t="shared" si="0"/>
        <v>NO</v>
      </c>
      <c r="I15" s="22" t="s">
        <v>20</v>
      </c>
      <c r="J15" s="12"/>
      <c r="K15" s="12"/>
      <c r="L15" s="13"/>
      <c r="M15" s="13"/>
      <c r="N15" s="13"/>
      <c r="O15" s="13"/>
      <c r="P15" s="14"/>
      <c r="Q15" s="14"/>
      <c r="R15" s="20" t="s">
        <v>20</v>
      </c>
      <c r="S15" s="15"/>
      <c r="T15" s="15"/>
      <c r="U15" s="16"/>
      <c r="V15" s="16"/>
      <c r="W15" s="16"/>
      <c r="X15" s="16"/>
      <c r="Y15" s="16"/>
      <c r="Z15" s="16"/>
      <c r="AA15" s="7"/>
    </row>
    <row r="16" spans="1:27" ht="15.75" customHeight="1" x14ac:dyDescent="0.2">
      <c r="A16" s="8"/>
      <c r="B16" s="8" t="s">
        <v>39</v>
      </c>
      <c r="C16" s="8" t="s">
        <v>40</v>
      </c>
      <c r="D16" s="8">
        <v>2000</v>
      </c>
      <c r="E16" s="8"/>
      <c r="F16" s="10"/>
      <c r="G16" s="10"/>
      <c r="H16" s="18" t="str">
        <f t="shared" si="0"/>
        <v>NO</v>
      </c>
      <c r="I16" s="22" t="s">
        <v>20</v>
      </c>
      <c r="J16" s="12"/>
      <c r="K16" s="12"/>
      <c r="L16" s="13"/>
      <c r="M16" s="13"/>
      <c r="N16" s="13"/>
      <c r="O16" s="13"/>
      <c r="P16" s="14"/>
      <c r="Q16" s="14"/>
      <c r="R16" s="20" t="s">
        <v>20</v>
      </c>
      <c r="S16" s="15"/>
      <c r="T16" s="15"/>
      <c r="U16" s="16"/>
      <c r="V16" s="16"/>
      <c r="W16" s="16"/>
      <c r="X16" s="16"/>
      <c r="Y16" s="16"/>
      <c r="Z16" s="16"/>
      <c r="AA16" s="7"/>
    </row>
    <row r="17" spans="1:27" ht="15.75" customHeight="1" x14ac:dyDescent="0.2">
      <c r="A17" s="8"/>
      <c r="B17" s="8" t="s">
        <v>41</v>
      </c>
      <c r="C17" s="8" t="s">
        <v>42</v>
      </c>
      <c r="D17" s="8">
        <v>2004</v>
      </c>
      <c r="E17" s="8"/>
      <c r="F17" s="9"/>
      <c r="G17" s="10"/>
      <c r="H17" s="18" t="str">
        <f t="shared" si="0"/>
        <v>NO</v>
      </c>
      <c r="I17" s="19" t="s">
        <v>20</v>
      </c>
      <c r="J17" s="12"/>
      <c r="K17" s="12"/>
      <c r="L17" s="13"/>
      <c r="M17" s="13"/>
      <c r="N17" s="13"/>
      <c r="O17" s="13"/>
      <c r="P17" s="14"/>
      <c r="Q17" s="14"/>
      <c r="R17" s="20" t="s">
        <v>20</v>
      </c>
      <c r="S17" s="15"/>
      <c r="T17" s="15"/>
      <c r="U17" s="16"/>
      <c r="V17" s="16"/>
      <c r="W17" s="16"/>
      <c r="X17" s="16"/>
      <c r="Y17" s="16"/>
      <c r="Z17" s="16"/>
      <c r="AA17" s="7"/>
    </row>
    <row r="18" spans="1:27" ht="15.75" customHeight="1" x14ac:dyDescent="0.2">
      <c r="A18" s="8"/>
      <c r="B18" s="8" t="s">
        <v>43</v>
      </c>
      <c r="C18" s="8" t="s">
        <v>44</v>
      </c>
      <c r="D18" s="8"/>
      <c r="E18" s="8"/>
      <c r="F18" s="21" t="str">
        <f>HYPERLINK("http://www.metacase.com/mep/")</f>
        <v>http://www.metacase.com/mep/</v>
      </c>
      <c r="G18" s="10"/>
      <c r="H18" s="18" t="str">
        <f t="shared" si="0"/>
        <v>NO</v>
      </c>
      <c r="I18" s="20" t="s">
        <v>20</v>
      </c>
      <c r="J18" s="12"/>
      <c r="K18" s="12"/>
      <c r="L18" s="13"/>
      <c r="M18" s="13"/>
      <c r="N18" s="13"/>
      <c r="O18" s="13"/>
      <c r="P18" s="14"/>
      <c r="Q18" s="14"/>
      <c r="R18" s="20" t="s">
        <v>20</v>
      </c>
      <c r="S18" s="15"/>
      <c r="T18" s="15"/>
      <c r="U18" s="16"/>
      <c r="V18" s="16"/>
      <c r="W18" s="16"/>
      <c r="X18" s="16"/>
      <c r="Y18" s="16"/>
      <c r="Z18" s="16"/>
      <c r="AA18" s="7"/>
    </row>
    <row r="19" spans="1:27" ht="15.75" customHeight="1" x14ac:dyDescent="0.2">
      <c r="A19" s="8"/>
      <c r="B19" s="8" t="s">
        <v>45</v>
      </c>
      <c r="C19" s="8" t="s">
        <v>46</v>
      </c>
      <c r="D19" s="8"/>
      <c r="E19" s="8"/>
      <c r="F19" s="21" t="str">
        <f>HYPERLINK("http://lab.msdn.microsoft.com/teamsystem/workshop/dsltools/default.aspx")</f>
        <v>http://lab.msdn.microsoft.com/teamsystem/workshop/dsltools/default.aspx</v>
      </c>
      <c r="G19" s="10"/>
      <c r="H19" s="18" t="str">
        <f t="shared" si="0"/>
        <v>NO</v>
      </c>
      <c r="I19" s="22" t="s">
        <v>20</v>
      </c>
      <c r="J19" s="12"/>
      <c r="K19" s="12"/>
      <c r="L19" s="13"/>
      <c r="M19" s="13"/>
      <c r="N19" s="13"/>
      <c r="O19" s="13"/>
      <c r="P19" s="14"/>
      <c r="Q19" s="14"/>
      <c r="R19" s="20" t="s">
        <v>20</v>
      </c>
      <c r="S19" s="15"/>
      <c r="T19" s="15"/>
      <c r="U19" s="16"/>
      <c r="V19" s="16"/>
      <c r="W19" s="16"/>
      <c r="X19" s="16"/>
      <c r="Y19" s="16"/>
      <c r="Z19" s="16"/>
      <c r="AA19" s="7"/>
    </row>
    <row r="20" spans="1:27" ht="15.75" customHeight="1" x14ac:dyDescent="0.2">
      <c r="A20" s="8"/>
      <c r="B20" s="8" t="s">
        <v>47</v>
      </c>
      <c r="C20" s="8" t="s">
        <v>48</v>
      </c>
      <c r="D20" s="8">
        <v>2004</v>
      </c>
      <c r="E20" s="8"/>
      <c r="F20" s="21" t="str">
        <f>HYPERLINK("ftp://ftp.sce.carleton.ca/pub/cmw/csm-uml04.pdf")</f>
        <v>ftp://ftp.sce.carleton.ca/pub/cmw/csm-uml04.pdf</v>
      </c>
      <c r="G20" s="10"/>
      <c r="H20" s="18" t="str">
        <f t="shared" si="0"/>
        <v>NO</v>
      </c>
      <c r="I20" s="22" t="s">
        <v>20</v>
      </c>
      <c r="J20" s="12"/>
      <c r="K20" s="12"/>
      <c r="L20" s="13"/>
      <c r="M20" s="13"/>
      <c r="N20" s="13"/>
      <c r="O20" s="13"/>
      <c r="P20" s="14"/>
      <c r="Q20" s="14"/>
      <c r="R20" s="20" t="s">
        <v>20</v>
      </c>
      <c r="S20" s="15"/>
      <c r="T20" s="15"/>
      <c r="U20" s="16"/>
      <c r="V20" s="16"/>
      <c r="W20" s="16"/>
      <c r="X20" s="16"/>
      <c r="Y20" s="16"/>
      <c r="Z20" s="16"/>
      <c r="AA20" s="7"/>
    </row>
    <row r="21" spans="1:27" ht="15.75" customHeight="1" x14ac:dyDescent="0.2">
      <c r="A21" s="8"/>
      <c r="B21" s="8" t="s">
        <v>49</v>
      </c>
      <c r="C21" s="8" t="s">
        <v>50</v>
      </c>
      <c r="D21" s="8">
        <v>2003</v>
      </c>
      <c r="E21" s="8"/>
      <c r="F21" s="17" t="str">
        <f>HYPERLINK("http://qvtp.org")</f>
        <v>http://qvtp.org</v>
      </c>
      <c r="G21" s="10"/>
      <c r="H21" s="18" t="str">
        <f t="shared" si="0"/>
        <v>NO</v>
      </c>
      <c r="I21" s="22" t="s">
        <v>20</v>
      </c>
      <c r="J21" s="12"/>
      <c r="K21" s="12"/>
      <c r="L21" s="13"/>
      <c r="M21" s="13"/>
      <c r="N21" s="13"/>
      <c r="O21" s="13"/>
      <c r="P21" s="14"/>
      <c r="Q21" s="14"/>
      <c r="R21" s="20" t="s">
        <v>20</v>
      </c>
      <c r="S21" s="15"/>
      <c r="T21" s="15"/>
      <c r="U21" s="16"/>
      <c r="V21" s="16"/>
      <c r="W21" s="16"/>
      <c r="X21" s="16"/>
      <c r="Y21" s="16"/>
      <c r="Z21" s="16"/>
      <c r="AA21" s="7"/>
    </row>
    <row r="22" spans="1:27" ht="15.75" customHeight="1" x14ac:dyDescent="0.2">
      <c r="A22" s="8"/>
      <c r="B22" s="8" t="s">
        <v>51</v>
      </c>
      <c r="C22" s="8" t="s">
        <v>52</v>
      </c>
      <c r="D22" s="8">
        <v>1994</v>
      </c>
      <c r="E22" s="8"/>
      <c r="F22" s="10"/>
      <c r="G22" s="10"/>
      <c r="H22" s="18" t="str">
        <f t="shared" si="0"/>
        <v>NO</v>
      </c>
      <c r="I22" s="22" t="s">
        <v>20</v>
      </c>
      <c r="J22" s="12"/>
      <c r="K22" s="12"/>
      <c r="L22" s="13"/>
      <c r="M22" s="13"/>
      <c r="N22" s="13"/>
      <c r="O22" s="13"/>
      <c r="P22" s="14"/>
      <c r="Q22" s="14"/>
      <c r="R22" s="20" t="s">
        <v>20</v>
      </c>
      <c r="S22" s="15"/>
      <c r="T22" s="15"/>
      <c r="U22" s="16"/>
      <c r="V22" s="16"/>
      <c r="W22" s="16"/>
      <c r="X22" s="16"/>
      <c r="Y22" s="16"/>
      <c r="Z22" s="16"/>
      <c r="AA22" s="7"/>
    </row>
    <row r="23" spans="1:27" ht="15.75" customHeight="1" x14ac:dyDescent="0.2">
      <c r="A23" s="8"/>
      <c r="B23" s="8" t="s">
        <v>18</v>
      </c>
      <c r="C23" s="8" t="s">
        <v>53</v>
      </c>
      <c r="D23" s="8"/>
      <c r="E23" s="8"/>
      <c r="F23" s="21" t="str">
        <f>HYPERLINK("http://www.eclipse.org/emf")</f>
        <v>http://www.eclipse.org/emf</v>
      </c>
      <c r="G23" s="10"/>
      <c r="H23" s="18" t="str">
        <f t="shared" si="0"/>
        <v>NO</v>
      </c>
      <c r="I23" s="22" t="s">
        <v>20</v>
      </c>
      <c r="J23" s="12"/>
      <c r="K23" s="12"/>
      <c r="L23" s="13"/>
      <c r="M23" s="13"/>
      <c r="N23" s="13"/>
      <c r="O23" s="13"/>
      <c r="P23" s="14"/>
      <c r="Q23" s="14"/>
      <c r="R23" s="20" t="s">
        <v>20</v>
      </c>
      <c r="S23" s="15"/>
      <c r="T23" s="15"/>
      <c r="U23" s="16"/>
      <c r="V23" s="16"/>
      <c r="W23" s="16"/>
      <c r="X23" s="16"/>
      <c r="Y23" s="16"/>
      <c r="Z23" s="16"/>
      <c r="AA23" s="7"/>
    </row>
    <row r="24" spans="1:27" ht="15.75" customHeight="1" x14ac:dyDescent="0.2">
      <c r="A24" s="8"/>
      <c r="B24" s="8" t="s">
        <v>18</v>
      </c>
      <c r="C24" s="8" t="s">
        <v>54</v>
      </c>
      <c r="D24" s="8"/>
      <c r="E24" s="8"/>
      <c r="F24" s="24" t="str">
        <f>HYPERLINK("http://www.eclipse.org/gmff")</f>
        <v>http://www.eclipse.org/gmff</v>
      </c>
      <c r="G24" s="10"/>
      <c r="H24" s="18" t="str">
        <f t="shared" si="0"/>
        <v>NO</v>
      </c>
      <c r="I24" s="22" t="s">
        <v>20</v>
      </c>
      <c r="J24" s="12"/>
      <c r="K24" s="12"/>
      <c r="L24" s="13"/>
      <c r="M24" s="13"/>
      <c r="N24" s="13"/>
      <c r="O24" s="13"/>
      <c r="P24" s="14"/>
      <c r="Q24" s="14"/>
      <c r="R24" s="20" t="s">
        <v>20</v>
      </c>
      <c r="S24" s="15"/>
      <c r="T24" s="15"/>
      <c r="U24" s="16"/>
      <c r="V24" s="16"/>
      <c r="W24" s="16"/>
      <c r="X24" s="16"/>
      <c r="Y24" s="16"/>
      <c r="Z24" s="16"/>
      <c r="AA24" s="7"/>
    </row>
    <row r="25" spans="1:27" ht="15.75" customHeight="1" x14ac:dyDescent="0.2">
      <c r="A25" s="8"/>
      <c r="B25" s="8" t="s">
        <v>55</v>
      </c>
      <c r="C25" s="8" t="s">
        <v>56</v>
      </c>
      <c r="D25" s="8"/>
      <c r="E25" s="8"/>
      <c r="F25" s="17" t="str">
        <f>HYPERLINK("http://www.omg.org/cgi-bin/doc?formal/2005-01-02")</f>
        <v>http://www.omg.org/cgi-bin/doc?formal/2005-01-02</v>
      </c>
      <c r="G25" s="10"/>
      <c r="H25" s="18" t="str">
        <f t="shared" si="0"/>
        <v>NO</v>
      </c>
      <c r="I25" s="22" t="s">
        <v>20</v>
      </c>
      <c r="J25" s="12"/>
      <c r="K25" s="12"/>
      <c r="L25" s="13"/>
      <c r="M25" s="13"/>
      <c r="N25" s="13"/>
      <c r="O25" s="13"/>
      <c r="P25" s="14"/>
      <c r="Q25" s="14"/>
      <c r="R25" s="20" t="s">
        <v>20</v>
      </c>
      <c r="S25" s="15"/>
      <c r="T25" s="15"/>
      <c r="U25" s="16"/>
      <c r="V25" s="16"/>
      <c r="W25" s="16"/>
      <c r="X25" s="16"/>
      <c r="Y25" s="16"/>
      <c r="Z25" s="16"/>
      <c r="AA25" s="7"/>
    </row>
    <row r="26" spans="1:27" ht="15.75" customHeight="1" x14ac:dyDescent="0.2">
      <c r="A26" s="8"/>
      <c r="B26" s="8" t="s">
        <v>57</v>
      </c>
      <c r="C26" s="8" t="s">
        <v>58</v>
      </c>
      <c r="D26" s="8">
        <v>2003</v>
      </c>
      <c r="E26" s="8"/>
      <c r="F26" s="10"/>
      <c r="G26" s="10"/>
      <c r="H26" s="18" t="str">
        <f t="shared" si="0"/>
        <v>NO</v>
      </c>
      <c r="I26" s="22" t="s">
        <v>20</v>
      </c>
      <c r="J26" s="12"/>
      <c r="K26" s="12"/>
      <c r="L26" s="13"/>
      <c r="M26" s="13"/>
      <c r="N26" s="13"/>
      <c r="O26" s="13"/>
      <c r="P26" s="14"/>
      <c r="Q26" s="14"/>
      <c r="R26" s="20" t="s">
        <v>20</v>
      </c>
      <c r="S26" s="15"/>
      <c r="T26" s="15"/>
      <c r="U26" s="16"/>
      <c r="V26" s="16"/>
      <c r="W26" s="16"/>
      <c r="X26" s="16"/>
      <c r="Y26" s="16"/>
      <c r="Z26" s="16"/>
      <c r="AA26" s="7"/>
    </row>
    <row r="27" spans="1:27" ht="15.75" customHeight="1" x14ac:dyDescent="0.2">
      <c r="A27" s="8"/>
      <c r="B27" s="8" t="s">
        <v>59</v>
      </c>
      <c r="C27" s="8" t="s">
        <v>60</v>
      </c>
      <c r="D27" s="8">
        <v>2004</v>
      </c>
      <c r="E27" s="8"/>
      <c r="F27" s="10"/>
      <c r="G27" s="10"/>
      <c r="H27" s="18" t="str">
        <f t="shared" si="0"/>
        <v>NO</v>
      </c>
      <c r="I27" s="22" t="s">
        <v>20</v>
      </c>
      <c r="J27" s="12"/>
      <c r="K27" s="12"/>
      <c r="L27" s="13"/>
      <c r="M27" s="13"/>
      <c r="N27" s="13"/>
      <c r="O27" s="13"/>
      <c r="P27" s="14"/>
      <c r="Q27" s="14"/>
      <c r="R27" s="20" t="s">
        <v>20</v>
      </c>
      <c r="S27" s="15"/>
      <c r="T27" s="15"/>
      <c r="U27" s="16"/>
      <c r="V27" s="16"/>
      <c r="W27" s="16"/>
      <c r="X27" s="16"/>
      <c r="Y27" s="16"/>
      <c r="Z27" s="16"/>
      <c r="AA27" s="7"/>
    </row>
    <row r="28" spans="1:27" ht="15.75" customHeight="1" x14ac:dyDescent="0.2">
      <c r="A28" s="8"/>
      <c r="B28" s="8" t="s">
        <v>61</v>
      </c>
      <c r="C28" s="8" t="s">
        <v>62</v>
      </c>
      <c r="D28" s="8">
        <v>2004</v>
      </c>
      <c r="E28" s="8"/>
      <c r="F28" s="21" t="s">
        <v>63</v>
      </c>
      <c r="G28" s="10"/>
      <c r="H28" s="18" t="str">
        <f t="shared" si="0"/>
        <v>MAYBE</v>
      </c>
      <c r="I28" s="19" t="s">
        <v>20</v>
      </c>
      <c r="J28" s="12"/>
      <c r="K28" s="12"/>
      <c r="L28" s="13"/>
      <c r="M28" s="13"/>
      <c r="N28" s="13"/>
      <c r="O28" s="13"/>
      <c r="P28" s="14"/>
      <c r="Q28" s="14"/>
      <c r="R28" s="19" t="s">
        <v>64</v>
      </c>
      <c r="S28" s="25" t="b">
        <v>1</v>
      </c>
      <c r="T28" s="25" t="b">
        <v>1</v>
      </c>
      <c r="U28" s="16"/>
      <c r="V28" s="16"/>
      <c r="W28" s="16"/>
      <c r="X28" s="16"/>
      <c r="Y28" s="16"/>
      <c r="Z28" s="16"/>
      <c r="AA28" s="7"/>
    </row>
    <row r="29" spans="1:27" ht="15.75" customHeight="1" x14ac:dyDescent="0.2">
      <c r="A29" s="8"/>
      <c r="B29" s="8"/>
      <c r="C29" s="8"/>
      <c r="D29" s="8"/>
      <c r="E29" s="8"/>
      <c r="F29" s="10"/>
      <c r="G29" s="10"/>
      <c r="H29" s="18"/>
      <c r="I29" s="11"/>
      <c r="J29" s="12"/>
      <c r="K29" s="12"/>
      <c r="L29" s="13"/>
      <c r="M29" s="13"/>
      <c r="N29" s="13"/>
      <c r="O29" s="13"/>
      <c r="P29" s="14"/>
      <c r="Q29" s="14"/>
      <c r="R29" s="11"/>
      <c r="S29" s="15"/>
      <c r="T29" s="15"/>
      <c r="U29" s="16"/>
      <c r="V29" s="16"/>
      <c r="W29" s="16"/>
      <c r="X29" s="16"/>
      <c r="Y29" s="16"/>
      <c r="Z29" s="16"/>
      <c r="AA29" s="7"/>
    </row>
    <row r="30" spans="1:27" ht="15.75" customHeight="1" x14ac:dyDescent="0.2">
      <c r="A30" s="8"/>
      <c r="B30" s="8"/>
      <c r="C30" s="8"/>
      <c r="D30" s="8"/>
      <c r="E30" s="8"/>
      <c r="F30" s="10"/>
      <c r="G30" s="10"/>
      <c r="H30" s="18"/>
      <c r="I30" s="11"/>
      <c r="J30" s="12"/>
      <c r="K30" s="12"/>
      <c r="L30" s="13"/>
      <c r="M30" s="13"/>
      <c r="N30" s="13"/>
      <c r="O30" s="13"/>
      <c r="P30" s="14"/>
      <c r="Q30" s="14"/>
      <c r="R30" s="11"/>
      <c r="S30" s="15"/>
      <c r="T30" s="15"/>
      <c r="U30" s="16"/>
      <c r="V30" s="16"/>
      <c r="W30" s="16"/>
      <c r="X30" s="16"/>
      <c r="Y30" s="16"/>
      <c r="Z30" s="16"/>
      <c r="AA30" s="7"/>
    </row>
    <row r="31" spans="1:27" ht="15.75" customHeight="1" x14ac:dyDescent="0.2">
      <c r="A31" s="8"/>
      <c r="B31" s="8" t="s">
        <v>65</v>
      </c>
      <c r="C31" s="8"/>
      <c r="D31" s="8"/>
      <c r="E31" s="8"/>
      <c r="F31" s="10"/>
      <c r="G31" s="10"/>
      <c r="H31" s="18"/>
      <c r="I31" s="11"/>
      <c r="J31" s="12"/>
      <c r="K31" s="12"/>
      <c r="L31" s="13"/>
      <c r="M31" s="13"/>
      <c r="N31" s="13"/>
      <c r="O31" s="13"/>
      <c r="P31" s="14"/>
      <c r="Q31" s="14"/>
      <c r="R31" s="11"/>
      <c r="S31" s="15"/>
      <c r="T31" s="15"/>
      <c r="U31" s="16"/>
      <c r="V31" s="16"/>
      <c r="W31" s="16"/>
      <c r="X31" s="16"/>
      <c r="Y31" s="16"/>
      <c r="Z31" s="16"/>
      <c r="AA31" s="7"/>
    </row>
    <row r="32" spans="1:27" ht="15.75" customHeight="1" x14ac:dyDescent="0.2">
      <c r="A32" s="8"/>
      <c r="B32" s="8"/>
      <c r="C32" s="8"/>
      <c r="D32" s="8"/>
      <c r="E32" s="8"/>
      <c r="F32" s="10"/>
      <c r="G32" s="10"/>
      <c r="H32" s="18"/>
      <c r="I32" s="11"/>
      <c r="J32" s="12"/>
      <c r="K32" s="12"/>
      <c r="L32" s="13"/>
      <c r="M32" s="13"/>
      <c r="N32" s="13"/>
      <c r="O32" s="13"/>
      <c r="P32" s="14"/>
      <c r="Q32" s="14"/>
      <c r="R32" s="11"/>
      <c r="S32" s="15"/>
      <c r="T32" s="15"/>
      <c r="U32" s="16"/>
      <c r="V32" s="16"/>
      <c r="W32" s="16"/>
      <c r="X32" s="16"/>
      <c r="Y32" s="16"/>
      <c r="Z32" s="16"/>
      <c r="AA32" s="7"/>
    </row>
    <row r="33" spans="1:27" ht="15.75" customHeight="1" x14ac:dyDescent="0.2">
      <c r="A33" s="8" t="s">
        <v>66</v>
      </c>
      <c r="B33" s="8" t="s">
        <v>67</v>
      </c>
      <c r="C33" s="8" t="s">
        <v>68</v>
      </c>
      <c r="D33" s="8">
        <v>2002</v>
      </c>
      <c r="E33" s="8" t="s">
        <v>69</v>
      </c>
      <c r="F33" s="21" t="s">
        <v>70</v>
      </c>
      <c r="G33" s="10" t="s">
        <v>71</v>
      </c>
      <c r="H33" s="26" t="s">
        <v>64</v>
      </c>
      <c r="I33" s="22" t="s">
        <v>64</v>
      </c>
      <c r="J33" s="27" t="b">
        <v>1</v>
      </c>
      <c r="K33" s="27" t="b">
        <v>1</v>
      </c>
      <c r="L33" s="28" t="b">
        <v>0</v>
      </c>
      <c r="M33" s="28" t="b">
        <v>0</v>
      </c>
      <c r="N33" s="28" t="b">
        <v>0</v>
      </c>
      <c r="O33" s="28" t="b">
        <v>0</v>
      </c>
      <c r="P33" s="28" t="b">
        <v>0</v>
      </c>
      <c r="Q33" s="28" t="b">
        <v>0</v>
      </c>
      <c r="R33" s="22" t="s">
        <v>64</v>
      </c>
      <c r="S33" s="25" t="b">
        <v>1</v>
      </c>
      <c r="T33" s="25" t="b">
        <v>1</v>
      </c>
      <c r="U33" s="23" t="b">
        <v>0</v>
      </c>
      <c r="V33" s="23" t="b">
        <v>0</v>
      </c>
      <c r="W33" s="23" t="b">
        <v>0</v>
      </c>
      <c r="X33" s="23" t="b">
        <v>0</v>
      </c>
      <c r="Y33" s="23" t="b">
        <v>0</v>
      </c>
      <c r="Z33" s="23" t="b">
        <v>0</v>
      </c>
      <c r="AA33" s="7"/>
    </row>
    <row r="34" spans="1:27" ht="15.75" customHeight="1" x14ac:dyDescent="0.2">
      <c r="A34" s="8"/>
      <c r="B34" s="8" t="s">
        <v>72</v>
      </c>
      <c r="C34" s="8" t="s">
        <v>73</v>
      </c>
      <c r="D34" s="8">
        <v>2005</v>
      </c>
      <c r="E34" s="8"/>
      <c r="F34" s="21" t="s">
        <v>74</v>
      </c>
      <c r="G34" s="10"/>
      <c r="H34" s="26" t="s">
        <v>20</v>
      </c>
      <c r="I34" s="20" t="s">
        <v>20</v>
      </c>
      <c r="J34" s="27" t="b">
        <v>0</v>
      </c>
      <c r="K34" s="27" t="b">
        <v>0</v>
      </c>
      <c r="L34" s="28" t="b">
        <v>0</v>
      </c>
      <c r="M34" s="28" t="b">
        <v>0</v>
      </c>
      <c r="N34" s="28" t="b">
        <v>0</v>
      </c>
      <c r="O34" s="28" t="b">
        <v>0</v>
      </c>
      <c r="P34" s="28" t="b">
        <v>0</v>
      </c>
      <c r="Q34" s="28" t="b">
        <v>0</v>
      </c>
      <c r="R34" s="20" t="s">
        <v>20</v>
      </c>
      <c r="S34" s="25" t="b">
        <v>0</v>
      </c>
      <c r="T34" s="25" t="b">
        <v>0</v>
      </c>
      <c r="U34" s="23" t="b">
        <v>0</v>
      </c>
      <c r="V34" s="23" t="b">
        <v>0</v>
      </c>
      <c r="W34" s="23" t="b">
        <v>0</v>
      </c>
      <c r="X34" s="23" t="b">
        <v>0</v>
      </c>
      <c r="Y34" s="23" t="b">
        <v>0</v>
      </c>
      <c r="Z34" s="23" t="b">
        <v>0</v>
      </c>
      <c r="AA34" s="7"/>
    </row>
    <row r="35" spans="1:27" ht="15.75" customHeight="1" x14ac:dyDescent="0.2">
      <c r="A35" s="8"/>
      <c r="B35" s="8" t="s">
        <v>75</v>
      </c>
      <c r="C35" s="8" t="s">
        <v>76</v>
      </c>
      <c r="D35" s="8">
        <v>2001</v>
      </c>
      <c r="E35" s="8"/>
      <c r="F35" s="21" t="s">
        <v>77</v>
      </c>
      <c r="G35" s="10"/>
      <c r="H35" s="26" t="s">
        <v>20</v>
      </c>
      <c r="I35" s="22" t="s">
        <v>20</v>
      </c>
      <c r="J35" s="27" t="b">
        <v>0</v>
      </c>
      <c r="K35" s="27" t="b">
        <v>0</v>
      </c>
      <c r="L35" s="28" t="b">
        <v>0</v>
      </c>
      <c r="M35" s="28" t="b">
        <v>0</v>
      </c>
      <c r="N35" s="28" t="b">
        <v>0</v>
      </c>
      <c r="O35" s="28" t="b">
        <v>0</v>
      </c>
      <c r="P35" s="28" t="b">
        <v>0</v>
      </c>
      <c r="Q35" s="28" t="b">
        <v>0</v>
      </c>
      <c r="R35" s="22" t="s">
        <v>20</v>
      </c>
      <c r="S35" s="25" t="b">
        <v>0</v>
      </c>
      <c r="T35" s="25" t="b">
        <v>0</v>
      </c>
      <c r="U35" s="23" t="b">
        <v>0</v>
      </c>
      <c r="V35" s="23" t="b">
        <v>0</v>
      </c>
      <c r="W35" s="23" t="b">
        <v>0</v>
      </c>
      <c r="X35" s="23" t="b">
        <v>0</v>
      </c>
      <c r="Y35" s="23" t="b">
        <v>0</v>
      </c>
      <c r="Z35" s="23" t="b">
        <v>0</v>
      </c>
      <c r="AA35" s="7"/>
    </row>
    <row r="36" spans="1:27" ht="15.75" customHeight="1" x14ac:dyDescent="0.2">
      <c r="A36" s="8"/>
      <c r="B36" s="8" t="s">
        <v>78</v>
      </c>
      <c r="C36" s="8" t="s">
        <v>79</v>
      </c>
      <c r="D36" s="8">
        <v>2003</v>
      </c>
      <c r="E36" s="8"/>
      <c r="F36" s="21" t="s">
        <v>80</v>
      </c>
      <c r="G36" s="10" t="s">
        <v>81</v>
      </c>
      <c r="H36" s="26" t="s">
        <v>20</v>
      </c>
      <c r="I36" s="22" t="s">
        <v>20</v>
      </c>
      <c r="J36" s="27" t="b">
        <v>0</v>
      </c>
      <c r="K36" s="27" t="b">
        <v>0</v>
      </c>
      <c r="L36" s="28" t="b">
        <v>0</v>
      </c>
      <c r="M36" s="28" t="b">
        <v>0</v>
      </c>
      <c r="N36" s="28" t="b">
        <v>0</v>
      </c>
      <c r="O36" s="28" t="b">
        <v>0</v>
      </c>
      <c r="P36" s="28" t="b">
        <v>0</v>
      </c>
      <c r="Q36" s="28" t="b">
        <v>0</v>
      </c>
      <c r="R36" s="22" t="s">
        <v>20</v>
      </c>
      <c r="S36" s="15"/>
      <c r="T36" s="15"/>
      <c r="U36" s="16"/>
      <c r="V36" s="16"/>
      <c r="W36" s="16"/>
      <c r="X36" s="16"/>
      <c r="Y36" s="16"/>
      <c r="Z36" s="16"/>
      <c r="AA36" s="7"/>
    </row>
  </sheetData>
  <autoFilter ref="H1:H36"/>
  <conditionalFormatting sqref="H2:I36 R2:R36">
    <cfRule type="cellIs" dxfId="3" priority="1" operator="equal">
      <formula>"YES"</formula>
    </cfRule>
  </conditionalFormatting>
  <conditionalFormatting sqref="H2:I36 R2:R36">
    <cfRule type="cellIs" dxfId="2" priority="2" operator="equal">
      <formula>"MAYBE"</formula>
    </cfRule>
  </conditionalFormatting>
  <conditionalFormatting sqref="H2:I36 R2:R36">
    <cfRule type="cellIs" dxfId="1" priority="3" operator="equal">
      <formula>"NO"</formula>
    </cfRule>
  </conditionalFormatting>
  <conditionalFormatting sqref="I1:I36 R1:R36">
    <cfRule type="containsBlanks" dxfId="0" priority="5">
      <formula>LEN(TRIM(I1))=0</formula>
    </cfRule>
  </conditionalFormatting>
  <hyperlinks>
    <hyperlink ref="F14" r:id="rId1"/>
    <hyperlink ref="F28" r:id="rId2"/>
    <hyperlink ref="F33" r:id="rId3"/>
    <hyperlink ref="F34" r:id="rId4"/>
    <hyperlink ref="F35" r:id="rId5"/>
    <hyperlink ref="F36" r:id="rId6"/>
  </hyperlinks>
  <pageMargins left="0.7" right="0.7" top="0.78740157499999996" bottom="0.78740157499999996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2021-08-15T12:43:44Z</dcterms:modified>
</cp:coreProperties>
</file>