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-120" yWindow="480" windowWidth="38640" windowHeight="21240"/>
  </bookViews>
  <sheets>
    <sheet name="publications-merg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2" i="1" l="1"/>
  <c r="H51" i="1"/>
  <c r="F51" i="1"/>
  <c r="H50" i="1"/>
  <c r="F50" i="1"/>
  <c r="H49" i="1"/>
  <c r="F49" i="1"/>
  <c r="H48" i="1"/>
  <c r="F48" i="1"/>
  <c r="H47" i="1"/>
  <c r="H40" i="1"/>
  <c r="H36" i="1"/>
  <c r="H35" i="1"/>
  <c r="H34" i="1"/>
  <c r="F34" i="1"/>
  <c r="H33" i="1"/>
  <c r="F33" i="1"/>
  <c r="H32" i="1"/>
  <c r="F32" i="1"/>
  <c r="H31" i="1"/>
  <c r="H30" i="1"/>
  <c r="F30" i="1"/>
  <c r="H29" i="1"/>
  <c r="H28" i="1"/>
  <c r="F28" i="1"/>
  <c r="H27" i="1"/>
  <c r="H26" i="1"/>
  <c r="F26" i="1"/>
  <c r="H25" i="1"/>
  <c r="F25" i="1"/>
  <c r="H24" i="1"/>
  <c r="H23" i="1"/>
  <c r="F23" i="1"/>
  <c r="H22" i="1"/>
  <c r="F22" i="1"/>
  <c r="H21" i="1"/>
  <c r="F21" i="1"/>
  <c r="H20" i="1"/>
  <c r="F20" i="1"/>
  <c r="H19" i="1"/>
  <c r="H18" i="1"/>
  <c r="F18" i="1"/>
  <c r="H17" i="1"/>
  <c r="F17" i="1"/>
  <c r="H16" i="1"/>
  <c r="H15" i="1"/>
  <c r="F15" i="1"/>
  <c r="H14" i="1"/>
  <c r="F14" i="1"/>
  <c r="H13" i="1"/>
  <c r="H12" i="1"/>
  <c r="H11" i="1"/>
  <c r="H10" i="1"/>
  <c r="H9" i="1"/>
  <c r="C2" i="1"/>
</calcChain>
</file>

<file path=xl/sharedStrings.xml><?xml version="1.0" encoding="utf-8"?>
<sst xmlns="http://schemas.openxmlformats.org/spreadsheetml/2006/main" count="209" uniqueCount="134">
  <si>
    <t>ID</t>
  </si>
  <si>
    <t>Authors</t>
  </si>
  <si>
    <t>Title</t>
  </si>
  <si>
    <t>Year</t>
  </si>
  <si>
    <t>Publisher</t>
  </si>
  <si>
    <t>Link</t>
  </si>
  <si>
    <t>DOI</t>
  </si>
  <si>
    <t>Included</t>
  </si>
  <si>
    <t>GEN-I1</t>
  </si>
  <si>
    <t>GEN-I2</t>
  </si>
  <si>
    <t>GEN-E1</t>
  </si>
  <si>
    <t>GEN-E2</t>
  </si>
  <si>
    <t>GEN-E3</t>
  </si>
  <si>
    <t>GEN-E4</t>
  </si>
  <si>
    <t>AC-E1</t>
  </si>
  <si>
    <t>AC-E2</t>
  </si>
  <si>
    <t>Concrete syntax: a multi-paradigm modelling approach</t>
  </si>
  <si>
    <t>References TOTAL 29</t>
  </si>
  <si>
    <t>References NEW 28</t>
  </si>
  <si>
    <t>A. Kleppe</t>
  </si>
  <si>
    <t>A Language Description is More than a Metamodel</t>
  </si>
  <si>
    <t>https://www.semanticscholar.org/paper/A-Language-Description-is-More-than-a-Metamodel-Kleppe/39e54f0c16fe291f0a675abd8993ece3a58a535d</t>
  </si>
  <si>
    <t>NO</t>
  </si>
  <si>
    <t>Vasco Sousa, Eugene Syriani</t>
  </si>
  <si>
    <t>An Expeditious Approach to Modeling IDE Interaction Design</t>
  </si>
  <si>
    <t>http://ceur-ws.org/Vol-1511/paper-MPM04.pdf</t>
  </si>
  <si>
    <t>H. Vangheluwe, J. Lara, P. Mosterman</t>
  </si>
  <si>
    <t>An introduction to multi-paradigm modelling and simulation.</t>
  </si>
  <si>
    <t>https://www.cs.mcgill.ca/~hv/publications/02.AIS.campam.pdf</t>
  </si>
  <si>
    <t>Eugene Syriani, H. Vangheluwe, Raphael Mannadiar, C. Hansen, Simon Van Mierlo, Hüseyin Ergin</t>
  </si>
  <si>
    <t>AToMPM: A Web-based Modeling Environment</t>
  </si>
  <si>
    <t>https://www.semanticscholar.org/paper/AToMPM%3A-A-Web-based-Modeling-Environment-Syriani-Vangheluwe/a01b64e3c57df5ca9da2b6e6cd051b46c69cc54f</t>
  </si>
  <si>
    <t>YES</t>
  </si>
  <si>
    <t>Juan de Lara, Esther Guerra, and Hans Vangheluwe</t>
  </si>
  <si>
    <t>A multiview component modelling language for systems design: Checking consistency and timing constraints</t>
  </si>
  <si>
    <t>https://www.cs.mcgill.ca/~hv/publications/05.09.multiView.VLHCC.Dallas.pdf</t>
  </si>
  <si>
    <t>Janet M. Six, Ioannis G. Tollis</t>
  </si>
  <si>
    <t>Circular Drawings of Biconnected Graphs</t>
  </si>
  <si>
    <t>10.1007/3-540-48518-x_4</t>
  </si>
  <si>
    <t>François E. Cellier</t>
  </si>
  <si>
    <t>Continuous System Modeling</t>
  </si>
  <si>
    <t>10.1007/978-1-4757-3922-0</t>
  </si>
  <si>
    <t>Denis Dubé</t>
  </si>
  <si>
    <t>Graph Layout for Domain-Specific Modeling. Master’s thesis. McGill University.</t>
  </si>
  <si>
    <t>Steven Kelly, Juha-Pekka Tolvanen</t>
  </si>
  <si>
    <t>Domain-Specific Modeling - Enabling Full Code Generation</t>
  </si>
  <si>
    <t>10.1002/9780470249260</t>
  </si>
  <si>
    <t>Simon Van Mierlo, Yentl Van Tendeloo, Bart Meyers, Hans Vangheluwe</t>
  </si>
  <si>
    <t>Domain-Specific Modelling for Human–Computer Interaction</t>
  </si>
  <si>
    <t>10.1007/978-3-319-51838-1_16</t>
  </si>
  <si>
    <t>Frédéric Madiot, Marc Paganelli</t>
  </si>
  <si>
    <t>Eclipse Sirius Demonstration</t>
  </si>
  <si>
    <t>Zoltán Ujhelyi, Gábor Bergmann, Ábel Hegedüs, Ákos Horváth, Benedek Izsó, István Ráth, Zoltán Szatmári, Dániel Varró</t>
  </si>
  <si>
    <t>EMF-IncQuery: An integrated development environment for live model queries</t>
  </si>
  <si>
    <t>10.1016/j.scico.2014.01.004</t>
  </si>
  <si>
    <t>Gábor Szárnyas, Benedek Izsó, István Ráth, Dénes Harmath, Gábor Bergmann, Dániel Varró</t>
  </si>
  <si>
    <t>IncQuery-D: A Distributed Incremental Model Query Framework in the Cloud</t>
  </si>
  <si>
    <t>10.1007/978-3-319-11653-2_40</t>
  </si>
  <si>
    <t>I. Altintas, C. Berkley, E. Jaeger, M. Jones, B. Ludascher, S. Mock</t>
  </si>
  <si>
    <t>Kepler: an extensible system for design and execution of scientific workflows</t>
  </si>
  <si>
    <t>10.1109/ssdm.2004.1311241</t>
  </si>
  <si>
    <t>Randall Davis</t>
  </si>
  <si>
    <t>Magic Paper: Sketch-Understanding Research</t>
  </si>
  <si>
    <t>10.1109/mc.2007.324</t>
  </si>
  <si>
    <t>Matt Notowidigdo and Robert C. Miller</t>
  </si>
  <si>
    <t>Off-line Sketch Interpretation</t>
  </si>
  <si>
    <t>https://www.researchgate.net/publication/251435359_Off-line_Sketch_Interpretation</t>
  </si>
  <si>
    <t>Juan de Lara, Esther Guerra, Jesús Sánchez Cuadrado</t>
  </si>
  <si>
    <t>Model-driven engineering with domain-specific meta-modelling languages</t>
  </si>
  <si>
    <t>10.1007/s10270-013-0367-z</t>
  </si>
  <si>
    <t>Anthony M. Sloane, Matthew Roberts, Scott Buckley, Shaun Muscat</t>
  </si>
  <si>
    <t>Monto: A Disintegrated Development Environment</t>
  </si>
  <si>
    <t>10.1007/978-3-319-11245-9_12</t>
  </si>
  <si>
    <t>S. Gérard</t>
  </si>
  <si>
    <t>Once upon a Time, There Was Papyrus</t>
  </si>
  <si>
    <t>https://ieeexplore.ieee.org/document/7323065</t>
  </si>
  <si>
    <t>Vadim Zaytsev, Anya Helene Bagge</t>
  </si>
  <si>
    <t>Parsing in a Broad Sense</t>
  </si>
  <si>
    <t>10.1007/978-3-319-11653-2_4</t>
  </si>
  <si>
    <t>Simon Van Mierlo, Yentl Van Tendeloo, B. Meyers, Joeri Exelmans, H. Vangheluwe</t>
  </si>
  <si>
    <t>SCCD : SCCDXML extended with class diagrams</t>
  </si>
  <si>
    <t>https://www.semanticscholar.org/paper/SCCD-%3A-SCCDXML-extended-with-class-diagrams-Mierlo-Tendeloo/3dd1e6b3f8df400f87f9e2d89570dc1a9753db4e</t>
  </si>
  <si>
    <t>Maris Jukss, Clark Verbrugge, Maged Elaasar, H. Vangheluwe</t>
  </si>
  <si>
    <t>Scope in model transformations</t>
  </si>
  <si>
    <t>10.1007/s10270-016-0555-8</t>
  </si>
  <si>
    <t>H. Grönninger, H. Krahn, B. Rumpe, M. Schindler</t>
  </si>
  <si>
    <t>Text-based Modeling</t>
  </si>
  <si>
    <t>https://arxiv.org/ftp/arxiv/papers/1409/1409.6623.pdf</t>
  </si>
  <si>
    <t>Markus Voelter, Janet Siegmund, Thorsten Berger, Bernd Kolb</t>
  </si>
  <si>
    <t>Towards User-Friendly Projectional Editors</t>
  </si>
  <si>
    <t>10.1007/978-3-319-11245-9_3</t>
  </si>
  <si>
    <t>Marian Petre</t>
  </si>
  <si>
    <t>Why looking isn't always seeing</t>
  </si>
  <si>
    <t>10.1145/203241.203251</t>
  </si>
  <si>
    <t>Moritz Eysholdt, Heiko Behrens</t>
  </si>
  <si>
    <t>Xtext: Implement your language faster than the quick and dirty way</t>
  </si>
  <si>
    <t>10.1145/1869542.1869625</t>
  </si>
  <si>
    <t>Yentl Van Tendeloo</t>
  </si>
  <si>
    <t>Foundations of a Multi-Paradigm Modelling Tool</t>
  </si>
  <si>
    <t>https://repository.uantwerpen.be/docman/irua/1757b8/138490.pdf</t>
  </si>
  <si>
    <t>MAYBE</t>
  </si>
  <si>
    <t>Yentl Van Tendeloo, Hans Vangheluwe</t>
  </si>
  <si>
    <t>The Modelverse: a tool for multi-paradigm modelling and simulation.</t>
  </si>
  <si>
    <t>https://doi.org/10.1109/WSC.2017.8247845</t>
  </si>
  <si>
    <t>References already KNOWN 1</t>
  </si>
  <si>
    <t>S80</t>
  </si>
  <si>
    <t>J De Lara, H Vangheluwe</t>
  </si>
  <si>
    <t>AToM3: A Tool for Multi-formalism and Meta-modelling</t>
  </si>
  <si>
    <t>Springer</t>
  </si>
  <si>
    <t>https://link.springer.com/chapter/10.1007/3-540-45923-5_12</t>
  </si>
  <si>
    <t>10.1007/3-540-45923-5_12</t>
  </si>
  <si>
    <t>Cited by TOTAL 6</t>
  </si>
  <si>
    <t>Cited by NEW 6</t>
  </si>
  <si>
    <t>Simon Van Mierlo</t>
  </si>
  <si>
    <t>A multi-paradigm modelling approach for engineering model debugging environments</t>
  </si>
  <si>
    <t>https://www.semanticscholar.org/paper/A-multi-paradigm-modelling-approach-for-engineering-Mierlo/e83e2bc206d885bff1b015af754895b882f339af?p2df</t>
  </si>
  <si>
    <t>Leander Nachreiner</t>
  </si>
  <si>
    <t>CouchEdit - a modular graphical editing architecture for flexible modeling</t>
  </si>
  <si>
    <t>10.18725/oparu-25291</t>
  </si>
  <si>
    <t>Leander Nachreiner, A. Raschke, Michael Stegmaier, M. Tichy</t>
  </si>
  <si>
    <t>CouchEdit: a relaxed conformance editing approach</t>
  </si>
  <si>
    <t>10.1145/3417990.3421401</t>
  </si>
  <si>
    <t>Roberto Rodríguez-Echeverría, J. Izquierdo, M. Wimmer, Jordi Cabot</t>
  </si>
  <si>
    <t>Towards a Language Server Protocol Infrastructure for Graphical Modeling</t>
  </si>
  <si>
    <t>10.1145/3239372.3239383</t>
  </si>
  <si>
    <t>Yentl Van Tendeloo, H. Vangheluwe</t>
  </si>
  <si>
    <t>Unifying Model- and Screen Sharing</t>
  </si>
  <si>
    <t>10.1109/wetice.2018.00031</t>
  </si>
  <si>
    <t>L. Heer</t>
  </si>
  <si>
    <t>Sketch-based Metamodel Construction A Literature Review</t>
  </si>
  <si>
    <t>http://msdl.cs.mcgill.ca/people/lucas/uploads/ri_report.pdf</t>
  </si>
  <si>
    <t>Cited by already KNOWN 0:</t>
  </si>
  <si>
    <t>Suggested inclusion1</t>
  </si>
  <si>
    <t>Suggested inclusion2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</si>
</sst>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color rgb="FF1155CC"/>
      <name val="Arial"/>
    </font>
    <font>
      <b/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1"/>
      <color rgb="FF7E3794"/>
      <name val="Arial"/>
    </font>
    <font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EF3265"/>
        <bgColor rgb="FFEF3265"/>
      </patternFill>
    </fill>
    <fill>
      <patternFill patternType="solid">
        <fgColor rgb="FFB3F29D"/>
        <bgColor rgb="FFB3F29D"/>
      </patternFill>
    </fill>
    <fill>
      <patternFill patternType="solid">
        <fgColor rgb="FFE6B8AF"/>
        <bgColor rgb="FFE6B8AF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3" fillId="5" borderId="0" xfId="0" applyFont="1" applyFill="1" applyAlignment="1"/>
    <xf numFmtId="0" fontId="6" fillId="6" borderId="0" xfId="0" applyFont="1" applyFill="1"/>
    <xf numFmtId="0" fontId="6" fillId="7" borderId="0" xfId="0" applyFont="1" applyFill="1"/>
    <xf numFmtId="0" fontId="6" fillId="7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0" xfId="0" applyFont="1" applyAlignment="1"/>
    <xf numFmtId="0" fontId="3" fillId="3" borderId="0" xfId="0" applyFont="1" applyFill="1" applyAlignment="1"/>
    <xf numFmtId="0" fontId="8" fillId="0" borderId="0" xfId="0" applyFont="1" applyAlignment="1"/>
    <xf numFmtId="0" fontId="9" fillId="0" borderId="0" xfId="0" applyFont="1" applyAlignment="1"/>
    <xf numFmtId="0" fontId="3" fillId="8" borderId="0" xfId="0" applyFont="1" applyFill="1" applyAlignment="1"/>
    <xf numFmtId="0" fontId="10" fillId="0" borderId="0" xfId="0" applyFont="1" applyAlignment="1"/>
    <xf numFmtId="0" fontId="11" fillId="0" borderId="0" xfId="0" applyFont="1"/>
    <xf numFmtId="0" fontId="3" fillId="5" borderId="0" xfId="0" applyFont="1" applyFill="1" applyAlignment="1"/>
    <xf numFmtId="0" fontId="4" fillId="7" borderId="0" xfId="0" applyFont="1" applyFill="1" applyAlignment="1"/>
    <xf numFmtId="0" fontId="6" fillId="6" borderId="0" xfId="0" applyFont="1" applyFill="1" applyAlignment="1"/>
    <xf numFmtId="0" fontId="3" fillId="3" borderId="0" xfId="0" applyFont="1" applyFill="1" applyAlignment="1"/>
    <xf numFmtId="0" fontId="4" fillId="6" borderId="0" xfId="0" applyFont="1" applyFill="1" applyAlignment="1"/>
    <xf numFmtId="0" fontId="3" fillId="8" borderId="0" xfId="0" applyFont="1" applyFill="1" applyAlignment="1"/>
    <xf numFmtId="0" fontId="12" fillId="0" borderId="0" xfId="0" applyFont="1" applyAlignment="1"/>
    <xf numFmtId="0" fontId="6" fillId="7" borderId="0" xfId="0" applyFont="1" applyFill="1" applyAlignment="1"/>
    <xf numFmtId="0" fontId="0" fillId="0" borderId="0" xfId="0" applyFont="1" applyAlignment="1"/>
  </cellXfs>
  <cellStyles count="1">
    <cellStyle name="Normal" xfId="0" builtinId="0"/>
  </cellStyles>
  <dxfs count="7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EF3265"/>
          <bgColor rgb="FFEF3265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publications-merged-style" pivot="0" count="3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1:E54">
  <tableColumns count="5">
    <tableColumn id="1" name="ID"/>
    <tableColumn id="2" name="Authors"/>
    <tableColumn id="3" name="Title"/>
    <tableColumn id="4" name="Year"/>
    <tableColumn id="5" name="Publisher"/>
  </tableColumns>
  <tableStyleInfo name="publications-merged-style" showFirstColumn="1" showLastColumn="1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manticscholar.org/paper/SCCD-%3A-SCCDXML-extended-with-class-diagrams-Mierlo-Tendeloo/3dd1e6b3f8df400f87f9e2d89570dc1a9753db4e" TargetMode="External"/><Relationship Id="rId13" Type="http://schemas.openxmlformats.org/officeDocument/2006/relationships/hyperlink" Target="https://www.semanticscholar.org/paper/A-multi-paradigm-modelling-approach-for-engineering-Mierlo/e83e2bc206d885bff1b015af754895b882f339af?p2df" TargetMode="External"/><Relationship Id="rId3" Type="http://schemas.openxmlformats.org/officeDocument/2006/relationships/hyperlink" Target="https://www.cs.mcgill.ca/~hv/publications/02.AIS.campam.pdf" TargetMode="External"/><Relationship Id="rId7" Type="http://schemas.openxmlformats.org/officeDocument/2006/relationships/hyperlink" Target="https://ieeexplore.ieee.org/document/7323065" TargetMode="External"/><Relationship Id="rId12" Type="http://schemas.openxmlformats.org/officeDocument/2006/relationships/hyperlink" Target="https://link.springer.com/chapter/10.1007/3-540-45923-5_12" TargetMode="External"/><Relationship Id="rId2" Type="http://schemas.openxmlformats.org/officeDocument/2006/relationships/hyperlink" Target="http://ceur-ws.org/Vol-1511/paper-MPM04.pdf" TargetMode="External"/><Relationship Id="rId1" Type="http://schemas.openxmlformats.org/officeDocument/2006/relationships/hyperlink" Target="https://www.semanticscholar.org/paper/A-Language-Description-is-More-than-a-Metamodel-Kleppe/39e54f0c16fe291f0a675abd8993ece3a58a535d" TargetMode="External"/><Relationship Id="rId6" Type="http://schemas.openxmlformats.org/officeDocument/2006/relationships/hyperlink" Target="https://www.researchgate.net/publication/251435359_Off-line_Sketch_Interpretation" TargetMode="External"/><Relationship Id="rId11" Type="http://schemas.openxmlformats.org/officeDocument/2006/relationships/hyperlink" Target="https://doi.org/10.1109/WSC.2017.8247845" TargetMode="External"/><Relationship Id="rId5" Type="http://schemas.openxmlformats.org/officeDocument/2006/relationships/hyperlink" Target="https://www.cs.mcgill.ca/~hv/publications/05.09.multiView.VLHCC.Dallas.pdf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repository.uantwerpen.be/docman/irua/1757b8/138490.pdf" TargetMode="External"/><Relationship Id="rId4" Type="http://schemas.openxmlformats.org/officeDocument/2006/relationships/hyperlink" Target="https://www.semanticscholar.org/paper/AToMPM%3A-A-Web-based-Modeling-Environment-Syriani-Vangheluwe/a01b64e3c57df5ca9da2b6e6cd051b46c69cc54f" TargetMode="External"/><Relationship Id="rId9" Type="http://schemas.openxmlformats.org/officeDocument/2006/relationships/hyperlink" Target="https://arxiv.org/ftp/arxiv/papers/1409/1409.6623.pdf" TargetMode="External"/><Relationship Id="rId14" Type="http://schemas.openxmlformats.org/officeDocument/2006/relationships/hyperlink" Target="http://msdl.cs.mcgill.ca/people/lucas/uploads/ri_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J383"/>
  <sheetViews>
    <sheetView tabSelected="1" workbookViewId="0">
      <pane xSplit="6" ySplit="1" topLeftCell="G28" activePane="bottomRight" state="frozen"/>
      <selection pane="topRight" activeCell="G1" sqref="G1"/>
      <selection pane="bottomLeft" activeCell="A2" sqref="A2"/>
      <selection pane="bottomRight" activeCell="R2" sqref="R2"/>
    </sheetView>
  </sheetViews>
  <sheetFormatPr defaultColWidth="14.42578125" defaultRowHeight="15.75" customHeight="1" x14ac:dyDescent="0.2"/>
  <cols>
    <col min="1" max="1" width="5.5703125" customWidth="1"/>
    <col min="2" max="2" width="43.85546875" customWidth="1"/>
    <col min="3" max="3" width="57.5703125" customWidth="1"/>
    <col min="4" max="4" width="5.42578125" customWidth="1"/>
    <col min="5" max="5" width="3.7109375" customWidth="1"/>
    <col min="6" max="6" width="29" customWidth="1"/>
    <col min="7" max="7" width="25.85546875" customWidth="1"/>
    <col min="8" max="8" width="9" customWidth="1"/>
    <col min="9" max="9" width="19.7109375" customWidth="1"/>
    <col min="10" max="17" width="10.28515625" customWidth="1"/>
    <col min="18" max="18" width="11.5703125" customWidth="1"/>
    <col min="19" max="26" width="10.28515625" customWidth="1"/>
  </cols>
  <sheetData>
    <row r="1" spans="1:8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 t="s">
        <v>7</v>
      </c>
      <c r="I1" s="4" t="s">
        <v>132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  <c r="R1" s="6" t="s">
        <v>133</v>
      </c>
      <c r="S1" s="7" t="s">
        <v>8</v>
      </c>
      <c r="T1" s="7" t="s">
        <v>9</v>
      </c>
      <c r="U1" s="7" t="s">
        <v>10</v>
      </c>
      <c r="V1" s="7" t="s">
        <v>11</v>
      </c>
      <c r="W1" s="7" t="s">
        <v>12</v>
      </c>
      <c r="X1" s="7" t="s">
        <v>13</v>
      </c>
      <c r="Y1" s="7" t="s">
        <v>14</v>
      </c>
      <c r="Z1" s="7" t="s">
        <v>15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</row>
    <row r="2" spans="1:88" ht="15.75" customHeight="1" x14ac:dyDescent="0.2">
      <c r="A2" s="9"/>
      <c r="B2" s="20" t="s">
        <v>16</v>
      </c>
      <c r="C2" s="21" t="str">
        <f>HYPERLINK("https://doi.org/10.1145/3136014.3136017")</f>
        <v>https://doi.org/10.1145/3136014.3136017</v>
      </c>
      <c r="D2" s="9"/>
      <c r="E2" s="9"/>
      <c r="F2" s="18"/>
      <c r="G2" s="11"/>
      <c r="H2" s="11"/>
      <c r="I2" s="22"/>
      <c r="J2" s="13"/>
      <c r="K2" s="13"/>
      <c r="L2" s="14"/>
      <c r="M2" s="14"/>
      <c r="N2" s="14"/>
      <c r="O2" s="14"/>
      <c r="P2" s="15"/>
      <c r="Q2" s="15"/>
      <c r="R2" s="19"/>
      <c r="S2" s="16"/>
      <c r="T2" s="16"/>
      <c r="U2" s="17"/>
      <c r="V2" s="17"/>
      <c r="W2" s="17"/>
      <c r="X2" s="17"/>
      <c r="Y2" s="17"/>
      <c r="Z2" s="1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</row>
    <row r="3" spans="1:88" ht="15.75" customHeight="1" x14ac:dyDescent="0.2">
      <c r="A3" s="9"/>
      <c r="B3" s="9"/>
      <c r="C3" s="9"/>
      <c r="D3" s="9"/>
      <c r="E3" s="9"/>
      <c r="F3" s="11"/>
      <c r="G3" s="11"/>
      <c r="H3" s="11"/>
      <c r="I3" s="12"/>
      <c r="J3" s="13"/>
      <c r="K3" s="13"/>
      <c r="L3" s="14"/>
      <c r="M3" s="14"/>
      <c r="N3" s="14"/>
      <c r="O3" s="14"/>
      <c r="P3" s="15"/>
      <c r="Q3" s="15"/>
      <c r="R3" s="12"/>
      <c r="S3" s="16"/>
      <c r="T3" s="16"/>
      <c r="U3" s="17"/>
      <c r="V3" s="17"/>
      <c r="W3" s="17"/>
      <c r="X3" s="17"/>
      <c r="Y3" s="17"/>
      <c r="Z3" s="1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</row>
    <row r="4" spans="1:88" ht="15.75" customHeight="1" x14ac:dyDescent="0.2">
      <c r="A4" s="9"/>
      <c r="B4" s="9" t="s">
        <v>17</v>
      </c>
      <c r="C4" s="9"/>
      <c r="D4" s="9"/>
      <c r="E4" s="9"/>
      <c r="F4" s="11"/>
      <c r="G4" s="11"/>
      <c r="H4" s="11"/>
      <c r="I4" s="12"/>
      <c r="J4" s="13"/>
      <c r="K4" s="13"/>
      <c r="L4" s="14"/>
      <c r="M4" s="14"/>
      <c r="N4" s="14"/>
      <c r="O4" s="14"/>
      <c r="P4" s="15"/>
      <c r="Q4" s="15"/>
      <c r="R4" s="12"/>
      <c r="S4" s="16"/>
      <c r="T4" s="16"/>
      <c r="U4" s="17"/>
      <c r="V4" s="17"/>
      <c r="W4" s="17"/>
      <c r="X4" s="17"/>
      <c r="Y4" s="17"/>
      <c r="Z4" s="1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</row>
    <row r="5" spans="1:88" ht="15.75" customHeight="1" x14ac:dyDescent="0.2">
      <c r="A5" s="9"/>
      <c r="B5" s="9"/>
      <c r="C5" s="9"/>
      <c r="D5" s="9"/>
      <c r="E5" s="9"/>
      <c r="F5" s="11"/>
      <c r="G5" s="11"/>
      <c r="H5" s="11"/>
      <c r="I5" s="12"/>
      <c r="J5" s="13"/>
      <c r="K5" s="13"/>
      <c r="L5" s="14"/>
      <c r="M5" s="14"/>
      <c r="N5" s="14"/>
      <c r="O5" s="14"/>
      <c r="P5" s="15"/>
      <c r="Q5" s="15"/>
      <c r="R5" s="12"/>
      <c r="S5" s="16"/>
      <c r="T5" s="16"/>
      <c r="U5" s="17"/>
      <c r="V5" s="17"/>
      <c r="W5" s="17"/>
      <c r="X5" s="17"/>
      <c r="Y5" s="17"/>
      <c r="Z5" s="1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ht="15.75" customHeight="1" x14ac:dyDescent="0.2">
      <c r="A6" s="9"/>
      <c r="B6" s="9"/>
      <c r="C6" s="9"/>
      <c r="D6" s="9"/>
      <c r="E6" s="9"/>
      <c r="F6" s="11"/>
      <c r="G6" s="11"/>
      <c r="H6" s="11"/>
      <c r="I6" s="12"/>
      <c r="J6" s="13"/>
      <c r="K6" s="13"/>
      <c r="L6" s="14"/>
      <c r="M6" s="14"/>
      <c r="N6" s="14"/>
      <c r="O6" s="14"/>
      <c r="P6" s="15"/>
      <c r="Q6" s="15"/>
      <c r="R6" s="12"/>
      <c r="S6" s="16"/>
      <c r="T6" s="16"/>
      <c r="U6" s="17"/>
      <c r="V6" s="17"/>
      <c r="W6" s="17"/>
      <c r="X6" s="17"/>
      <c r="Y6" s="17"/>
      <c r="Z6" s="1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ht="15.75" customHeight="1" x14ac:dyDescent="0.2">
      <c r="A7" s="9"/>
      <c r="B7" s="9" t="s">
        <v>18</v>
      </c>
      <c r="C7" s="9"/>
      <c r="D7" s="9"/>
      <c r="E7" s="9"/>
      <c r="F7" s="11"/>
      <c r="G7" s="11"/>
      <c r="H7" s="11"/>
      <c r="I7" s="12"/>
      <c r="J7" s="13"/>
      <c r="K7" s="13"/>
      <c r="L7" s="14"/>
      <c r="M7" s="14"/>
      <c r="N7" s="14"/>
      <c r="O7" s="14"/>
      <c r="P7" s="15"/>
      <c r="Q7" s="15"/>
      <c r="R7" s="12"/>
      <c r="S7" s="16"/>
      <c r="T7" s="16"/>
      <c r="U7" s="17"/>
      <c r="V7" s="17"/>
      <c r="W7" s="17"/>
      <c r="X7" s="17"/>
      <c r="Y7" s="17"/>
      <c r="Z7" s="1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ht="15.75" customHeight="1" x14ac:dyDescent="0.2">
      <c r="A8" s="9"/>
      <c r="B8" s="9"/>
      <c r="C8" s="9"/>
      <c r="D8" s="9"/>
      <c r="E8" s="9"/>
      <c r="F8" s="18"/>
      <c r="G8" s="11"/>
      <c r="H8" s="11"/>
      <c r="I8" s="22"/>
      <c r="J8" s="13"/>
      <c r="K8" s="13"/>
      <c r="L8" s="14"/>
      <c r="M8" s="14"/>
      <c r="N8" s="14"/>
      <c r="O8" s="14"/>
      <c r="P8" s="15"/>
      <c r="Q8" s="15"/>
      <c r="R8" s="19"/>
      <c r="S8" s="16"/>
      <c r="T8" s="16"/>
      <c r="U8" s="17"/>
      <c r="V8" s="17"/>
      <c r="W8" s="17"/>
      <c r="X8" s="17"/>
      <c r="Y8" s="17"/>
      <c r="Z8" s="1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ht="15.75" customHeight="1" x14ac:dyDescent="0.2">
      <c r="A9" s="9"/>
      <c r="B9" s="9" t="s">
        <v>19</v>
      </c>
      <c r="C9" s="9" t="s">
        <v>20</v>
      </c>
      <c r="D9" s="9">
        <v>2007</v>
      </c>
      <c r="E9" s="9"/>
      <c r="F9" s="23" t="s">
        <v>21</v>
      </c>
      <c r="G9" s="11"/>
      <c r="H9" s="24" t="str">
        <f t="shared" ref="H9:H52" si="0">IF(I9=R9,I9,IF(AND(I9="YES",R9="MAYBE"),"YES",IF(AND(I9="MAYBE",R9="YES"),"YES",IF(OR(AND(I9="NO",R9="YES"),AND(I9="YES",R9="NO")),"MAYBE","NO"))))</f>
        <v>NO</v>
      </c>
      <c r="I9" s="25" t="s">
        <v>22</v>
      </c>
      <c r="J9" s="13" t="b">
        <v>0</v>
      </c>
      <c r="K9" s="13" t="b">
        <v>0</v>
      </c>
      <c r="L9" s="14" t="b">
        <v>0</v>
      </c>
      <c r="M9" s="14" t="b">
        <v>0</v>
      </c>
      <c r="N9" s="14" t="b">
        <v>0</v>
      </c>
      <c r="O9" s="14" t="b">
        <v>0</v>
      </c>
      <c r="P9" s="15" t="b">
        <v>0</v>
      </c>
      <c r="Q9" s="15" t="b">
        <v>0</v>
      </c>
      <c r="R9" s="25" t="s">
        <v>22</v>
      </c>
      <c r="S9" s="16" t="b">
        <v>0</v>
      </c>
      <c r="T9" s="16" t="b">
        <v>0</v>
      </c>
      <c r="U9" s="26" t="b">
        <v>0</v>
      </c>
      <c r="V9" s="17" t="b">
        <v>0</v>
      </c>
      <c r="W9" s="17" t="b">
        <v>0</v>
      </c>
      <c r="X9" s="17" t="b">
        <v>0</v>
      </c>
      <c r="Y9" s="17" t="b">
        <v>0</v>
      </c>
      <c r="Z9" s="17" t="b">
        <v>0</v>
      </c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</row>
    <row r="10" spans="1:88" ht="15.75" customHeight="1" x14ac:dyDescent="0.2">
      <c r="A10" s="9"/>
      <c r="B10" s="9" t="s">
        <v>23</v>
      </c>
      <c r="C10" s="9" t="s">
        <v>24</v>
      </c>
      <c r="D10" s="9">
        <v>2015</v>
      </c>
      <c r="E10" s="9"/>
      <c r="F10" s="18" t="s">
        <v>25</v>
      </c>
      <c r="G10" s="11"/>
      <c r="H10" s="24" t="str">
        <f t="shared" si="0"/>
        <v>NO</v>
      </c>
      <c r="I10" s="25" t="s">
        <v>22</v>
      </c>
      <c r="J10" s="27" t="b">
        <v>1</v>
      </c>
      <c r="K10" s="13" t="b">
        <v>0</v>
      </c>
      <c r="L10" s="14" t="b">
        <v>0</v>
      </c>
      <c r="M10" s="14" t="b">
        <v>0</v>
      </c>
      <c r="N10" s="14" t="b">
        <v>0</v>
      </c>
      <c r="O10" s="14" t="b">
        <v>0</v>
      </c>
      <c r="P10" s="15" t="b">
        <v>0</v>
      </c>
      <c r="Q10" s="15" t="b">
        <v>0</v>
      </c>
      <c r="R10" s="25" t="s">
        <v>22</v>
      </c>
      <c r="S10" s="16" t="b">
        <v>0</v>
      </c>
      <c r="T10" s="16" t="b">
        <v>0</v>
      </c>
      <c r="U10" s="17" t="b">
        <v>0</v>
      </c>
      <c r="V10" s="17" t="b">
        <v>0</v>
      </c>
      <c r="W10" s="17" t="b">
        <v>0</v>
      </c>
      <c r="X10" s="17" t="b">
        <v>0</v>
      </c>
      <c r="Y10" s="17" t="b">
        <v>0</v>
      </c>
      <c r="Z10" s="17" t="b">
        <v>0</v>
      </c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</row>
    <row r="11" spans="1:88" ht="15.75" customHeight="1" x14ac:dyDescent="0.2">
      <c r="A11" s="9"/>
      <c r="B11" s="9" t="s">
        <v>26</v>
      </c>
      <c r="C11" s="9" t="s">
        <v>27</v>
      </c>
      <c r="D11" s="9">
        <v>2002</v>
      </c>
      <c r="E11" s="9"/>
      <c r="F11" s="23" t="s">
        <v>28</v>
      </c>
      <c r="G11" s="11"/>
      <c r="H11" s="24" t="str">
        <f t="shared" si="0"/>
        <v>NO</v>
      </c>
      <c r="I11" s="25" t="s">
        <v>22</v>
      </c>
      <c r="J11" s="13" t="b">
        <v>0</v>
      </c>
      <c r="K11" s="13" t="b">
        <v>0</v>
      </c>
      <c r="L11" s="14" t="b">
        <v>0</v>
      </c>
      <c r="M11" s="14" t="b">
        <v>0</v>
      </c>
      <c r="N11" s="14" t="b">
        <v>0</v>
      </c>
      <c r="O11" s="14" t="b">
        <v>0</v>
      </c>
      <c r="P11" s="15" t="b">
        <v>0</v>
      </c>
      <c r="Q11" s="15" t="b">
        <v>0</v>
      </c>
      <c r="R11" s="25" t="s">
        <v>22</v>
      </c>
      <c r="S11" s="16" t="b">
        <v>0</v>
      </c>
      <c r="T11" s="16" t="b">
        <v>0</v>
      </c>
      <c r="U11" s="17" t="b">
        <v>0</v>
      </c>
      <c r="V11" s="17" t="b">
        <v>0</v>
      </c>
      <c r="W11" s="17" t="b">
        <v>0</v>
      </c>
      <c r="X11" s="17" t="b">
        <v>0</v>
      </c>
      <c r="Y11" s="17" t="b">
        <v>0</v>
      </c>
      <c r="Z11" s="17" t="b">
        <v>0</v>
      </c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</row>
    <row r="12" spans="1:88" ht="15.75" customHeight="1" x14ac:dyDescent="0.2">
      <c r="A12" s="9"/>
      <c r="B12" s="9" t="s">
        <v>29</v>
      </c>
      <c r="C12" s="9" t="s">
        <v>30</v>
      </c>
      <c r="D12" s="9">
        <v>2013</v>
      </c>
      <c r="E12" s="9"/>
      <c r="F12" s="18" t="s">
        <v>31</v>
      </c>
      <c r="G12" s="11"/>
      <c r="H12" s="24" t="str">
        <f t="shared" si="0"/>
        <v>YES</v>
      </c>
      <c r="I12" s="25" t="s">
        <v>32</v>
      </c>
      <c r="J12" s="27" t="b">
        <v>1</v>
      </c>
      <c r="K12" s="27" t="b">
        <v>1</v>
      </c>
      <c r="L12" s="14" t="b">
        <v>0</v>
      </c>
      <c r="M12" s="14" t="b">
        <v>0</v>
      </c>
      <c r="N12" s="14" t="b">
        <v>0</v>
      </c>
      <c r="O12" s="14" t="b">
        <v>0</v>
      </c>
      <c r="P12" s="15" t="b">
        <v>0</v>
      </c>
      <c r="Q12" s="15" t="b">
        <v>0</v>
      </c>
      <c r="R12" s="28" t="s">
        <v>32</v>
      </c>
      <c r="S12" s="29" t="b">
        <v>1</v>
      </c>
      <c r="T12" s="29" t="b">
        <v>1</v>
      </c>
      <c r="U12" s="17" t="b">
        <v>0</v>
      </c>
      <c r="V12" s="17" t="b">
        <v>0</v>
      </c>
      <c r="W12" s="17" t="b">
        <v>0</v>
      </c>
      <c r="X12" s="17" t="b">
        <v>0</v>
      </c>
      <c r="Y12" s="17" t="b">
        <v>0</v>
      </c>
      <c r="Z12" s="17" t="b">
        <v>0</v>
      </c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</row>
    <row r="13" spans="1:88" ht="15.75" customHeight="1" x14ac:dyDescent="0.2">
      <c r="A13" s="9"/>
      <c r="B13" s="9" t="s">
        <v>33</v>
      </c>
      <c r="C13" s="9" t="s">
        <v>34</v>
      </c>
      <c r="D13" s="9">
        <v>2005</v>
      </c>
      <c r="E13" s="9"/>
      <c r="F13" s="10" t="s">
        <v>35</v>
      </c>
      <c r="G13" s="11"/>
      <c r="H13" s="24" t="str">
        <f t="shared" si="0"/>
        <v>NO</v>
      </c>
      <c r="I13" s="25" t="s">
        <v>22</v>
      </c>
      <c r="J13" s="13" t="b">
        <v>0</v>
      </c>
      <c r="K13" s="13" t="b">
        <v>0</v>
      </c>
      <c r="L13" s="14" t="b">
        <v>0</v>
      </c>
      <c r="M13" s="14" t="b">
        <v>0</v>
      </c>
      <c r="N13" s="14" t="b">
        <v>0</v>
      </c>
      <c r="O13" s="14" t="b">
        <v>0</v>
      </c>
      <c r="P13" s="15" t="b">
        <v>0</v>
      </c>
      <c r="Q13" s="15" t="b">
        <v>0</v>
      </c>
      <c r="R13" s="25" t="s">
        <v>22</v>
      </c>
      <c r="S13" s="16" t="b">
        <v>0</v>
      </c>
      <c r="T13" s="16" t="b">
        <v>0</v>
      </c>
      <c r="U13" s="17" t="b">
        <v>0</v>
      </c>
      <c r="V13" s="17" t="b">
        <v>0</v>
      </c>
      <c r="W13" s="17" t="b">
        <v>0</v>
      </c>
      <c r="X13" s="17" t="b">
        <v>0</v>
      </c>
      <c r="Y13" s="17" t="b">
        <v>0</v>
      </c>
      <c r="Z13" s="17" t="b">
        <v>0</v>
      </c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</row>
    <row r="14" spans="1:88" ht="15.75" customHeight="1" x14ac:dyDescent="0.2">
      <c r="A14" s="9"/>
      <c r="B14" s="9" t="s">
        <v>36</v>
      </c>
      <c r="C14" s="9" t="s">
        <v>37</v>
      </c>
      <c r="D14" s="9">
        <v>1999</v>
      </c>
      <c r="E14" s="9"/>
      <c r="F14" s="23" t="str">
        <f>HYPERLINK("https://doi.org/10.1007/3-540-48518-x_4")</f>
        <v>https://doi.org/10.1007/3-540-48518-x_4</v>
      </c>
      <c r="G14" s="11" t="s">
        <v>38</v>
      </c>
      <c r="H14" s="24" t="str">
        <f t="shared" si="0"/>
        <v>NO</v>
      </c>
      <c r="I14" s="25" t="s">
        <v>22</v>
      </c>
      <c r="J14" s="13" t="b">
        <v>0</v>
      </c>
      <c r="K14" s="13" t="b">
        <v>0</v>
      </c>
      <c r="L14" s="14" t="b">
        <v>0</v>
      </c>
      <c r="M14" s="14" t="b">
        <v>0</v>
      </c>
      <c r="N14" s="14" t="b">
        <v>0</v>
      </c>
      <c r="O14" s="14" t="b">
        <v>0</v>
      </c>
      <c r="P14" s="15" t="b">
        <v>0</v>
      </c>
      <c r="Q14" s="15" t="b">
        <v>0</v>
      </c>
      <c r="R14" s="25" t="s">
        <v>22</v>
      </c>
      <c r="S14" s="16" t="b">
        <v>0</v>
      </c>
      <c r="T14" s="16" t="b">
        <v>0</v>
      </c>
      <c r="U14" s="17" t="b">
        <v>0</v>
      </c>
      <c r="V14" s="17" t="b">
        <v>0</v>
      </c>
      <c r="W14" s="17" t="b">
        <v>0</v>
      </c>
      <c r="X14" s="17" t="b">
        <v>0</v>
      </c>
      <c r="Y14" s="17" t="b">
        <v>0</v>
      </c>
      <c r="Z14" s="17" t="b">
        <v>0</v>
      </c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</row>
    <row r="15" spans="1:88" ht="15.75" customHeight="1" x14ac:dyDescent="0.2">
      <c r="A15" s="9"/>
      <c r="B15" s="9" t="s">
        <v>39</v>
      </c>
      <c r="C15" s="9" t="s">
        <v>40</v>
      </c>
      <c r="D15" s="9">
        <v>1991</v>
      </c>
      <c r="E15" s="9"/>
      <c r="F15" s="23" t="str">
        <f>HYPERLINK("https://doi.org/10.1007/978-1-4757-3922-0")</f>
        <v>https://doi.org/10.1007/978-1-4757-3922-0</v>
      </c>
      <c r="G15" s="11" t="s">
        <v>41</v>
      </c>
      <c r="H15" s="24" t="str">
        <f t="shared" si="0"/>
        <v>NO</v>
      </c>
      <c r="I15" s="25" t="s">
        <v>22</v>
      </c>
      <c r="J15" s="13" t="b">
        <v>0</v>
      </c>
      <c r="K15" s="13" t="b">
        <v>0</v>
      </c>
      <c r="L15" s="14" t="b">
        <v>0</v>
      </c>
      <c r="M15" s="14" t="b">
        <v>0</v>
      </c>
      <c r="N15" s="14" t="b">
        <v>0</v>
      </c>
      <c r="O15" s="14" t="b">
        <v>0</v>
      </c>
      <c r="P15" s="15" t="b">
        <v>0</v>
      </c>
      <c r="Q15" s="15" t="b">
        <v>0</v>
      </c>
      <c r="R15" s="25" t="s">
        <v>22</v>
      </c>
      <c r="S15" s="16" t="b">
        <v>0</v>
      </c>
      <c r="T15" s="16" t="b">
        <v>0</v>
      </c>
      <c r="U15" s="17" t="b">
        <v>0</v>
      </c>
      <c r="V15" s="17" t="b">
        <v>0</v>
      </c>
      <c r="W15" s="17" t="b">
        <v>0</v>
      </c>
      <c r="X15" s="17" t="b">
        <v>0</v>
      </c>
      <c r="Y15" s="17" t="b">
        <v>0</v>
      </c>
      <c r="Z15" s="17" t="b">
        <v>0</v>
      </c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</row>
    <row r="16" spans="1:88" ht="15.75" customHeight="1" x14ac:dyDescent="0.2">
      <c r="A16" s="9"/>
      <c r="B16" s="9" t="s">
        <v>42</v>
      </c>
      <c r="C16" s="9" t="s">
        <v>43</v>
      </c>
      <c r="D16" s="9">
        <v>2006</v>
      </c>
      <c r="E16" s="9"/>
      <c r="F16" s="11"/>
      <c r="G16" s="11"/>
      <c r="H16" s="24" t="str">
        <f t="shared" si="0"/>
        <v>NO</v>
      </c>
      <c r="I16" s="25" t="s">
        <v>22</v>
      </c>
      <c r="J16" s="13" t="b">
        <v>0</v>
      </c>
      <c r="K16" s="13" t="b">
        <v>0</v>
      </c>
      <c r="L16" s="14" t="b">
        <v>0</v>
      </c>
      <c r="M16" s="14" t="b">
        <v>0</v>
      </c>
      <c r="N16" s="14" t="b">
        <v>0</v>
      </c>
      <c r="O16" s="14" t="b">
        <v>0</v>
      </c>
      <c r="P16" s="15" t="b">
        <v>0</v>
      </c>
      <c r="Q16" s="15" t="b">
        <v>0</v>
      </c>
      <c r="R16" s="25" t="s">
        <v>22</v>
      </c>
      <c r="S16" s="16" t="b">
        <v>0</v>
      </c>
      <c r="T16" s="16" t="b">
        <v>0</v>
      </c>
      <c r="U16" s="17" t="b">
        <v>0</v>
      </c>
      <c r="V16" s="17" t="b">
        <v>0</v>
      </c>
      <c r="W16" s="17" t="b">
        <v>0</v>
      </c>
      <c r="X16" s="17" t="b">
        <v>0</v>
      </c>
      <c r="Y16" s="26" t="b">
        <v>1</v>
      </c>
      <c r="Z16" s="26" t="b">
        <v>1</v>
      </c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</row>
    <row r="17" spans="1:88" ht="15.75" customHeight="1" x14ac:dyDescent="0.2">
      <c r="A17" s="9"/>
      <c r="B17" s="9" t="s">
        <v>44</v>
      </c>
      <c r="C17" s="9" t="s">
        <v>45</v>
      </c>
      <c r="D17" s="9">
        <v>2008</v>
      </c>
      <c r="E17" s="9"/>
      <c r="F17" s="10" t="str">
        <f>HYPERLINK("https://doi.org/10.1002/9780470249260")</f>
        <v>https://doi.org/10.1002/9780470249260</v>
      </c>
      <c r="G17" s="11" t="s">
        <v>46</v>
      </c>
      <c r="H17" s="24" t="str">
        <f t="shared" si="0"/>
        <v>NO</v>
      </c>
      <c r="I17" s="30" t="s">
        <v>22</v>
      </c>
      <c r="J17" s="13" t="b">
        <v>0</v>
      </c>
      <c r="K17" s="13" t="b">
        <v>0</v>
      </c>
      <c r="L17" s="14" t="b">
        <v>0</v>
      </c>
      <c r="M17" s="14" t="b">
        <v>0</v>
      </c>
      <c r="N17" s="14" t="b">
        <v>0</v>
      </c>
      <c r="O17" s="14" t="b">
        <v>0</v>
      </c>
      <c r="P17" s="15" t="b">
        <v>0</v>
      </c>
      <c r="Q17" s="15" t="b">
        <v>0</v>
      </c>
      <c r="R17" s="28" t="s">
        <v>22</v>
      </c>
      <c r="S17" s="16" t="b">
        <v>0</v>
      </c>
      <c r="T17" s="16" t="b">
        <v>0</v>
      </c>
      <c r="U17" s="17" t="b">
        <v>0</v>
      </c>
      <c r="V17" s="17" t="b">
        <v>0</v>
      </c>
      <c r="W17" s="17" t="b">
        <v>0</v>
      </c>
      <c r="X17" s="17" t="b">
        <v>0</v>
      </c>
      <c r="Y17" s="17" t="b">
        <v>0</v>
      </c>
      <c r="Z17" s="17" t="b">
        <v>0</v>
      </c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</row>
    <row r="18" spans="1:88" ht="15.75" customHeight="1" x14ac:dyDescent="0.2">
      <c r="A18" s="9"/>
      <c r="B18" s="9" t="s">
        <v>47</v>
      </c>
      <c r="C18" s="9" t="s">
        <v>48</v>
      </c>
      <c r="D18" s="9">
        <v>2017</v>
      </c>
      <c r="E18" s="9"/>
      <c r="F18" s="23" t="str">
        <f>HYPERLINK("https://doi.org/10.1007/978-3-319-51838-1_16")</f>
        <v>https://doi.org/10.1007/978-3-319-51838-1_16</v>
      </c>
      <c r="G18" s="11" t="s">
        <v>49</v>
      </c>
      <c r="H18" s="24" t="str">
        <f t="shared" si="0"/>
        <v>NO</v>
      </c>
      <c r="I18" s="25" t="s">
        <v>22</v>
      </c>
      <c r="J18" s="13" t="b">
        <v>0</v>
      </c>
      <c r="K18" s="13" t="b">
        <v>0</v>
      </c>
      <c r="L18" s="14" t="b">
        <v>0</v>
      </c>
      <c r="M18" s="14" t="b">
        <v>0</v>
      </c>
      <c r="N18" s="14" t="b">
        <v>0</v>
      </c>
      <c r="O18" s="14" t="b">
        <v>0</v>
      </c>
      <c r="P18" s="15" t="b">
        <v>0</v>
      </c>
      <c r="Q18" s="15" t="b">
        <v>0</v>
      </c>
      <c r="R18" s="25" t="s">
        <v>22</v>
      </c>
      <c r="S18" s="16" t="b">
        <v>0</v>
      </c>
      <c r="T18" s="16" t="b">
        <v>0</v>
      </c>
      <c r="U18" s="17" t="b">
        <v>0</v>
      </c>
      <c r="V18" s="17" t="b">
        <v>0</v>
      </c>
      <c r="W18" s="17" t="b">
        <v>0</v>
      </c>
      <c r="X18" s="17" t="b">
        <v>0</v>
      </c>
      <c r="Y18" s="17" t="b">
        <v>0</v>
      </c>
      <c r="Z18" s="17" t="b">
        <v>0</v>
      </c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</row>
    <row r="19" spans="1:88" ht="15.75" customHeight="1" x14ac:dyDescent="0.2">
      <c r="A19" s="9"/>
      <c r="B19" s="9" t="s">
        <v>50</v>
      </c>
      <c r="C19" s="9" t="s">
        <v>51</v>
      </c>
      <c r="D19" s="9">
        <v>2015</v>
      </c>
      <c r="E19" s="9"/>
      <c r="F19" s="11"/>
      <c r="G19" s="11"/>
      <c r="H19" s="24" t="str">
        <f t="shared" si="0"/>
        <v>NO</v>
      </c>
      <c r="I19" s="25" t="s">
        <v>22</v>
      </c>
      <c r="J19" s="13" t="b">
        <v>0</v>
      </c>
      <c r="K19" s="13" t="b">
        <v>0</v>
      </c>
      <c r="L19" s="14" t="b">
        <v>0</v>
      </c>
      <c r="M19" s="14" t="b">
        <v>0</v>
      </c>
      <c r="N19" s="14" t="b">
        <v>0</v>
      </c>
      <c r="O19" s="14" t="b">
        <v>0</v>
      </c>
      <c r="P19" s="15" t="b">
        <v>0</v>
      </c>
      <c r="Q19" s="15" t="b">
        <v>0</v>
      </c>
      <c r="R19" s="25" t="s">
        <v>22</v>
      </c>
      <c r="S19" s="16" t="b">
        <v>0</v>
      </c>
      <c r="T19" s="16" t="b">
        <v>0</v>
      </c>
      <c r="U19" s="17" t="b">
        <v>0</v>
      </c>
      <c r="V19" s="17" t="b">
        <v>0</v>
      </c>
      <c r="W19" s="17" t="b">
        <v>0</v>
      </c>
      <c r="X19" s="17" t="b">
        <v>0</v>
      </c>
      <c r="Y19" s="17" t="b">
        <v>0</v>
      </c>
      <c r="Z19" s="17" t="b">
        <v>0</v>
      </c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</row>
    <row r="20" spans="1:88" ht="15.75" customHeight="1" x14ac:dyDescent="0.2">
      <c r="A20" s="9"/>
      <c r="B20" s="9" t="s">
        <v>52</v>
      </c>
      <c r="C20" s="9" t="s">
        <v>53</v>
      </c>
      <c r="D20" s="9">
        <v>2015</v>
      </c>
      <c r="E20" s="9"/>
      <c r="F20" s="23" t="str">
        <f>HYPERLINK("https://doi.org/10.1016/j.scico.2014.01.004")</f>
        <v>https://doi.org/10.1016/j.scico.2014.01.004</v>
      </c>
      <c r="G20" s="11" t="s">
        <v>54</v>
      </c>
      <c r="H20" s="24" t="str">
        <f t="shared" si="0"/>
        <v>NO</v>
      </c>
      <c r="I20" s="25" t="s">
        <v>22</v>
      </c>
      <c r="J20" s="13" t="b">
        <v>0</v>
      </c>
      <c r="K20" s="13" t="b">
        <v>0</v>
      </c>
      <c r="L20" s="14" t="b">
        <v>0</v>
      </c>
      <c r="M20" s="14" t="b">
        <v>0</v>
      </c>
      <c r="N20" s="14" t="b">
        <v>0</v>
      </c>
      <c r="O20" s="14" t="b">
        <v>0</v>
      </c>
      <c r="P20" s="15" t="b">
        <v>0</v>
      </c>
      <c r="Q20" s="15" t="b">
        <v>0</v>
      </c>
      <c r="R20" s="25" t="s">
        <v>22</v>
      </c>
      <c r="S20" s="16" t="b">
        <v>0</v>
      </c>
      <c r="T20" s="16" t="b">
        <v>0</v>
      </c>
      <c r="U20" s="17" t="b">
        <v>0</v>
      </c>
      <c r="V20" s="17" t="b">
        <v>0</v>
      </c>
      <c r="W20" s="17" t="b">
        <v>0</v>
      </c>
      <c r="X20" s="17" t="b">
        <v>0</v>
      </c>
      <c r="Y20" s="17" t="b">
        <v>0</v>
      </c>
      <c r="Z20" s="17" t="b">
        <v>0</v>
      </c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</row>
    <row r="21" spans="1:88" ht="15.75" customHeight="1" x14ac:dyDescent="0.2">
      <c r="A21" s="9"/>
      <c r="B21" s="9" t="s">
        <v>55</v>
      </c>
      <c r="C21" s="9" t="s">
        <v>56</v>
      </c>
      <c r="D21" s="9">
        <v>2014</v>
      </c>
      <c r="E21" s="9"/>
      <c r="F21" s="18" t="str">
        <f>HYPERLINK("https://doi.org/10.1007/978-3-319-11653-2_40")</f>
        <v>https://doi.org/10.1007/978-3-319-11653-2_40</v>
      </c>
      <c r="G21" s="11" t="s">
        <v>57</v>
      </c>
      <c r="H21" s="24" t="str">
        <f t="shared" si="0"/>
        <v>NO</v>
      </c>
      <c r="I21" s="25" t="s">
        <v>22</v>
      </c>
      <c r="J21" s="13" t="b">
        <v>0</v>
      </c>
      <c r="K21" s="13" t="b">
        <v>0</v>
      </c>
      <c r="L21" s="14" t="b">
        <v>0</v>
      </c>
      <c r="M21" s="14" t="b">
        <v>0</v>
      </c>
      <c r="N21" s="14" t="b">
        <v>0</v>
      </c>
      <c r="O21" s="14" t="b">
        <v>0</v>
      </c>
      <c r="P21" s="15" t="b">
        <v>0</v>
      </c>
      <c r="Q21" s="15" t="b">
        <v>0</v>
      </c>
      <c r="R21" s="25" t="s">
        <v>22</v>
      </c>
      <c r="S21" s="16" t="b">
        <v>0</v>
      </c>
      <c r="T21" s="16" t="b">
        <v>0</v>
      </c>
      <c r="U21" s="17" t="b">
        <v>0</v>
      </c>
      <c r="V21" s="17" t="b">
        <v>0</v>
      </c>
      <c r="W21" s="17" t="b">
        <v>0</v>
      </c>
      <c r="X21" s="17" t="b">
        <v>0</v>
      </c>
      <c r="Y21" s="17" t="b">
        <v>0</v>
      </c>
      <c r="Z21" s="17" t="b">
        <v>0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</row>
    <row r="22" spans="1:88" ht="15.75" customHeight="1" x14ac:dyDescent="0.2">
      <c r="A22" s="9"/>
      <c r="B22" s="9" t="s">
        <v>58</v>
      </c>
      <c r="C22" s="9" t="s">
        <v>59</v>
      </c>
      <c r="D22" s="9"/>
      <c r="E22" s="9"/>
      <c r="F22" s="23" t="str">
        <f>HYPERLINK("https://doi.org/10.1109/ssdm.2004.1311241")</f>
        <v>https://doi.org/10.1109/ssdm.2004.1311241</v>
      </c>
      <c r="G22" s="11" t="s">
        <v>60</v>
      </c>
      <c r="H22" s="24" t="str">
        <f t="shared" si="0"/>
        <v>NO</v>
      </c>
      <c r="I22" s="25" t="s">
        <v>22</v>
      </c>
      <c r="J22" s="13" t="b">
        <v>0</v>
      </c>
      <c r="K22" s="13" t="b">
        <v>0</v>
      </c>
      <c r="L22" s="14" t="b">
        <v>0</v>
      </c>
      <c r="M22" s="14" t="b">
        <v>0</v>
      </c>
      <c r="N22" s="14" t="b">
        <v>0</v>
      </c>
      <c r="O22" s="14" t="b">
        <v>0</v>
      </c>
      <c r="P22" s="15" t="b">
        <v>0</v>
      </c>
      <c r="Q22" s="15" t="b">
        <v>0</v>
      </c>
      <c r="R22" s="25" t="s">
        <v>22</v>
      </c>
      <c r="S22" s="16" t="b">
        <v>0</v>
      </c>
      <c r="T22" s="16" t="b">
        <v>0</v>
      </c>
      <c r="U22" s="17" t="b">
        <v>0</v>
      </c>
      <c r="V22" s="17" t="b">
        <v>0</v>
      </c>
      <c r="W22" s="17" t="b">
        <v>0</v>
      </c>
      <c r="X22" s="17" t="b">
        <v>0</v>
      </c>
      <c r="Y22" s="17" t="b">
        <v>0</v>
      </c>
      <c r="Z22" s="17" t="b">
        <v>0</v>
      </c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</row>
    <row r="23" spans="1:88" ht="15.75" customHeight="1" x14ac:dyDescent="0.2">
      <c r="A23" s="9"/>
      <c r="B23" s="9" t="s">
        <v>61</v>
      </c>
      <c r="C23" s="9" t="s">
        <v>62</v>
      </c>
      <c r="D23" s="9">
        <v>2007</v>
      </c>
      <c r="E23" s="9"/>
      <c r="F23" s="23" t="str">
        <f>HYPERLINK("https://doi.org/10.1109/mc.2007.324")</f>
        <v>https://doi.org/10.1109/mc.2007.324</v>
      </c>
      <c r="G23" s="11" t="s">
        <v>63</v>
      </c>
      <c r="H23" s="24" t="str">
        <f t="shared" si="0"/>
        <v>NO</v>
      </c>
      <c r="I23" s="25" t="s">
        <v>22</v>
      </c>
      <c r="J23" s="13" t="b">
        <v>0</v>
      </c>
      <c r="K23" s="13" t="b">
        <v>0</v>
      </c>
      <c r="L23" s="14" t="b">
        <v>0</v>
      </c>
      <c r="M23" s="14" t="b">
        <v>0</v>
      </c>
      <c r="N23" s="14" t="b">
        <v>0</v>
      </c>
      <c r="O23" s="14" t="b">
        <v>0</v>
      </c>
      <c r="P23" s="15" t="b">
        <v>0</v>
      </c>
      <c r="Q23" s="15" t="b">
        <v>0</v>
      </c>
      <c r="R23" s="25" t="s">
        <v>22</v>
      </c>
      <c r="S23" s="16" t="b">
        <v>0</v>
      </c>
      <c r="T23" s="16" t="b">
        <v>0</v>
      </c>
      <c r="U23" s="17" t="b">
        <v>0</v>
      </c>
      <c r="V23" s="17" t="b">
        <v>0</v>
      </c>
      <c r="W23" s="17" t="b">
        <v>0</v>
      </c>
      <c r="X23" s="17" t="b">
        <v>0</v>
      </c>
      <c r="Y23" s="17" t="b">
        <v>0</v>
      </c>
      <c r="Z23" s="17" t="b">
        <v>0</v>
      </c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</row>
    <row r="24" spans="1:88" ht="15.75" customHeight="1" x14ac:dyDescent="0.2">
      <c r="A24" s="9"/>
      <c r="B24" s="31" t="s">
        <v>64</v>
      </c>
      <c r="C24" s="9" t="s">
        <v>65</v>
      </c>
      <c r="D24" s="9">
        <v>2004</v>
      </c>
      <c r="E24" s="9"/>
      <c r="F24" s="18" t="s">
        <v>66</v>
      </c>
      <c r="G24" s="11"/>
      <c r="H24" s="24" t="str">
        <f t="shared" si="0"/>
        <v>NO</v>
      </c>
      <c r="I24" s="30" t="s">
        <v>22</v>
      </c>
      <c r="J24" s="13" t="b">
        <v>0</v>
      </c>
      <c r="K24" s="13" t="b">
        <v>0</v>
      </c>
      <c r="L24" s="14" t="b">
        <v>0</v>
      </c>
      <c r="M24" s="14" t="b">
        <v>0</v>
      </c>
      <c r="N24" s="14" t="b">
        <v>0</v>
      </c>
      <c r="O24" s="14" t="b">
        <v>0</v>
      </c>
      <c r="P24" s="15" t="b">
        <v>0</v>
      </c>
      <c r="Q24" s="15" t="b">
        <v>0</v>
      </c>
      <c r="R24" s="30" t="s">
        <v>22</v>
      </c>
      <c r="S24" s="16" t="b">
        <v>0</v>
      </c>
      <c r="T24" s="16" t="b">
        <v>0</v>
      </c>
      <c r="U24" s="17" t="b">
        <v>0</v>
      </c>
      <c r="V24" s="17" t="b">
        <v>0</v>
      </c>
      <c r="W24" s="17" t="b">
        <v>0</v>
      </c>
      <c r="X24" s="17" t="b">
        <v>0</v>
      </c>
      <c r="Y24" s="17" t="b">
        <v>0</v>
      </c>
      <c r="Z24" s="17" t="b">
        <v>0</v>
      </c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</row>
    <row r="25" spans="1:88" ht="15.75" customHeight="1" x14ac:dyDescent="0.2">
      <c r="A25" s="9"/>
      <c r="B25" s="9" t="s">
        <v>67</v>
      </c>
      <c r="C25" s="9" t="s">
        <v>68</v>
      </c>
      <c r="D25" s="9">
        <v>2013</v>
      </c>
      <c r="E25" s="9"/>
      <c r="F25" s="23" t="str">
        <f>HYPERLINK("https://doi.org/10.1007/s10270-013-0367-z")</f>
        <v>https://doi.org/10.1007/s10270-013-0367-z</v>
      </c>
      <c r="G25" s="11" t="s">
        <v>69</v>
      </c>
      <c r="H25" s="24" t="str">
        <f t="shared" si="0"/>
        <v>NO</v>
      </c>
      <c r="I25" s="25" t="s">
        <v>22</v>
      </c>
      <c r="J25" s="13" t="b">
        <v>0</v>
      </c>
      <c r="K25" s="13" t="b">
        <v>0</v>
      </c>
      <c r="L25" s="14" t="b">
        <v>0</v>
      </c>
      <c r="M25" s="14" t="b">
        <v>0</v>
      </c>
      <c r="N25" s="14" t="b">
        <v>0</v>
      </c>
      <c r="O25" s="14" t="b">
        <v>0</v>
      </c>
      <c r="P25" s="15" t="b">
        <v>0</v>
      </c>
      <c r="Q25" s="15" t="b">
        <v>0</v>
      </c>
      <c r="R25" s="25" t="s">
        <v>22</v>
      </c>
      <c r="S25" s="16" t="b">
        <v>0</v>
      </c>
      <c r="T25" s="16" t="b">
        <v>0</v>
      </c>
      <c r="U25" s="17" t="b">
        <v>0</v>
      </c>
      <c r="V25" s="17" t="b">
        <v>0</v>
      </c>
      <c r="W25" s="17" t="b">
        <v>0</v>
      </c>
      <c r="X25" s="17" t="b">
        <v>0</v>
      </c>
      <c r="Y25" s="17" t="b">
        <v>0</v>
      </c>
      <c r="Z25" s="17" t="b">
        <v>0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</row>
    <row r="26" spans="1:88" ht="15.75" customHeight="1" x14ac:dyDescent="0.2">
      <c r="A26" s="9"/>
      <c r="B26" s="9" t="s">
        <v>70</v>
      </c>
      <c r="C26" s="9" t="s">
        <v>71</v>
      </c>
      <c r="D26" s="9">
        <v>2014</v>
      </c>
      <c r="E26" s="9"/>
      <c r="F26" s="23" t="str">
        <f>HYPERLINK("https://doi.org/10.1007/978-3-319-11245-9_12")</f>
        <v>https://doi.org/10.1007/978-3-319-11245-9_12</v>
      </c>
      <c r="G26" s="11" t="s">
        <v>72</v>
      </c>
      <c r="H26" s="24" t="str">
        <f t="shared" si="0"/>
        <v>NO</v>
      </c>
      <c r="I26" s="25" t="s">
        <v>22</v>
      </c>
      <c r="J26" s="13" t="b">
        <v>0</v>
      </c>
      <c r="K26" s="27" t="b">
        <v>0</v>
      </c>
      <c r="L26" s="14" t="b">
        <v>0</v>
      </c>
      <c r="M26" s="14" t="b">
        <v>0</v>
      </c>
      <c r="N26" s="14" t="b">
        <v>0</v>
      </c>
      <c r="O26" s="14" t="b">
        <v>0</v>
      </c>
      <c r="P26" s="15" t="b">
        <v>0</v>
      </c>
      <c r="Q26" s="15" t="b">
        <v>0</v>
      </c>
      <c r="R26" s="25" t="s">
        <v>22</v>
      </c>
      <c r="S26" s="16" t="b">
        <v>0</v>
      </c>
      <c r="T26" s="16" t="b">
        <v>0</v>
      </c>
      <c r="U26" s="17" t="b">
        <v>0</v>
      </c>
      <c r="V26" s="17" t="b">
        <v>0</v>
      </c>
      <c r="W26" s="17" t="b">
        <v>0</v>
      </c>
      <c r="X26" s="17" t="b">
        <v>0</v>
      </c>
      <c r="Y26" s="17" t="b">
        <v>0</v>
      </c>
      <c r="Z26" s="17" t="b">
        <v>0</v>
      </c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</row>
    <row r="27" spans="1:88" ht="15.75" customHeight="1" x14ac:dyDescent="0.2">
      <c r="A27" s="9"/>
      <c r="B27" s="9" t="s">
        <v>73</v>
      </c>
      <c r="C27" s="9" t="s">
        <v>74</v>
      </c>
      <c r="D27" s="9">
        <v>2015</v>
      </c>
      <c r="E27" s="9"/>
      <c r="F27" s="23" t="s">
        <v>75</v>
      </c>
      <c r="G27" s="11"/>
      <c r="H27" s="24" t="str">
        <f t="shared" si="0"/>
        <v>NO</v>
      </c>
      <c r="I27" s="25" t="s">
        <v>22</v>
      </c>
      <c r="J27" s="13" t="b">
        <v>0</v>
      </c>
      <c r="K27" s="13" t="b">
        <v>0</v>
      </c>
      <c r="L27" s="14" t="b">
        <v>0</v>
      </c>
      <c r="M27" s="14" t="b">
        <v>0</v>
      </c>
      <c r="N27" s="14" t="b">
        <v>0</v>
      </c>
      <c r="O27" s="14" t="b">
        <v>0</v>
      </c>
      <c r="P27" s="15" t="b">
        <v>0</v>
      </c>
      <c r="Q27" s="15" t="b">
        <v>0</v>
      </c>
      <c r="R27" s="25" t="s">
        <v>22</v>
      </c>
      <c r="S27" s="16" t="b">
        <v>0</v>
      </c>
      <c r="T27" s="16" t="b">
        <v>0</v>
      </c>
      <c r="U27" s="17" t="b">
        <v>0</v>
      </c>
      <c r="V27" s="17" t="b">
        <v>0</v>
      </c>
      <c r="W27" s="17" t="b">
        <v>0</v>
      </c>
      <c r="X27" s="17" t="b">
        <v>0</v>
      </c>
      <c r="Y27" s="17" t="b">
        <v>0</v>
      </c>
      <c r="Z27" s="17" t="b">
        <v>0</v>
      </c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</row>
    <row r="28" spans="1:88" ht="15.75" customHeight="1" x14ac:dyDescent="0.2">
      <c r="A28" s="9"/>
      <c r="B28" s="9" t="s">
        <v>76</v>
      </c>
      <c r="C28" s="9" t="s">
        <v>77</v>
      </c>
      <c r="D28" s="9">
        <v>2014</v>
      </c>
      <c r="E28" s="9"/>
      <c r="F28" s="23" t="str">
        <f>HYPERLINK("https://doi.org/10.1007/978-3-319-11653-2_4")</f>
        <v>https://doi.org/10.1007/978-3-319-11653-2_4</v>
      </c>
      <c r="G28" s="11" t="s">
        <v>78</v>
      </c>
      <c r="H28" s="24" t="str">
        <f t="shared" si="0"/>
        <v>NO</v>
      </c>
      <c r="I28" s="28" t="s">
        <v>22</v>
      </c>
      <c r="J28" s="13" t="b">
        <v>0</v>
      </c>
      <c r="K28" s="13" t="b">
        <v>0</v>
      </c>
      <c r="L28" s="14" t="b">
        <v>0</v>
      </c>
      <c r="M28" s="14" t="b">
        <v>0</v>
      </c>
      <c r="N28" s="14" t="b">
        <v>0</v>
      </c>
      <c r="O28" s="14" t="b">
        <v>0</v>
      </c>
      <c r="P28" s="15" t="b">
        <v>0</v>
      </c>
      <c r="Q28" s="15" t="b">
        <v>0</v>
      </c>
      <c r="R28" s="28" t="s">
        <v>22</v>
      </c>
      <c r="S28" s="16" t="b">
        <v>0</v>
      </c>
      <c r="T28" s="16" t="b">
        <v>0</v>
      </c>
      <c r="U28" s="17" t="b">
        <v>0</v>
      </c>
      <c r="V28" s="17" t="b">
        <v>0</v>
      </c>
      <c r="W28" s="17" t="b">
        <v>0</v>
      </c>
      <c r="X28" s="17" t="b">
        <v>0</v>
      </c>
      <c r="Y28" s="17" t="b">
        <v>0</v>
      </c>
      <c r="Z28" s="17" t="b">
        <v>0</v>
      </c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</row>
    <row r="29" spans="1:88" ht="15.75" customHeight="1" x14ac:dyDescent="0.2">
      <c r="A29" s="9"/>
      <c r="B29" s="9" t="s">
        <v>79</v>
      </c>
      <c r="C29" s="9" t="s">
        <v>80</v>
      </c>
      <c r="D29" s="9">
        <v>2016</v>
      </c>
      <c r="E29" s="9"/>
      <c r="F29" s="18" t="s">
        <v>81</v>
      </c>
      <c r="G29" s="11"/>
      <c r="H29" s="24" t="str">
        <f t="shared" si="0"/>
        <v>NO</v>
      </c>
      <c r="I29" s="25" t="s">
        <v>22</v>
      </c>
      <c r="J29" s="13" t="b">
        <v>0</v>
      </c>
      <c r="K29" s="13" t="b">
        <v>0</v>
      </c>
      <c r="L29" s="14" t="b">
        <v>0</v>
      </c>
      <c r="M29" s="14" t="b">
        <v>0</v>
      </c>
      <c r="N29" s="14" t="b">
        <v>0</v>
      </c>
      <c r="O29" s="14" t="b">
        <v>0</v>
      </c>
      <c r="P29" s="15" t="b">
        <v>0</v>
      </c>
      <c r="Q29" s="15" t="b">
        <v>0</v>
      </c>
      <c r="R29" s="25" t="s">
        <v>22</v>
      </c>
      <c r="S29" s="16" t="b">
        <v>0</v>
      </c>
      <c r="T29" s="16" t="b">
        <v>0</v>
      </c>
      <c r="U29" s="17" t="b">
        <v>0</v>
      </c>
      <c r="V29" s="17" t="b">
        <v>0</v>
      </c>
      <c r="W29" s="17" t="b">
        <v>0</v>
      </c>
      <c r="X29" s="17" t="b">
        <v>0</v>
      </c>
      <c r="Y29" s="17" t="b">
        <v>0</v>
      </c>
      <c r="Z29" s="17" t="b">
        <v>0</v>
      </c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</row>
    <row r="30" spans="1:88" ht="15.75" customHeight="1" x14ac:dyDescent="0.2">
      <c r="A30" s="9"/>
      <c r="B30" s="9" t="s">
        <v>82</v>
      </c>
      <c r="C30" s="9" t="s">
        <v>83</v>
      </c>
      <c r="D30" s="9">
        <v>2016</v>
      </c>
      <c r="E30" s="9"/>
      <c r="F30" s="23" t="str">
        <f>HYPERLINK("https://doi.org/10.1007/s10270-016-0555-8")</f>
        <v>https://doi.org/10.1007/s10270-016-0555-8</v>
      </c>
      <c r="G30" s="11" t="s">
        <v>84</v>
      </c>
      <c r="H30" s="24" t="str">
        <f t="shared" si="0"/>
        <v>NO</v>
      </c>
      <c r="I30" s="25" t="s">
        <v>22</v>
      </c>
      <c r="J30" s="13" t="b">
        <v>0</v>
      </c>
      <c r="K30" s="13" t="b">
        <v>0</v>
      </c>
      <c r="L30" s="14" t="b">
        <v>0</v>
      </c>
      <c r="M30" s="14" t="b">
        <v>0</v>
      </c>
      <c r="N30" s="14" t="b">
        <v>0</v>
      </c>
      <c r="O30" s="14" t="b">
        <v>0</v>
      </c>
      <c r="P30" s="15" t="b">
        <v>0</v>
      </c>
      <c r="Q30" s="15" t="b">
        <v>0</v>
      </c>
      <c r="R30" s="25" t="s">
        <v>22</v>
      </c>
      <c r="S30" s="16" t="b">
        <v>0</v>
      </c>
      <c r="T30" s="16" t="b">
        <v>0</v>
      </c>
      <c r="U30" s="17" t="b">
        <v>0</v>
      </c>
      <c r="V30" s="17" t="b">
        <v>0</v>
      </c>
      <c r="W30" s="17" t="b">
        <v>0</v>
      </c>
      <c r="X30" s="17" t="b">
        <v>0</v>
      </c>
      <c r="Y30" s="17" t="b">
        <v>0</v>
      </c>
      <c r="Z30" s="17" t="b">
        <v>0</v>
      </c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</row>
    <row r="31" spans="1:88" ht="15.75" customHeight="1" x14ac:dyDescent="0.2">
      <c r="A31" s="9"/>
      <c r="B31" s="9" t="s">
        <v>85</v>
      </c>
      <c r="C31" s="9" t="s">
        <v>86</v>
      </c>
      <c r="D31" s="9">
        <v>2007</v>
      </c>
      <c r="E31" s="9"/>
      <c r="F31" s="18" t="s">
        <v>87</v>
      </c>
      <c r="G31" s="11"/>
      <c r="H31" s="24" t="str">
        <f t="shared" si="0"/>
        <v>NO</v>
      </c>
      <c r="I31" s="25" t="s">
        <v>22</v>
      </c>
      <c r="J31" s="13" t="b">
        <v>0</v>
      </c>
      <c r="K31" s="13" t="b">
        <v>0</v>
      </c>
      <c r="L31" s="14" t="b">
        <v>0</v>
      </c>
      <c r="M31" s="14" t="b">
        <v>0</v>
      </c>
      <c r="N31" s="14" t="b">
        <v>0</v>
      </c>
      <c r="O31" s="14" t="b">
        <v>0</v>
      </c>
      <c r="P31" s="15" t="b">
        <v>0</v>
      </c>
      <c r="Q31" s="15" t="b">
        <v>0</v>
      </c>
      <c r="R31" s="25" t="s">
        <v>22</v>
      </c>
      <c r="S31" s="16" t="b">
        <v>0</v>
      </c>
      <c r="T31" s="16" t="b">
        <v>0</v>
      </c>
      <c r="U31" s="17" t="b">
        <v>0</v>
      </c>
      <c r="V31" s="17" t="b">
        <v>0</v>
      </c>
      <c r="W31" s="17" t="b">
        <v>0</v>
      </c>
      <c r="X31" s="17" t="b">
        <v>0</v>
      </c>
      <c r="Y31" s="17" t="b">
        <v>0</v>
      </c>
      <c r="Z31" s="17" t="b">
        <v>0</v>
      </c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</row>
    <row r="32" spans="1:88" ht="15.75" customHeight="1" x14ac:dyDescent="0.2">
      <c r="A32" s="9"/>
      <c r="B32" s="9" t="s">
        <v>88</v>
      </c>
      <c r="C32" s="9" t="s">
        <v>89</v>
      </c>
      <c r="D32" s="9">
        <v>2014</v>
      </c>
      <c r="E32" s="9"/>
      <c r="F32" s="23" t="str">
        <f>HYPERLINK("https://doi.org/10.1007/978-3-319-11245-9_3")</f>
        <v>https://doi.org/10.1007/978-3-319-11245-9_3</v>
      </c>
      <c r="G32" s="11" t="s">
        <v>90</v>
      </c>
      <c r="H32" s="24" t="str">
        <f t="shared" si="0"/>
        <v>MAYBE</v>
      </c>
      <c r="I32" s="25" t="s">
        <v>32</v>
      </c>
      <c r="J32" s="27" t="b">
        <v>1</v>
      </c>
      <c r="K32" s="27" t="b">
        <v>1</v>
      </c>
      <c r="L32" s="14" t="b">
        <v>0</v>
      </c>
      <c r="M32" s="14" t="b">
        <v>0</v>
      </c>
      <c r="N32" s="14" t="b">
        <v>0</v>
      </c>
      <c r="O32" s="14" t="b">
        <v>0</v>
      </c>
      <c r="P32" s="15" t="b">
        <v>0</v>
      </c>
      <c r="Q32" s="15" t="b">
        <v>0</v>
      </c>
      <c r="R32" s="25" t="s">
        <v>22</v>
      </c>
      <c r="S32" s="16" t="b">
        <v>0</v>
      </c>
      <c r="T32" s="29" t="b">
        <v>1</v>
      </c>
      <c r="U32" s="17" t="b">
        <v>0</v>
      </c>
      <c r="V32" s="17" t="b">
        <v>0</v>
      </c>
      <c r="W32" s="17" t="b">
        <v>0</v>
      </c>
      <c r="X32" s="17" t="b">
        <v>0</v>
      </c>
      <c r="Y32" s="17" t="b">
        <v>0</v>
      </c>
      <c r="Z32" s="17" t="b">
        <v>0</v>
      </c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</row>
    <row r="33" spans="1:88" ht="15.75" customHeight="1" x14ac:dyDescent="0.2">
      <c r="A33" s="9"/>
      <c r="B33" s="9" t="s">
        <v>91</v>
      </c>
      <c r="C33" s="9" t="s">
        <v>92</v>
      </c>
      <c r="D33" s="9">
        <v>1995</v>
      </c>
      <c r="E33" s="9"/>
      <c r="F33" s="18" t="str">
        <f>HYPERLINK("https://doi.org/10.1145/203241.203251")</f>
        <v>https://doi.org/10.1145/203241.203251</v>
      </c>
      <c r="G33" s="11" t="s">
        <v>93</v>
      </c>
      <c r="H33" s="24" t="str">
        <f t="shared" si="0"/>
        <v>NO</v>
      </c>
      <c r="I33" s="30" t="s">
        <v>22</v>
      </c>
      <c r="J33" s="13" t="b">
        <v>0</v>
      </c>
      <c r="K33" s="13" t="b">
        <v>0</v>
      </c>
      <c r="L33" s="14" t="b">
        <v>0</v>
      </c>
      <c r="M33" s="14" t="b">
        <v>0</v>
      </c>
      <c r="N33" s="14" t="b">
        <v>0</v>
      </c>
      <c r="O33" s="14" t="b">
        <v>0</v>
      </c>
      <c r="P33" s="15" t="b">
        <v>0</v>
      </c>
      <c r="Q33" s="32" t="b">
        <v>1</v>
      </c>
      <c r="R33" s="28" t="s">
        <v>22</v>
      </c>
      <c r="S33" s="16" t="b">
        <v>0</v>
      </c>
      <c r="T33" s="16" t="b">
        <v>0</v>
      </c>
      <c r="U33" s="17" t="b">
        <v>0</v>
      </c>
      <c r="V33" s="17" t="b">
        <v>0</v>
      </c>
      <c r="W33" s="17" t="b">
        <v>0</v>
      </c>
      <c r="X33" s="17" t="b">
        <v>0</v>
      </c>
      <c r="Y33" s="17" t="b">
        <v>0</v>
      </c>
      <c r="Z33" s="17" t="b">
        <v>0</v>
      </c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</row>
    <row r="34" spans="1:88" ht="15.75" customHeight="1" x14ac:dyDescent="0.2">
      <c r="A34" s="9"/>
      <c r="B34" s="9" t="s">
        <v>94</v>
      </c>
      <c r="C34" s="9" t="s">
        <v>95</v>
      </c>
      <c r="D34" s="9">
        <v>2010</v>
      </c>
      <c r="E34" s="9"/>
      <c r="F34" s="23" t="str">
        <f>HYPERLINK("https://doi.org/10.1145/1869542.1869625")</f>
        <v>https://doi.org/10.1145/1869542.1869625</v>
      </c>
      <c r="G34" s="11" t="s">
        <v>96</v>
      </c>
      <c r="H34" s="24" t="str">
        <f t="shared" si="0"/>
        <v>NO</v>
      </c>
      <c r="I34" s="25" t="s">
        <v>22</v>
      </c>
      <c r="J34" s="13" t="b">
        <v>0</v>
      </c>
      <c r="K34" s="13" t="b">
        <v>0</v>
      </c>
      <c r="L34" s="14" t="b">
        <v>0</v>
      </c>
      <c r="M34" s="14" t="b">
        <v>0</v>
      </c>
      <c r="N34" s="14" t="b">
        <v>0</v>
      </c>
      <c r="O34" s="14" t="b">
        <v>0</v>
      </c>
      <c r="P34" s="15" t="b">
        <v>0</v>
      </c>
      <c r="Q34" s="15" t="b">
        <v>0</v>
      </c>
      <c r="R34" s="25" t="s">
        <v>22</v>
      </c>
      <c r="S34" s="16" t="b">
        <v>0</v>
      </c>
      <c r="T34" s="16" t="b">
        <v>0</v>
      </c>
      <c r="U34" s="17" t="b">
        <v>0</v>
      </c>
      <c r="V34" s="17" t="b">
        <v>0</v>
      </c>
      <c r="W34" s="17" t="b">
        <v>0</v>
      </c>
      <c r="X34" s="17" t="b">
        <v>0</v>
      </c>
      <c r="Y34" s="17" t="b">
        <v>0</v>
      </c>
      <c r="Z34" s="17" t="b">
        <v>0</v>
      </c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</row>
    <row r="35" spans="1:88" ht="15.75" customHeight="1" x14ac:dyDescent="0.2">
      <c r="A35" s="9"/>
      <c r="B35" s="31" t="s">
        <v>97</v>
      </c>
      <c r="C35" s="9" t="s">
        <v>98</v>
      </c>
      <c r="D35" s="9">
        <v>2015</v>
      </c>
      <c r="E35" s="9"/>
      <c r="F35" s="18" t="s">
        <v>99</v>
      </c>
      <c r="G35" s="11"/>
      <c r="H35" s="24" t="str">
        <f t="shared" si="0"/>
        <v>NO</v>
      </c>
      <c r="I35" s="30" t="s">
        <v>22</v>
      </c>
      <c r="J35" s="13" t="b">
        <v>0</v>
      </c>
      <c r="K35" s="13" t="b">
        <v>0</v>
      </c>
      <c r="L35" s="14" t="b">
        <v>0</v>
      </c>
      <c r="M35" s="14" t="b">
        <v>0</v>
      </c>
      <c r="N35" s="14" t="b">
        <v>0</v>
      </c>
      <c r="O35" s="14" t="b">
        <v>0</v>
      </c>
      <c r="P35" s="15" t="b">
        <v>0</v>
      </c>
      <c r="Q35" s="15" t="b">
        <v>0</v>
      </c>
      <c r="R35" s="30" t="s">
        <v>100</v>
      </c>
      <c r="S35" s="29" t="b">
        <v>1</v>
      </c>
      <c r="T35" s="29" t="b">
        <v>1</v>
      </c>
      <c r="U35" s="17" t="b">
        <v>0</v>
      </c>
      <c r="V35" s="17" t="b">
        <v>0</v>
      </c>
      <c r="W35" s="17" t="b">
        <v>0</v>
      </c>
      <c r="X35" s="17" t="b">
        <v>0</v>
      </c>
      <c r="Y35" s="17" t="b">
        <v>0</v>
      </c>
      <c r="Z35" s="17" t="b">
        <v>0</v>
      </c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</row>
    <row r="36" spans="1:88" ht="15.75" customHeight="1" x14ac:dyDescent="0.2">
      <c r="A36" s="9"/>
      <c r="B36" s="9" t="s">
        <v>101</v>
      </c>
      <c r="C36" s="9" t="s">
        <v>102</v>
      </c>
      <c r="D36" s="9">
        <v>2017</v>
      </c>
      <c r="E36" s="9"/>
      <c r="F36" s="18" t="s">
        <v>103</v>
      </c>
      <c r="G36" s="11"/>
      <c r="H36" s="24" t="str">
        <f t="shared" si="0"/>
        <v>YES</v>
      </c>
      <c r="I36" s="25" t="s">
        <v>32</v>
      </c>
      <c r="J36" s="27" t="b">
        <v>1</v>
      </c>
      <c r="K36" s="27" t="b">
        <v>1</v>
      </c>
      <c r="L36" s="14" t="b">
        <v>0</v>
      </c>
      <c r="M36" s="14" t="b">
        <v>0</v>
      </c>
      <c r="N36" s="14" t="b">
        <v>0</v>
      </c>
      <c r="O36" s="14" t="b">
        <v>0</v>
      </c>
      <c r="P36" s="15" t="b">
        <v>0</v>
      </c>
      <c r="Q36" s="15" t="b">
        <v>0</v>
      </c>
      <c r="R36" s="25" t="s">
        <v>32</v>
      </c>
      <c r="S36" s="29" t="b">
        <v>1</v>
      </c>
      <c r="T36" s="29" t="b">
        <v>1</v>
      </c>
      <c r="U36" s="17" t="b">
        <v>0</v>
      </c>
      <c r="V36" s="17" t="b">
        <v>0</v>
      </c>
      <c r="W36" s="17" t="b">
        <v>0</v>
      </c>
      <c r="X36" s="17" t="b">
        <v>0</v>
      </c>
      <c r="Y36" s="17" t="b">
        <v>0</v>
      </c>
      <c r="Z36" s="17" t="b">
        <v>0</v>
      </c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</row>
    <row r="37" spans="1:88" ht="15.75" customHeight="1" x14ac:dyDescent="0.2">
      <c r="A37" s="9"/>
      <c r="B37" s="9"/>
      <c r="C37" s="9"/>
      <c r="D37" s="9"/>
      <c r="E37" s="9"/>
      <c r="F37" s="11"/>
      <c r="G37" s="11"/>
      <c r="H37" s="24"/>
      <c r="I37" s="12"/>
      <c r="J37" s="13"/>
      <c r="K37" s="13"/>
      <c r="L37" s="14"/>
      <c r="M37" s="14"/>
      <c r="N37" s="14"/>
      <c r="O37" s="14"/>
      <c r="P37" s="15"/>
      <c r="Q37" s="15"/>
      <c r="R37" s="12"/>
      <c r="S37" s="16"/>
      <c r="T37" s="16"/>
      <c r="U37" s="17"/>
      <c r="V37" s="17"/>
      <c r="W37" s="17"/>
      <c r="X37" s="17"/>
      <c r="Y37" s="17"/>
      <c r="Z37" s="1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</row>
    <row r="38" spans="1:88" ht="15.75" customHeight="1" x14ac:dyDescent="0.2">
      <c r="A38" s="9"/>
      <c r="B38" s="9" t="s">
        <v>104</v>
      </c>
      <c r="C38" s="9"/>
      <c r="D38" s="9"/>
      <c r="E38" s="9"/>
      <c r="F38" s="11"/>
      <c r="G38" s="11"/>
      <c r="H38" s="24"/>
      <c r="I38" s="12"/>
      <c r="J38" s="13"/>
      <c r="K38" s="13"/>
      <c r="L38" s="14"/>
      <c r="M38" s="14"/>
      <c r="N38" s="14"/>
      <c r="O38" s="14"/>
      <c r="P38" s="15"/>
      <c r="Q38" s="15"/>
      <c r="R38" s="12"/>
      <c r="S38" s="16"/>
      <c r="T38" s="16"/>
      <c r="U38" s="17"/>
      <c r="V38" s="17"/>
      <c r="W38" s="17"/>
      <c r="X38" s="17"/>
      <c r="Y38" s="17"/>
      <c r="Z38" s="1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</row>
    <row r="39" spans="1:88" ht="15.75" customHeight="1" x14ac:dyDescent="0.2">
      <c r="A39" s="9"/>
      <c r="B39" s="9"/>
      <c r="C39" s="9"/>
      <c r="D39" s="9"/>
      <c r="E39" s="9"/>
      <c r="F39" s="11"/>
      <c r="G39" s="11"/>
      <c r="H39" s="24"/>
      <c r="I39" s="12"/>
      <c r="J39" s="13"/>
      <c r="K39" s="13"/>
      <c r="L39" s="14"/>
      <c r="M39" s="14"/>
      <c r="N39" s="14"/>
      <c r="O39" s="14"/>
      <c r="P39" s="15"/>
      <c r="Q39" s="15"/>
      <c r="R39" s="12"/>
      <c r="S39" s="16"/>
      <c r="T39" s="16"/>
      <c r="U39" s="17"/>
      <c r="V39" s="17"/>
      <c r="W39" s="17"/>
      <c r="X39" s="17"/>
      <c r="Y39" s="17"/>
      <c r="Z39" s="1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</row>
    <row r="40" spans="1:88" ht="15.75" customHeight="1" x14ac:dyDescent="0.2">
      <c r="A40" s="9" t="s">
        <v>105</v>
      </c>
      <c r="B40" s="9" t="s">
        <v>106</v>
      </c>
      <c r="C40" s="9" t="s">
        <v>107</v>
      </c>
      <c r="D40" s="9">
        <v>2002</v>
      </c>
      <c r="E40" s="9" t="s">
        <v>108</v>
      </c>
      <c r="F40" s="23" t="s">
        <v>109</v>
      </c>
      <c r="G40" s="11" t="s">
        <v>110</v>
      </c>
      <c r="H40" s="24" t="str">
        <f t="shared" si="0"/>
        <v>YES</v>
      </c>
      <c r="I40" s="25" t="s">
        <v>32</v>
      </c>
      <c r="J40" s="27" t="b">
        <v>1</v>
      </c>
      <c r="K40" s="27" t="b">
        <v>1</v>
      </c>
      <c r="L40" s="32" t="b">
        <v>0</v>
      </c>
      <c r="M40" s="32" t="b">
        <v>0</v>
      </c>
      <c r="N40" s="32" t="b">
        <v>0</v>
      </c>
      <c r="O40" s="32" t="b">
        <v>0</v>
      </c>
      <c r="P40" s="32" t="b">
        <v>0</v>
      </c>
      <c r="Q40" s="32" t="b">
        <v>0</v>
      </c>
      <c r="R40" s="28" t="s">
        <v>32</v>
      </c>
      <c r="S40" s="29" t="b">
        <v>1</v>
      </c>
      <c r="T40" s="29" t="b">
        <v>1</v>
      </c>
      <c r="U40" s="26" t="b">
        <v>0</v>
      </c>
      <c r="V40" s="26" t="b">
        <v>0</v>
      </c>
      <c r="W40" s="26" t="b">
        <v>0</v>
      </c>
      <c r="X40" s="26" t="b">
        <v>0</v>
      </c>
      <c r="Y40" s="26" t="b">
        <v>0</v>
      </c>
      <c r="Z40" s="26" t="b">
        <v>0</v>
      </c>
      <c r="AA40" s="11"/>
      <c r="AB40" s="11"/>
      <c r="AC40" s="11"/>
      <c r="AD40" s="23"/>
      <c r="AE40" s="23"/>
      <c r="AF40" s="8"/>
      <c r="AG40" s="11"/>
      <c r="AH40" s="11"/>
      <c r="AI40" s="8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8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23"/>
      <c r="BJ40" s="23"/>
      <c r="BK40" s="11"/>
      <c r="BL40" s="11"/>
      <c r="BM40" s="11"/>
      <c r="BN40" s="8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8"/>
    </row>
    <row r="41" spans="1:88" ht="15.75" customHeight="1" x14ac:dyDescent="0.2">
      <c r="A41" s="9"/>
      <c r="H41" s="24"/>
      <c r="I41" s="12"/>
      <c r="J41" s="13"/>
      <c r="K41" s="13"/>
      <c r="L41" s="14"/>
      <c r="M41" s="14"/>
      <c r="N41" s="14"/>
      <c r="O41" s="14"/>
      <c r="P41" s="15"/>
      <c r="Q41" s="15"/>
      <c r="R41" s="12"/>
      <c r="S41" s="16"/>
      <c r="T41" s="16"/>
      <c r="U41" s="17"/>
      <c r="V41" s="17"/>
      <c r="W41" s="17"/>
      <c r="X41" s="17"/>
      <c r="Y41" s="17"/>
      <c r="Z41" s="1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</row>
    <row r="42" spans="1:88" ht="15.75" customHeight="1" x14ac:dyDescent="0.2">
      <c r="A42" s="9"/>
      <c r="B42" s="9" t="s">
        <v>111</v>
      </c>
      <c r="C42" s="9"/>
      <c r="D42" s="9"/>
      <c r="E42" s="9"/>
      <c r="F42" s="11"/>
      <c r="G42" s="11"/>
      <c r="H42" s="24"/>
      <c r="I42" s="12"/>
      <c r="J42" s="13"/>
      <c r="K42" s="13"/>
      <c r="L42" s="14"/>
      <c r="M42" s="14"/>
      <c r="N42" s="14"/>
      <c r="O42" s="14"/>
      <c r="P42" s="15"/>
      <c r="Q42" s="15"/>
      <c r="R42" s="12"/>
      <c r="S42" s="16"/>
      <c r="T42" s="16"/>
      <c r="U42" s="17"/>
      <c r="V42" s="17"/>
      <c r="W42" s="17"/>
      <c r="X42" s="17"/>
      <c r="Y42" s="17"/>
      <c r="Z42" s="1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</row>
    <row r="43" spans="1:88" ht="15.75" customHeight="1" x14ac:dyDescent="0.2">
      <c r="A43" s="9"/>
      <c r="B43" s="9"/>
      <c r="C43" s="9"/>
      <c r="D43" s="9"/>
      <c r="E43" s="9"/>
      <c r="F43" s="11"/>
      <c r="G43" s="11"/>
      <c r="H43" s="24"/>
      <c r="I43" s="12"/>
      <c r="J43" s="13"/>
      <c r="K43" s="13"/>
      <c r="L43" s="14"/>
      <c r="M43" s="14"/>
      <c r="N43" s="14"/>
      <c r="O43" s="14"/>
      <c r="P43" s="15"/>
      <c r="Q43" s="15"/>
      <c r="R43" s="12"/>
      <c r="S43" s="16"/>
      <c r="T43" s="16"/>
      <c r="U43" s="17"/>
      <c r="V43" s="17"/>
      <c r="W43" s="17"/>
      <c r="X43" s="17"/>
      <c r="Y43" s="17"/>
      <c r="Z43" s="1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</row>
    <row r="44" spans="1:88" ht="15.75" customHeight="1" x14ac:dyDescent="0.2">
      <c r="A44" s="9"/>
      <c r="B44" s="9"/>
      <c r="C44" s="9"/>
      <c r="D44" s="9"/>
      <c r="E44" s="9"/>
      <c r="F44" s="11"/>
      <c r="G44" s="11"/>
      <c r="H44" s="24"/>
      <c r="I44" s="12"/>
      <c r="J44" s="13"/>
      <c r="K44" s="13"/>
      <c r="L44" s="14"/>
      <c r="M44" s="14"/>
      <c r="N44" s="14"/>
      <c r="O44" s="14"/>
      <c r="P44" s="15"/>
      <c r="Q44" s="15"/>
      <c r="R44" s="12"/>
      <c r="S44" s="16"/>
      <c r="T44" s="16"/>
      <c r="U44" s="17"/>
      <c r="V44" s="17"/>
      <c r="W44" s="17"/>
      <c r="X44" s="17"/>
      <c r="Y44" s="17"/>
      <c r="Z44" s="1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</row>
    <row r="45" spans="1:88" ht="15.75" customHeight="1" x14ac:dyDescent="0.2">
      <c r="A45" s="9"/>
      <c r="B45" s="9" t="s">
        <v>112</v>
      </c>
      <c r="C45" s="9"/>
      <c r="D45" s="9"/>
      <c r="E45" s="9"/>
      <c r="F45" s="11"/>
      <c r="G45" s="11"/>
      <c r="H45" s="24"/>
      <c r="I45" s="12"/>
      <c r="J45" s="13"/>
      <c r="K45" s="13"/>
      <c r="L45" s="14"/>
      <c r="M45" s="14"/>
      <c r="N45" s="14"/>
      <c r="O45" s="14"/>
      <c r="P45" s="15"/>
      <c r="Q45" s="15"/>
      <c r="R45" s="12"/>
      <c r="S45" s="16"/>
      <c r="T45" s="16"/>
      <c r="U45" s="17"/>
      <c r="V45" s="17"/>
      <c r="W45" s="17"/>
      <c r="X45" s="17"/>
      <c r="Y45" s="17"/>
      <c r="Z45" s="1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</row>
    <row r="46" spans="1:88" ht="15.75" customHeight="1" x14ac:dyDescent="0.2">
      <c r="A46" s="9"/>
      <c r="B46" s="9"/>
      <c r="C46" s="9"/>
      <c r="D46" s="9"/>
      <c r="E46" s="9"/>
      <c r="F46" s="11"/>
      <c r="G46" s="11"/>
      <c r="H46" s="24"/>
      <c r="I46" s="12"/>
      <c r="J46" s="13"/>
      <c r="K46" s="13"/>
      <c r="L46" s="14"/>
      <c r="M46" s="14"/>
      <c r="N46" s="14"/>
      <c r="O46" s="14"/>
      <c r="P46" s="15"/>
      <c r="Q46" s="15"/>
      <c r="R46" s="12"/>
      <c r="S46" s="16"/>
      <c r="T46" s="16"/>
      <c r="U46" s="17"/>
      <c r="V46" s="17"/>
      <c r="W46" s="17"/>
      <c r="X46" s="17"/>
      <c r="Y46" s="17"/>
      <c r="Z46" s="1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</row>
    <row r="47" spans="1:88" ht="14.25" x14ac:dyDescent="0.2">
      <c r="A47" s="9"/>
      <c r="B47" s="9" t="s">
        <v>113</v>
      </c>
      <c r="C47" s="9" t="s">
        <v>114</v>
      </c>
      <c r="D47" s="9">
        <v>2018</v>
      </c>
      <c r="E47" s="9"/>
      <c r="F47" s="18" t="s">
        <v>115</v>
      </c>
      <c r="G47" s="11"/>
      <c r="H47" s="24" t="str">
        <f t="shared" si="0"/>
        <v>NO</v>
      </c>
      <c r="I47" s="25" t="s">
        <v>22</v>
      </c>
      <c r="J47" s="13" t="b">
        <v>0</v>
      </c>
      <c r="K47" s="13" t="b">
        <v>0</v>
      </c>
      <c r="L47" s="14" t="b">
        <v>0</v>
      </c>
      <c r="M47" s="14" t="b">
        <v>0</v>
      </c>
      <c r="N47" s="14" t="b">
        <v>0</v>
      </c>
      <c r="O47" s="14" t="b">
        <v>0</v>
      </c>
      <c r="P47" s="15" t="b">
        <v>0</v>
      </c>
      <c r="Q47" s="32" t="b">
        <v>1</v>
      </c>
      <c r="R47" s="25" t="s">
        <v>22</v>
      </c>
      <c r="S47" s="16" t="b">
        <v>0</v>
      </c>
      <c r="T47" s="16" t="b">
        <v>0</v>
      </c>
      <c r="U47" s="17" t="b">
        <v>0</v>
      </c>
      <c r="V47" s="17" t="b">
        <v>0</v>
      </c>
      <c r="W47" s="17" t="b">
        <v>0</v>
      </c>
      <c r="X47" s="17" t="b">
        <v>0</v>
      </c>
      <c r="Y47" s="26" t="b">
        <v>1</v>
      </c>
      <c r="Z47" s="17" t="b">
        <v>0</v>
      </c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  <c r="BT47" s="8"/>
      <c r="BU47" s="8"/>
      <c r="BV47" s="8"/>
      <c r="BW47" s="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</row>
    <row r="48" spans="1:88" ht="14.25" x14ac:dyDescent="0.2">
      <c r="A48" s="9"/>
      <c r="B48" s="9" t="s">
        <v>116</v>
      </c>
      <c r="C48" s="9" t="s">
        <v>117</v>
      </c>
      <c r="D48" s="9">
        <v>2020</v>
      </c>
      <c r="E48" s="9"/>
      <c r="F48" s="23" t="str">
        <f>HYPERLINK("https://doi.org/10.18725/oparu-25291")</f>
        <v>https://doi.org/10.18725/oparu-25291</v>
      </c>
      <c r="G48" s="11" t="s">
        <v>118</v>
      </c>
      <c r="H48" s="24" t="str">
        <f t="shared" si="0"/>
        <v>NO</v>
      </c>
      <c r="I48" s="25" t="s">
        <v>22</v>
      </c>
      <c r="J48" s="13" t="b">
        <v>0</v>
      </c>
      <c r="K48" s="13" t="b">
        <v>0</v>
      </c>
      <c r="L48" s="14" t="b">
        <v>0</v>
      </c>
      <c r="M48" s="14" t="b">
        <v>0</v>
      </c>
      <c r="N48" s="14" t="b">
        <v>0</v>
      </c>
      <c r="O48" s="14" t="b">
        <v>0</v>
      </c>
      <c r="P48" s="15" t="b">
        <v>0</v>
      </c>
      <c r="Q48" s="32" t="b">
        <v>1</v>
      </c>
      <c r="R48" s="25" t="s">
        <v>22</v>
      </c>
      <c r="S48" s="16" t="b">
        <v>0</v>
      </c>
      <c r="T48" s="16" t="b">
        <v>0</v>
      </c>
      <c r="U48" s="17" t="b">
        <v>0</v>
      </c>
      <c r="V48" s="17" t="b">
        <v>0</v>
      </c>
      <c r="W48" s="17" t="b">
        <v>0</v>
      </c>
      <c r="X48" s="17" t="b">
        <v>0</v>
      </c>
      <c r="Y48" s="26" t="b">
        <v>1</v>
      </c>
      <c r="Z48" s="17" t="b">
        <v>0</v>
      </c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  <c r="BT48" s="8"/>
      <c r="BU48" s="8"/>
      <c r="BV48" s="8"/>
      <c r="BW48" s="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</row>
    <row r="49" spans="1:88" ht="14.25" x14ac:dyDescent="0.2">
      <c r="A49" s="9"/>
      <c r="B49" s="9" t="s">
        <v>119</v>
      </c>
      <c r="C49" s="9" t="s">
        <v>120</v>
      </c>
      <c r="D49" s="9">
        <v>2020</v>
      </c>
      <c r="E49" s="9"/>
      <c r="F49" s="23" t="str">
        <f>HYPERLINK("https://doi.org/10.1145/3417990.3421401")</f>
        <v>https://doi.org/10.1145/3417990.3421401</v>
      </c>
      <c r="G49" s="11" t="s">
        <v>121</v>
      </c>
      <c r="H49" s="24" t="str">
        <f t="shared" si="0"/>
        <v>NO</v>
      </c>
      <c r="I49" s="25" t="s">
        <v>22</v>
      </c>
      <c r="J49" s="13" t="b">
        <v>0</v>
      </c>
      <c r="K49" s="13" t="b">
        <v>0</v>
      </c>
      <c r="L49" s="14" t="b">
        <v>0</v>
      </c>
      <c r="M49" s="14" t="b">
        <v>0</v>
      </c>
      <c r="N49" s="14" t="b">
        <v>0</v>
      </c>
      <c r="O49" s="14" t="b">
        <v>0</v>
      </c>
      <c r="P49" s="15" t="b">
        <v>0</v>
      </c>
      <c r="Q49" s="15" t="b">
        <v>0</v>
      </c>
      <c r="R49" s="25" t="s">
        <v>22</v>
      </c>
      <c r="S49" s="16" t="b">
        <v>0</v>
      </c>
      <c r="T49" s="16" t="b">
        <v>0</v>
      </c>
      <c r="U49" s="17" t="b">
        <v>0</v>
      </c>
      <c r="V49" s="17" t="b">
        <v>0</v>
      </c>
      <c r="W49" s="17" t="b">
        <v>0</v>
      </c>
      <c r="X49" s="17" t="b">
        <v>0</v>
      </c>
      <c r="Y49" s="17" t="b">
        <v>0</v>
      </c>
      <c r="Z49" s="17" t="b">
        <v>0</v>
      </c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  <c r="BT49" s="8"/>
      <c r="BU49" s="8"/>
      <c r="BV49" s="8"/>
      <c r="BW49" s="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</row>
    <row r="50" spans="1:88" ht="14.25" x14ac:dyDescent="0.2">
      <c r="A50" s="9"/>
      <c r="B50" s="9" t="s">
        <v>122</v>
      </c>
      <c r="C50" s="9" t="s">
        <v>123</v>
      </c>
      <c r="D50" s="9">
        <v>2018</v>
      </c>
      <c r="E50" s="9"/>
      <c r="F50" s="23" t="str">
        <f>HYPERLINK("https://doi.org/10.1145/3239372.3239383")</f>
        <v>https://doi.org/10.1145/3239372.3239383</v>
      </c>
      <c r="G50" s="11" t="s">
        <v>124</v>
      </c>
      <c r="H50" s="24" t="str">
        <f t="shared" si="0"/>
        <v>NO</v>
      </c>
      <c r="I50" s="25" t="s">
        <v>22</v>
      </c>
      <c r="J50" s="13" t="b">
        <v>0</v>
      </c>
      <c r="K50" s="13" t="b">
        <v>0</v>
      </c>
      <c r="L50" s="14" t="b">
        <v>0</v>
      </c>
      <c r="M50" s="14" t="b">
        <v>0</v>
      </c>
      <c r="N50" s="14" t="b">
        <v>0</v>
      </c>
      <c r="O50" s="14" t="b">
        <v>0</v>
      </c>
      <c r="P50" s="15" t="b">
        <v>0</v>
      </c>
      <c r="Q50" s="15" t="b">
        <v>0</v>
      </c>
      <c r="R50" s="25" t="s">
        <v>22</v>
      </c>
      <c r="S50" s="16" t="b">
        <v>0</v>
      </c>
      <c r="T50" s="16" t="b">
        <v>0</v>
      </c>
      <c r="U50" s="17" t="b">
        <v>0</v>
      </c>
      <c r="V50" s="17" t="b">
        <v>0</v>
      </c>
      <c r="W50" s="17" t="b">
        <v>0</v>
      </c>
      <c r="X50" s="17" t="b">
        <v>0</v>
      </c>
      <c r="Y50" s="17" t="b">
        <v>0</v>
      </c>
      <c r="Z50" s="17" t="b">
        <v>0</v>
      </c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  <c r="BT50" s="8"/>
      <c r="BU50" s="8"/>
      <c r="BV50" s="8"/>
      <c r="BW50" s="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</row>
    <row r="51" spans="1:88" ht="14.25" x14ac:dyDescent="0.2">
      <c r="A51" s="9"/>
      <c r="B51" s="9" t="s">
        <v>125</v>
      </c>
      <c r="C51" s="9" t="s">
        <v>126</v>
      </c>
      <c r="D51" s="9">
        <v>2018</v>
      </c>
      <c r="E51" s="9"/>
      <c r="F51" s="23" t="str">
        <f>HYPERLINK("https://doi.org/10.1109/wetice.2018.00031")</f>
        <v>https://doi.org/10.1109/wetice.2018.00031</v>
      </c>
      <c r="G51" s="11" t="s">
        <v>127</v>
      </c>
      <c r="H51" s="24" t="str">
        <f t="shared" si="0"/>
        <v>NO</v>
      </c>
      <c r="I51" s="25" t="s">
        <v>22</v>
      </c>
      <c r="J51" s="13" t="b">
        <v>0</v>
      </c>
      <c r="K51" s="13" t="b">
        <v>0</v>
      </c>
      <c r="L51" s="14" t="b">
        <v>0</v>
      </c>
      <c r="M51" s="14" t="b">
        <v>0</v>
      </c>
      <c r="N51" s="14" t="b">
        <v>0</v>
      </c>
      <c r="O51" s="14" t="b">
        <v>0</v>
      </c>
      <c r="P51" s="15" t="b">
        <v>0</v>
      </c>
      <c r="Q51" s="15" t="b">
        <v>0</v>
      </c>
      <c r="R51" s="25" t="s">
        <v>22</v>
      </c>
      <c r="S51" s="16" t="b">
        <v>0</v>
      </c>
      <c r="T51" s="16" t="b">
        <v>0</v>
      </c>
      <c r="U51" s="17" t="b">
        <v>0</v>
      </c>
      <c r="V51" s="17" t="b">
        <v>0</v>
      </c>
      <c r="W51" s="17" t="b">
        <v>0</v>
      </c>
      <c r="X51" s="17" t="b">
        <v>0</v>
      </c>
      <c r="Y51" s="17" t="b">
        <v>0</v>
      </c>
      <c r="Z51" s="17" t="b">
        <v>0</v>
      </c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  <c r="BT51" s="8"/>
      <c r="BU51" s="8"/>
      <c r="BV51" s="8"/>
      <c r="BW51" s="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</row>
    <row r="52" spans="1:88" ht="14.25" x14ac:dyDescent="0.2">
      <c r="A52" s="9"/>
      <c r="B52" s="9" t="s">
        <v>128</v>
      </c>
      <c r="C52" s="9" t="s">
        <v>129</v>
      </c>
      <c r="D52" s="9">
        <v>2018</v>
      </c>
      <c r="E52" s="9"/>
      <c r="F52" s="23" t="s">
        <v>130</v>
      </c>
      <c r="G52" s="11"/>
      <c r="H52" s="24" t="str">
        <f t="shared" si="0"/>
        <v>NO</v>
      </c>
      <c r="I52" s="25" t="s">
        <v>22</v>
      </c>
      <c r="J52" s="13" t="b">
        <v>0</v>
      </c>
      <c r="K52" s="13" t="b">
        <v>0</v>
      </c>
      <c r="L52" s="14" t="b">
        <v>0</v>
      </c>
      <c r="M52" s="14" t="b">
        <v>0</v>
      </c>
      <c r="N52" s="14" t="b">
        <v>0</v>
      </c>
      <c r="O52" s="14" t="b">
        <v>0</v>
      </c>
      <c r="P52" s="15" t="b">
        <v>0</v>
      </c>
      <c r="Q52" s="32" t="b">
        <v>1</v>
      </c>
      <c r="R52" s="25" t="s">
        <v>22</v>
      </c>
      <c r="S52" s="16" t="b">
        <v>0</v>
      </c>
      <c r="T52" s="16" t="b">
        <v>0</v>
      </c>
      <c r="U52" s="17" t="b">
        <v>0</v>
      </c>
      <c r="V52" s="17" t="b">
        <v>0</v>
      </c>
      <c r="W52" s="17" t="b">
        <v>0</v>
      </c>
      <c r="X52" s="17" t="b">
        <v>0</v>
      </c>
      <c r="Y52" s="26" t="b">
        <v>0</v>
      </c>
      <c r="Z52" s="26" t="b">
        <v>1</v>
      </c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  <c r="BT52" s="8"/>
      <c r="BU52" s="8"/>
      <c r="BV52" s="8"/>
      <c r="BW52" s="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</row>
    <row r="53" spans="1:88" ht="12.75" x14ac:dyDescent="0.2">
      <c r="A53" s="9"/>
      <c r="B53" s="9"/>
      <c r="C53" s="9"/>
      <c r="D53" s="9"/>
      <c r="E53" s="9"/>
      <c r="F53" s="11"/>
      <c r="G53" s="11"/>
      <c r="H53" s="11"/>
      <c r="I53" s="12"/>
      <c r="J53" s="13"/>
      <c r="K53" s="13"/>
      <c r="L53" s="14"/>
      <c r="M53" s="14"/>
      <c r="N53" s="14"/>
      <c r="O53" s="14"/>
      <c r="P53" s="15"/>
      <c r="Q53" s="15"/>
      <c r="R53" s="12"/>
      <c r="S53" s="16"/>
      <c r="T53" s="16"/>
      <c r="U53" s="17"/>
      <c r="V53" s="17"/>
      <c r="W53" s="17"/>
      <c r="X53" s="17"/>
      <c r="Y53" s="17"/>
      <c r="Z53" s="1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  <c r="BT53" s="8"/>
      <c r="BU53" s="8"/>
      <c r="BV53" s="8"/>
      <c r="BW53" s="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</row>
    <row r="54" spans="1:88" ht="12.75" x14ac:dyDescent="0.2">
      <c r="A54" s="9"/>
      <c r="B54" s="9" t="s">
        <v>131</v>
      </c>
      <c r="C54" s="9"/>
      <c r="D54" s="9"/>
      <c r="E54" s="9"/>
      <c r="F54" s="11"/>
      <c r="G54" s="11"/>
      <c r="H54" s="11"/>
      <c r="I54" s="12"/>
      <c r="J54" s="13"/>
      <c r="K54" s="13"/>
      <c r="L54" s="14"/>
      <c r="M54" s="14"/>
      <c r="N54" s="14"/>
      <c r="O54" s="14"/>
      <c r="P54" s="15"/>
      <c r="Q54" s="15"/>
      <c r="R54" s="12"/>
      <c r="S54" s="16"/>
      <c r="T54" s="16"/>
      <c r="U54" s="17"/>
      <c r="V54" s="17"/>
      <c r="W54" s="17"/>
      <c r="X54" s="17"/>
      <c r="Y54" s="17"/>
      <c r="Z54" s="1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  <c r="BT54" s="8"/>
      <c r="BU54" s="8"/>
      <c r="BV54" s="8"/>
      <c r="BW54" s="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</row>
    <row r="55" spans="1:88" ht="12.75" x14ac:dyDescent="0.2">
      <c r="A55" s="8"/>
      <c r="B55" s="8"/>
      <c r="C55" s="8"/>
      <c r="D55" s="8"/>
      <c r="E55" s="8"/>
      <c r="F55" s="8"/>
      <c r="G55" s="8"/>
      <c r="H55" s="8"/>
      <c r="I55" s="8"/>
      <c r="J55" s="33"/>
      <c r="K55" s="33"/>
      <c r="L55" s="33"/>
      <c r="M55" s="33"/>
      <c r="N55" s="33"/>
      <c r="O55" s="33"/>
      <c r="P55" s="33"/>
      <c r="Q55" s="33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  <c r="BT55" s="8"/>
      <c r="BU55" s="8"/>
      <c r="BV55" s="8"/>
      <c r="BW55" s="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</row>
    <row r="56" spans="1:88" ht="12.75" x14ac:dyDescent="0.2">
      <c r="A56" s="8"/>
      <c r="B56" s="8"/>
      <c r="C56" s="8"/>
      <c r="D56" s="8"/>
      <c r="E56" s="8"/>
      <c r="F56" s="8"/>
      <c r="G56" s="8"/>
      <c r="H56" s="8"/>
      <c r="I56" s="8"/>
      <c r="J56" s="33"/>
      <c r="K56" s="33"/>
      <c r="L56" s="33"/>
      <c r="M56" s="33"/>
      <c r="N56" s="33"/>
      <c r="O56" s="33"/>
      <c r="P56" s="33"/>
      <c r="Q56" s="33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  <c r="BT56" s="8"/>
      <c r="BU56" s="8"/>
      <c r="BV56" s="8"/>
      <c r="BW56" s="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</row>
    <row r="57" spans="1:88" ht="12.75" x14ac:dyDescent="0.2">
      <c r="A57" s="8"/>
      <c r="B57" s="8"/>
      <c r="C57" s="8"/>
      <c r="D57" s="8"/>
      <c r="E57" s="8"/>
      <c r="F57" s="8"/>
      <c r="G57" s="8"/>
      <c r="H57" s="8"/>
      <c r="I57" s="8"/>
      <c r="J57" s="33"/>
      <c r="K57" s="33"/>
      <c r="L57" s="33"/>
      <c r="M57" s="33"/>
      <c r="N57" s="33"/>
      <c r="O57" s="33"/>
      <c r="P57" s="33"/>
      <c r="Q57" s="33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  <c r="BT57" s="8"/>
      <c r="BU57" s="8"/>
      <c r="BV57" s="8"/>
      <c r="BW57" s="8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</row>
    <row r="58" spans="1:88" ht="12.75" x14ac:dyDescent="0.2">
      <c r="A58" s="8"/>
      <c r="B58" s="8"/>
      <c r="C58" s="8"/>
      <c r="D58" s="8"/>
      <c r="E58" s="8"/>
      <c r="F58" s="8"/>
      <c r="G58" s="8"/>
      <c r="H58" s="8"/>
      <c r="I58" s="8"/>
      <c r="J58" s="33"/>
      <c r="K58" s="33"/>
      <c r="L58" s="33"/>
      <c r="M58" s="33"/>
      <c r="N58" s="33"/>
      <c r="O58" s="33"/>
      <c r="P58" s="33"/>
      <c r="Q58" s="33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  <c r="BT58" s="8"/>
      <c r="BU58" s="8"/>
      <c r="BV58" s="8"/>
      <c r="BW58" s="8"/>
      <c r="BX58" s="8"/>
      <c r="BY58" s="8"/>
      <c r="BZ58" s="8"/>
      <c r="CA58" s="8"/>
      <c r="CB58" s="8"/>
      <c r="CC58" s="8"/>
      <c r="CD58" s="8"/>
      <c r="CE58" s="8"/>
      <c r="CF58" s="8"/>
      <c r="CG58" s="8"/>
      <c r="CH58" s="8"/>
      <c r="CI58" s="8"/>
      <c r="CJ58" s="8"/>
    </row>
    <row r="59" spans="1:88" ht="12.75" x14ac:dyDescent="0.2">
      <c r="A59" s="8"/>
      <c r="B59" s="8"/>
      <c r="C59" s="8"/>
      <c r="D59" s="8"/>
      <c r="E59" s="8"/>
      <c r="F59" s="8"/>
      <c r="G59" s="8"/>
      <c r="H59" s="8"/>
      <c r="I59" s="8"/>
      <c r="J59" s="33"/>
      <c r="K59" s="33"/>
      <c r="L59" s="33"/>
      <c r="M59" s="33"/>
      <c r="N59" s="33"/>
      <c r="O59" s="33"/>
      <c r="P59" s="33"/>
      <c r="Q59" s="33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  <c r="BT59" s="8"/>
      <c r="BU59" s="8"/>
      <c r="BV59" s="8"/>
      <c r="BW59" s="8"/>
      <c r="BX59" s="8"/>
      <c r="BY59" s="8"/>
      <c r="BZ59" s="8"/>
      <c r="CA59" s="8"/>
      <c r="CB59" s="8"/>
      <c r="CC59" s="8"/>
      <c r="CD59" s="8"/>
      <c r="CE59" s="8"/>
      <c r="CF59" s="8"/>
      <c r="CG59" s="8"/>
      <c r="CH59" s="8"/>
      <c r="CI59" s="8"/>
      <c r="CJ59" s="8"/>
    </row>
    <row r="60" spans="1:88" ht="12.75" x14ac:dyDescent="0.2">
      <c r="A60" s="8"/>
      <c r="B60" s="8"/>
      <c r="C60" s="8"/>
      <c r="D60" s="8"/>
      <c r="E60" s="11"/>
      <c r="F60" s="8"/>
      <c r="G60" s="8"/>
      <c r="H60" s="8"/>
      <c r="I60" s="8"/>
      <c r="J60" s="33"/>
      <c r="K60" s="33"/>
      <c r="L60" s="33"/>
      <c r="M60" s="33"/>
      <c r="N60" s="33"/>
      <c r="O60" s="33"/>
      <c r="P60" s="33"/>
      <c r="Q60" s="33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  <c r="BT60" s="8"/>
      <c r="BU60" s="8"/>
      <c r="BV60" s="8"/>
      <c r="BW60" s="8"/>
      <c r="BX60" s="8"/>
      <c r="BY60" s="8"/>
      <c r="BZ60" s="8"/>
      <c r="CA60" s="8"/>
      <c r="CB60" s="8"/>
      <c r="CC60" s="8"/>
      <c r="CD60" s="8"/>
      <c r="CE60" s="8"/>
      <c r="CF60" s="8"/>
      <c r="CG60" s="8"/>
      <c r="CH60" s="8"/>
      <c r="CI60" s="8"/>
      <c r="CJ60" s="8"/>
    </row>
    <row r="61" spans="1:88" ht="12.75" x14ac:dyDescent="0.2">
      <c r="A61" s="8"/>
      <c r="B61" s="8"/>
      <c r="C61" s="8"/>
      <c r="D61" s="8"/>
      <c r="E61" s="11"/>
      <c r="F61" s="8"/>
      <c r="G61" s="8"/>
      <c r="H61" s="8"/>
      <c r="I61" s="8"/>
      <c r="J61" s="33"/>
      <c r="K61" s="33"/>
      <c r="L61" s="33"/>
      <c r="M61" s="33"/>
      <c r="N61" s="33"/>
      <c r="O61" s="33"/>
      <c r="P61" s="33"/>
      <c r="Q61" s="33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  <c r="BT61" s="8"/>
      <c r="BU61" s="8"/>
      <c r="BV61" s="8"/>
      <c r="BW61" s="8"/>
      <c r="BX61" s="8"/>
      <c r="BY61" s="8"/>
      <c r="BZ61" s="8"/>
      <c r="CA61" s="8"/>
      <c r="CB61" s="8"/>
      <c r="CC61" s="8"/>
      <c r="CD61" s="8"/>
      <c r="CE61" s="8"/>
      <c r="CF61" s="8"/>
      <c r="CG61" s="8"/>
      <c r="CH61" s="8"/>
      <c r="CI61" s="8"/>
      <c r="CJ61" s="8"/>
    </row>
    <row r="62" spans="1:88" ht="12.75" x14ac:dyDescent="0.2">
      <c r="A62" s="8"/>
      <c r="B62" s="8"/>
      <c r="C62" s="8"/>
      <c r="D62" s="8"/>
      <c r="E62" s="8"/>
      <c r="F62" s="8"/>
      <c r="G62" s="8"/>
      <c r="H62" s="8"/>
      <c r="I62" s="8"/>
      <c r="J62" s="33"/>
      <c r="K62" s="33"/>
      <c r="L62" s="33"/>
      <c r="M62" s="33"/>
      <c r="N62" s="33"/>
      <c r="O62" s="33"/>
      <c r="P62" s="33"/>
      <c r="Q62" s="33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  <c r="BT62" s="8"/>
      <c r="BU62" s="8"/>
      <c r="BV62" s="8"/>
      <c r="BW62" s="8"/>
      <c r="BX62" s="8"/>
      <c r="BY62" s="8"/>
      <c r="BZ62" s="8"/>
      <c r="CA62" s="8"/>
      <c r="CB62" s="8"/>
      <c r="CC62" s="8"/>
      <c r="CD62" s="8"/>
      <c r="CE62" s="8"/>
      <c r="CF62" s="8"/>
      <c r="CG62" s="8"/>
      <c r="CH62" s="8"/>
      <c r="CI62" s="8"/>
      <c r="CJ62" s="8"/>
    </row>
    <row r="63" spans="1:88" ht="12.75" x14ac:dyDescent="0.2">
      <c r="A63" s="8"/>
      <c r="B63" s="8"/>
      <c r="C63" s="8"/>
      <c r="D63" s="8"/>
      <c r="E63" s="8"/>
      <c r="F63" s="8"/>
      <c r="G63" s="8"/>
      <c r="H63" s="8"/>
      <c r="I63" s="8"/>
      <c r="J63" s="33"/>
      <c r="K63" s="33"/>
      <c r="L63" s="33"/>
      <c r="M63" s="33"/>
      <c r="N63" s="33"/>
      <c r="O63" s="33"/>
      <c r="P63" s="33"/>
      <c r="Q63" s="33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  <c r="BT63" s="8"/>
      <c r="BU63" s="8"/>
      <c r="BV63" s="8"/>
      <c r="BW63" s="8"/>
      <c r="BX63" s="8"/>
      <c r="BY63" s="8"/>
      <c r="BZ63" s="8"/>
      <c r="CA63" s="8"/>
      <c r="CB63" s="8"/>
      <c r="CC63" s="8"/>
      <c r="CD63" s="8"/>
      <c r="CE63" s="8"/>
      <c r="CF63" s="8"/>
      <c r="CG63" s="8"/>
      <c r="CH63" s="8"/>
      <c r="CI63" s="8"/>
      <c r="CJ63" s="8"/>
    </row>
    <row r="64" spans="1:88" ht="12.75" x14ac:dyDescent="0.2">
      <c r="A64" s="8"/>
      <c r="B64" s="8"/>
      <c r="C64" s="8"/>
      <c r="D64" s="8"/>
      <c r="E64" s="8"/>
      <c r="F64" s="8"/>
      <c r="G64" s="8"/>
      <c r="H64" s="8"/>
      <c r="I64" s="8"/>
      <c r="J64" s="33"/>
      <c r="K64" s="33"/>
      <c r="L64" s="33"/>
      <c r="M64" s="33"/>
      <c r="N64" s="33"/>
      <c r="O64" s="33"/>
      <c r="P64" s="33"/>
      <c r="Q64" s="33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  <c r="BT64" s="8"/>
      <c r="BU64" s="8"/>
      <c r="BV64" s="8"/>
      <c r="BW64" s="8"/>
      <c r="BX64" s="8"/>
      <c r="BY64" s="8"/>
      <c r="BZ64" s="8"/>
      <c r="CA64" s="8"/>
      <c r="CB64" s="8"/>
      <c r="CC64" s="8"/>
      <c r="CD64" s="8"/>
      <c r="CE64" s="8"/>
      <c r="CF64" s="8"/>
      <c r="CG64" s="8"/>
      <c r="CH64" s="8"/>
      <c r="CI64" s="8"/>
      <c r="CJ64" s="8"/>
    </row>
    <row r="65" spans="1:88" ht="12.75" x14ac:dyDescent="0.2">
      <c r="A65" s="8"/>
      <c r="B65" s="8"/>
      <c r="C65" s="8"/>
      <c r="D65" s="8"/>
      <c r="E65" s="8"/>
      <c r="F65" s="8"/>
      <c r="G65" s="8"/>
      <c r="H65" s="8"/>
      <c r="I65" s="8"/>
      <c r="J65" s="33"/>
      <c r="K65" s="33"/>
      <c r="L65" s="33"/>
      <c r="M65" s="33"/>
      <c r="N65" s="33"/>
      <c r="O65" s="33"/>
      <c r="P65" s="33"/>
      <c r="Q65" s="33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  <c r="BT65" s="8"/>
      <c r="BU65" s="8"/>
      <c r="BV65" s="8"/>
      <c r="BW65" s="8"/>
      <c r="BX65" s="8"/>
      <c r="BY65" s="8"/>
      <c r="BZ65" s="8"/>
      <c r="CA65" s="8"/>
      <c r="CB65" s="8"/>
      <c r="CC65" s="8"/>
      <c r="CD65" s="8"/>
      <c r="CE65" s="8"/>
      <c r="CF65" s="8"/>
      <c r="CG65" s="8"/>
      <c r="CH65" s="8"/>
      <c r="CI65" s="8"/>
      <c r="CJ65" s="8"/>
    </row>
    <row r="66" spans="1:88" ht="12.75" x14ac:dyDescent="0.2">
      <c r="A66" s="8"/>
      <c r="B66" s="8"/>
      <c r="C66" s="8"/>
      <c r="D66" s="8"/>
      <c r="E66" s="8"/>
      <c r="F66" s="8"/>
      <c r="G66" s="8"/>
      <c r="H66" s="8"/>
      <c r="I66" s="8"/>
      <c r="J66" s="33"/>
      <c r="K66" s="33"/>
      <c r="L66" s="33"/>
      <c r="M66" s="33"/>
      <c r="N66" s="33"/>
      <c r="O66" s="33"/>
      <c r="P66" s="33"/>
      <c r="Q66" s="33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  <c r="BT66" s="8"/>
      <c r="BU66" s="8"/>
      <c r="BV66" s="8"/>
      <c r="BW66" s="8"/>
      <c r="BX66" s="8"/>
      <c r="BY66" s="8"/>
      <c r="BZ66" s="8"/>
      <c r="CA66" s="8"/>
      <c r="CB66" s="8"/>
      <c r="CC66" s="8"/>
      <c r="CD66" s="8"/>
      <c r="CE66" s="8"/>
      <c r="CF66" s="8"/>
      <c r="CG66" s="8"/>
      <c r="CH66" s="8"/>
      <c r="CI66" s="8"/>
      <c r="CJ66" s="8"/>
    </row>
    <row r="67" spans="1:88" ht="12.75" x14ac:dyDescent="0.2">
      <c r="A67" s="8"/>
      <c r="B67" s="8"/>
      <c r="C67" s="8"/>
      <c r="D67" s="8"/>
      <c r="E67" s="8"/>
      <c r="F67" s="8"/>
      <c r="G67" s="8"/>
      <c r="H67" s="8"/>
      <c r="I67" s="8"/>
      <c r="J67" s="33"/>
      <c r="K67" s="33"/>
      <c r="L67" s="33"/>
      <c r="M67" s="33"/>
      <c r="N67" s="33"/>
      <c r="O67" s="33"/>
      <c r="P67" s="33"/>
      <c r="Q67" s="33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  <c r="BT67" s="8"/>
      <c r="BU67" s="8"/>
      <c r="BV67" s="8"/>
      <c r="BW67" s="8"/>
      <c r="BX67" s="8"/>
      <c r="BY67" s="8"/>
      <c r="BZ67" s="8"/>
      <c r="CA67" s="8"/>
      <c r="CB67" s="8"/>
      <c r="CC67" s="8"/>
      <c r="CD67" s="8"/>
      <c r="CE67" s="8"/>
      <c r="CF67" s="8"/>
      <c r="CG67" s="8"/>
      <c r="CH67" s="8"/>
      <c r="CI67" s="8"/>
      <c r="CJ67" s="8"/>
    </row>
    <row r="68" spans="1:88" ht="12.75" x14ac:dyDescent="0.2">
      <c r="A68" s="8"/>
      <c r="B68" s="8"/>
      <c r="C68" s="8"/>
      <c r="D68" s="8"/>
      <c r="E68" s="8"/>
      <c r="F68" s="8"/>
      <c r="G68" s="8"/>
      <c r="H68" s="8"/>
      <c r="I68" s="8"/>
      <c r="J68" s="33"/>
      <c r="K68" s="33"/>
      <c r="L68" s="33"/>
      <c r="M68" s="33"/>
      <c r="N68" s="33"/>
      <c r="O68" s="33"/>
      <c r="P68" s="33"/>
      <c r="Q68" s="33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  <c r="BT68" s="8"/>
      <c r="BU68" s="8"/>
      <c r="BV68" s="8"/>
      <c r="BW68" s="8"/>
      <c r="BX68" s="8"/>
      <c r="BY68" s="8"/>
      <c r="BZ68" s="8"/>
      <c r="CA68" s="8"/>
      <c r="CB68" s="8"/>
      <c r="CC68" s="8"/>
      <c r="CD68" s="8"/>
      <c r="CE68" s="8"/>
      <c r="CF68" s="8"/>
      <c r="CG68" s="8"/>
      <c r="CH68" s="8"/>
      <c r="CI68" s="8"/>
      <c r="CJ68" s="8"/>
    </row>
    <row r="69" spans="1:88" ht="12.75" x14ac:dyDescent="0.2">
      <c r="A69" s="8"/>
      <c r="B69" s="8"/>
      <c r="C69" s="8"/>
      <c r="D69" s="8"/>
      <c r="E69" s="8"/>
      <c r="F69" s="8"/>
      <c r="G69" s="8"/>
      <c r="H69" s="8"/>
      <c r="I69" s="8"/>
      <c r="J69" s="33"/>
      <c r="K69" s="33"/>
      <c r="L69" s="33"/>
      <c r="M69" s="33"/>
      <c r="N69" s="33"/>
      <c r="O69" s="33"/>
      <c r="P69" s="33"/>
      <c r="Q69" s="33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  <c r="BT69" s="8"/>
      <c r="BU69" s="8"/>
      <c r="BV69" s="8"/>
      <c r="BW69" s="8"/>
      <c r="BX69" s="8"/>
      <c r="BY69" s="8"/>
      <c r="BZ69" s="8"/>
      <c r="CA69" s="8"/>
      <c r="CB69" s="8"/>
      <c r="CC69" s="8"/>
      <c r="CD69" s="8"/>
      <c r="CE69" s="8"/>
      <c r="CF69" s="8"/>
      <c r="CG69" s="8"/>
      <c r="CH69" s="8"/>
      <c r="CI69" s="8"/>
      <c r="CJ69" s="8"/>
    </row>
    <row r="70" spans="1:88" ht="12.75" x14ac:dyDescent="0.2">
      <c r="A70" s="8"/>
      <c r="B70" s="8"/>
      <c r="C70" s="8"/>
      <c r="D70" s="8"/>
      <c r="E70" s="8"/>
      <c r="F70" s="8"/>
      <c r="G70" s="8"/>
      <c r="H70" s="8"/>
      <c r="I70" s="8"/>
      <c r="J70" s="33"/>
      <c r="K70" s="33"/>
      <c r="L70" s="33"/>
      <c r="M70" s="33"/>
      <c r="N70" s="33"/>
      <c r="O70" s="33"/>
      <c r="P70" s="33"/>
      <c r="Q70" s="33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  <c r="BT70" s="8"/>
      <c r="BU70" s="8"/>
      <c r="BV70" s="8"/>
      <c r="BW70" s="8"/>
      <c r="BX70" s="8"/>
      <c r="BY70" s="8"/>
      <c r="BZ70" s="8"/>
      <c r="CA70" s="8"/>
      <c r="CB70" s="8"/>
      <c r="CC70" s="8"/>
      <c r="CD70" s="8"/>
      <c r="CE70" s="8"/>
      <c r="CF70" s="8"/>
      <c r="CG70" s="8"/>
      <c r="CH70" s="8"/>
      <c r="CI70" s="8"/>
      <c r="CJ70" s="8"/>
    </row>
    <row r="71" spans="1:88" ht="12.75" x14ac:dyDescent="0.2">
      <c r="A71" s="8"/>
      <c r="B71" s="8"/>
      <c r="C71" s="8"/>
      <c r="D71" s="8"/>
      <c r="E71" s="8"/>
      <c r="F71" s="8"/>
      <c r="G71" s="8"/>
      <c r="H71" s="8"/>
      <c r="I71" s="8"/>
      <c r="J71" s="33"/>
      <c r="K71" s="33"/>
      <c r="L71" s="33"/>
      <c r="M71" s="33"/>
      <c r="N71" s="33"/>
      <c r="O71" s="33"/>
      <c r="P71" s="33"/>
      <c r="Q71" s="33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  <c r="BT71" s="8"/>
      <c r="BU71" s="8"/>
      <c r="BV71" s="8"/>
      <c r="BW71" s="8"/>
      <c r="BX71" s="8"/>
      <c r="BY71" s="8"/>
      <c r="BZ71" s="8"/>
      <c r="CA71" s="8"/>
      <c r="CB71" s="8"/>
      <c r="CC71" s="8"/>
      <c r="CD71" s="8"/>
      <c r="CE71" s="8"/>
      <c r="CF71" s="8"/>
      <c r="CG71" s="8"/>
      <c r="CH71" s="8"/>
      <c r="CI71" s="8"/>
      <c r="CJ71" s="8"/>
    </row>
    <row r="72" spans="1:88" ht="12.75" x14ac:dyDescent="0.2">
      <c r="A72" s="8"/>
      <c r="B72" s="8"/>
      <c r="C72" s="8"/>
      <c r="D72" s="8"/>
      <c r="E72" s="8"/>
      <c r="F72" s="8"/>
      <c r="G72" s="8"/>
      <c r="H72" s="8"/>
      <c r="I72" s="8"/>
      <c r="J72" s="33"/>
      <c r="K72" s="33"/>
      <c r="L72" s="33"/>
      <c r="M72" s="33"/>
      <c r="N72" s="33"/>
      <c r="O72" s="33"/>
      <c r="P72" s="33"/>
      <c r="Q72" s="33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  <c r="BT72" s="8"/>
      <c r="BU72" s="8"/>
      <c r="BV72" s="8"/>
      <c r="BW72" s="8"/>
      <c r="BX72" s="8"/>
      <c r="BY72" s="8"/>
      <c r="BZ72" s="8"/>
      <c r="CA72" s="8"/>
      <c r="CB72" s="8"/>
      <c r="CC72" s="8"/>
      <c r="CD72" s="8"/>
      <c r="CE72" s="8"/>
      <c r="CF72" s="8"/>
      <c r="CG72" s="8"/>
      <c r="CH72" s="8"/>
      <c r="CI72" s="8"/>
      <c r="CJ72" s="8"/>
    </row>
    <row r="73" spans="1:88" ht="12.75" x14ac:dyDescent="0.2">
      <c r="A73" s="8"/>
      <c r="B73" s="8"/>
      <c r="C73" s="8"/>
      <c r="D73" s="8"/>
      <c r="E73" s="8"/>
      <c r="F73" s="8"/>
      <c r="G73" s="8"/>
      <c r="H73" s="8"/>
      <c r="I73" s="8"/>
      <c r="J73" s="33"/>
      <c r="K73" s="33"/>
      <c r="L73" s="33"/>
      <c r="M73" s="33"/>
      <c r="N73" s="33"/>
      <c r="O73" s="33"/>
      <c r="P73" s="33"/>
      <c r="Q73" s="33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</row>
    <row r="74" spans="1:88" ht="12.75" x14ac:dyDescent="0.2">
      <c r="A74" s="8"/>
      <c r="B74" s="8"/>
      <c r="C74" s="8"/>
      <c r="D74" s="8"/>
      <c r="E74" s="8"/>
      <c r="F74" s="8"/>
      <c r="G74" s="8"/>
      <c r="H74" s="8"/>
      <c r="I74" s="8"/>
      <c r="J74" s="33"/>
      <c r="K74" s="33"/>
      <c r="L74" s="33"/>
      <c r="M74" s="33"/>
      <c r="N74" s="33"/>
      <c r="O74" s="33"/>
      <c r="P74" s="33"/>
      <c r="Q74" s="33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  <c r="CC74" s="8"/>
      <c r="CD74" s="8"/>
      <c r="CE74" s="8"/>
      <c r="CF74" s="8"/>
      <c r="CG74" s="8"/>
      <c r="CH74" s="8"/>
      <c r="CI74" s="8"/>
      <c r="CJ74" s="8"/>
    </row>
    <row r="75" spans="1:88" ht="12.75" x14ac:dyDescent="0.2">
      <c r="A75" s="8"/>
      <c r="B75" s="8"/>
      <c r="C75" s="8"/>
      <c r="D75" s="8"/>
      <c r="E75" s="8"/>
      <c r="F75" s="8"/>
      <c r="G75" s="8"/>
      <c r="H75" s="8"/>
      <c r="I75" s="8"/>
      <c r="J75" s="33"/>
      <c r="K75" s="33"/>
      <c r="L75" s="33"/>
      <c r="M75" s="33"/>
      <c r="N75" s="33"/>
      <c r="O75" s="33"/>
      <c r="P75" s="33"/>
      <c r="Q75" s="33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  <c r="BT75" s="8"/>
      <c r="BU75" s="8"/>
      <c r="BV75" s="8"/>
      <c r="BW75" s="8"/>
      <c r="BX75" s="8"/>
      <c r="BY75" s="8"/>
      <c r="BZ75" s="8"/>
      <c r="CA75" s="8"/>
      <c r="CB75" s="8"/>
      <c r="CC75" s="8"/>
      <c r="CD75" s="8"/>
      <c r="CE75" s="8"/>
      <c r="CF75" s="8"/>
      <c r="CG75" s="8"/>
      <c r="CH75" s="8"/>
      <c r="CI75" s="8"/>
      <c r="CJ75" s="8"/>
    </row>
    <row r="76" spans="1:88" ht="12.75" x14ac:dyDescent="0.2">
      <c r="A76" s="8"/>
      <c r="B76" s="8"/>
      <c r="C76" s="8"/>
      <c r="D76" s="8"/>
      <c r="E76" s="8"/>
      <c r="F76" s="8"/>
      <c r="G76" s="8"/>
      <c r="H76" s="8"/>
      <c r="I76" s="8"/>
      <c r="J76" s="33"/>
      <c r="K76" s="33"/>
      <c r="L76" s="33"/>
      <c r="M76" s="33"/>
      <c r="N76" s="33"/>
      <c r="O76" s="33"/>
      <c r="P76" s="33"/>
      <c r="Q76" s="33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</row>
    <row r="77" spans="1:88" ht="12.75" x14ac:dyDescent="0.2">
      <c r="A77" s="8"/>
      <c r="B77" s="8"/>
      <c r="C77" s="8"/>
      <c r="D77" s="8"/>
      <c r="E77" s="8"/>
      <c r="F77" s="8"/>
      <c r="G77" s="8"/>
      <c r="H77" s="8"/>
      <c r="I77" s="8"/>
      <c r="J77" s="33"/>
      <c r="K77" s="33"/>
      <c r="L77" s="33"/>
      <c r="M77" s="33"/>
      <c r="N77" s="33"/>
      <c r="O77" s="33"/>
      <c r="P77" s="33"/>
      <c r="Q77" s="33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  <c r="BT77" s="8"/>
      <c r="BU77" s="8"/>
      <c r="BV77" s="8"/>
      <c r="BW77" s="8"/>
      <c r="BX77" s="8"/>
      <c r="BY77" s="8"/>
      <c r="BZ77" s="8"/>
      <c r="CA77" s="8"/>
      <c r="CB77" s="8"/>
      <c r="CC77" s="8"/>
      <c r="CD77" s="8"/>
      <c r="CE77" s="8"/>
      <c r="CF77" s="8"/>
      <c r="CG77" s="8"/>
      <c r="CH77" s="8"/>
      <c r="CI77" s="8"/>
      <c r="CJ77" s="8"/>
    </row>
    <row r="78" spans="1:88" ht="12.75" x14ac:dyDescent="0.2">
      <c r="A78" s="8"/>
      <c r="B78" s="8"/>
      <c r="C78" s="8"/>
      <c r="D78" s="8"/>
      <c r="E78" s="8"/>
      <c r="F78" s="8"/>
      <c r="G78" s="8"/>
      <c r="H78" s="8"/>
      <c r="I78" s="8"/>
      <c r="J78" s="33"/>
      <c r="K78" s="33"/>
      <c r="L78" s="33"/>
      <c r="M78" s="33"/>
      <c r="N78" s="33"/>
      <c r="O78" s="33"/>
      <c r="P78" s="33"/>
      <c r="Q78" s="33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  <c r="BT78" s="8"/>
      <c r="BU78" s="8"/>
      <c r="BV78" s="8"/>
      <c r="BW78" s="8"/>
      <c r="BX78" s="8"/>
      <c r="BY78" s="8"/>
      <c r="BZ78" s="8"/>
      <c r="CA78" s="8"/>
      <c r="CB78" s="8"/>
      <c r="CC78" s="8"/>
      <c r="CD78" s="8"/>
      <c r="CE78" s="8"/>
      <c r="CF78" s="8"/>
      <c r="CG78" s="8"/>
      <c r="CH78" s="8"/>
      <c r="CI78" s="8"/>
      <c r="CJ78" s="8"/>
    </row>
    <row r="79" spans="1:88" ht="12.75" x14ac:dyDescent="0.2">
      <c r="A79" s="8"/>
      <c r="B79" s="8"/>
      <c r="C79" s="8"/>
      <c r="D79" s="8"/>
      <c r="E79" s="8"/>
      <c r="F79" s="8"/>
      <c r="G79" s="8"/>
      <c r="H79" s="8"/>
      <c r="I79" s="8"/>
      <c r="J79" s="33"/>
      <c r="K79" s="33"/>
      <c r="L79" s="33"/>
      <c r="M79" s="33"/>
      <c r="N79" s="33"/>
      <c r="O79" s="33"/>
      <c r="P79" s="33"/>
      <c r="Q79" s="33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  <c r="BT79" s="8"/>
      <c r="BU79" s="8"/>
      <c r="BV79" s="8"/>
      <c r="BW79" s="8"/>
      <c r="BX79" s="8"/>
      <c r="BY79" s="8"/>
      <c r="BZ79" s="8"/>
      <c r="CA79" s="8"/>
      <c r="CB79" s="8"/>
      <c r="CC79" s="8"/>
      <c r="CD79" s="8"/>
      <c r="CE79" s="8"/>
      <c r="CF79" s="8"/>
      <c r="CG79" s="8"/>
      <c r="CH79" s="8"/>
      <c r="CI79" s="8"/>
      <c r="CJ79" s="8"/>
    </row>
    <row r="80" spans="1:88" ht="12.75" x14ac:dyDescent="0.2">
      <c r="A80" s="8"/>
      <c r="B80" s="8"/>
      <c r="C80" s="8"/>
      <c r="D80" s="8"/>
      <c r="E80" s="8"/>
      <c r="F80" s="8"/>
      <c r="G80" s="8"/>
      <c r="H80" s="8"/>
      <c r="I80" s="8"/>
      <c r="J80" s="33"/>
      <c r="K80" s="33"/>
      <c r="L80" s="33"/>
      <c r="M80" s="33"/>
      <c r="N80" s="33"/>
      <c r="O80" s="33"/>
      <c r="P80" s="33"/>
      <c r="Q80" s="33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  <c r="BT80" s="8"/>
      <c r="BU80" s="8"/>
      <c r="BV80" s="8"/>
      <c r="BW80" s="8"/>
      <c r="BX80" s="8"/>
      <c r="BY80" s="8"/>
      <c r="BZ80" s="8"/>
      <c r="CA80" s="8"/>
      <c r="CB80" s="8"/>
      <c r="CC80" s="8"/>
      <c r="CD80" s="8"/>
      <c r="CE80" s="8"/>
      <c r="CF80" s="8"/>
      <c r="CG80" s="8"/>
      <c r="CH80" s="8"/>
      <c r="CI80" s="8"/>
      <c r="CJ80" s="8"/>
    </row>
    <row r="81" spans="1:88" ht="12.75" x14ac:dyDescent="0.2">
      <c r="A81" s="8"/>
      <c r="B81" s="8"/>
      <c r="C81" s="8"/>
      <c r="D81" s="8"/>
      <c r="E81" s="8"/>
      <c r="F81" s="8"/>
      <c r="G81" s="8"/>
      <c r="H81" s="8"/>
      <c r="I81" s="8"/>
      <c r="J81" s="33"/>
      <c r="K81" s="33"/>
      <c r="L81" s="33"/>
      <c r="M81" s="33"/>
      <c r="N81" s="33"/>
      <c r="O81" s="33"/>
      <c r="P81" s="33"/>
      <c r="Q81" s="33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  <c r="BT81" s="8"/>
      <c r="BU81" s="8"/>
      <c r="BV81" s="8"/>
      <c r="BW81" s="8"/>
      <c r="BX81" s="8"/>
      <c r="BY81" s="8"/>
      <c r="BZ81" s="8"/>
      <c r="CA81" s="8"/>
      <c r="CB81" s="8"/>
      <c r="CC81" s="8"/>
      <c r="CD81" s="8"/>
      <c r="CE81" s="8"/>
      <c r="CF81" s="8"/>
      <c r="CG81" s="8"/>
      <c r="CH81" s="8"/>
      <c r="CI81" s="8"/>
      <c r="CJ81" s="8"/>
    </row>
    <row r="82" spans="1:88" ht="12.75" x14ac:dyDescent="0.2">
      <c r="A82" s="8"/>
      <c r="B82" s="8"/>
      <c r="C82" s="8"/>
      <c r="D82" s="8"/>
      <c r="E82" s="8"/>
      <c r="F82" s="8"/>
      <c r="G82" s="8"/>
      <c r="H82" s="8"/>
      <c r="I82" s="8"/>
      <c r="J82" s="33"/>
      <c r="K82" s="33"/>
      <c r="L82" s="33"/>
      <c r="M82" s="33"/>
      <c r="N82" s="33"/>
      <c r="O82" s="33"/>
      <c r="P82" s="33"/>
      <c r="Q82" s="33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  <c r="BT82" s="8"/>
      <c r="BU82" s="8"/>
      <c r="BV82" s="8"/>
      <c r="BW82" s="8"/>
      <c r="BX82" s="8"/>
      <c r="BY82" s="8"/>
      <c r="BZ82" s="8"/>
      <c r="CA82" s="8"/>
      <c r="CB82" s="8"/>
      <c r="CC82" s="8"/>
      <c r="CD82" s="8"/>
      <c r="CE82" s="8"/>
      <c r="CF82" s="8"/>
      <c r="CG82" s="8"/>
      <c r="CH82" s="8"/>
      <c r="CI82" s="8"/>
      <c r="CJ82" s="8"/>
    </row>
    <row r="83" spans="1:88" ht="12.75" x14ac:dyDescent="0.2">
      <c r="A83" s="8"/>
      <c r="B83" s="8"/>
      <c r="C83" s="8"/>
      <c r="D83" s="8"/>
      <c r="E83" s="8"/>
      <c r="F83" s="8"/>
      <c r="G83" s="8"/>
      <c r="H83" s="8"/>
      <c r="I83" s="8"/>
      <c r="J83" s="33"/>
      <c r="K83" s="33"/>
      <c r="L83" s="33"/>
      <c r="M83" s="33"/>
      <c r="N83" s="33"/>
      <c r="O83" s="33"/>
      <c r="P83" s="33"/>
      <c r="Q83" s="33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  <c r="BT83" s="8"/>
      <c r="BU83" s="8"/>
      <c r="BV83" s="8"/>
      <c r="BW83" s="8"/>
      <c r="BX83" s="8"/>
      <c r="BY83" s="8"/>
      <c r="BZ83" s="8"/>
      <c r="CA83" s="8"/>
      <c r="CB83" s="8"/>
      <c r="CC83" s="8"/>
      <c r="CD83" s="8"/>
      <c r="CE83" s="8"/>
      <c r="CF83" s="8"/>
      <c r="CG83" s="8"/>
      <c r="CH83" s="8"/>
      <c r="CI83" s="8"/>
      <c r="CJ83" s="8"/>
    </row>
    <row r="84" spans="1:88" ht="12.75" x14ac:dyDescent="0.2">
      <c r="A84" s="8"/>
      <c r="B84" s="8"/>
      <c r="C84" s="8"/>
      <c r="D84" s="8"/>
      <c r="E84" s="8"/>
      <c r="F84" s="8"/>
      <c r="G84" s="8"/>
      <c r="H84" s="8"/>
      <c r="I84" s="8"/>
      <c r="J84" s="33"/>
      <c r="K84" s="33"/>
      <c r="L84" s="33"/>
      <c r="M84" s="33"/>
      <c r="N84" s="33"/>
      <c r="O84" s="33"/>
      <c r="P84" s="33"/>
      <c r="Q84" s="33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  <c r="BT84" s="8"/>
      <c r="BU84" s="8"/>
      <c r="BV84" s="8"/>
      <c r="BW84" s="8"/>
      <c r="BX84" s="8"/>
      <c r="BY84" s="8"/>
      <c r="BZ84" s="8"/>
      <c r="CA84" s="8"/>
      <c r="CB84" s="8"/>
      <c r="CC84" s="8"/>
      <c r="CD84" s="8"/>
      <c r="CE84" s="8"/>
      <c r="CF84" s="8"/>
      <c r="CG84" s="8"/>
      <c r="CH84" s="8"/>
      <c r="CI84" s="8"/>
      <c r="CJ84" s="8"/>
    </row>
    <row r="85" spans="1:88" ht="12.75" x14ac:dyDescent="0.2">
      <c r="A85" s="8"/>
      <c r="B85" s="8"/>
      <c r="C85" s="8"/>
      <c r="D85" s="8"/>
      <c r="E85" s="8"/>
      <c r="F85" s="8"/>
      <c r="G85" s="8"/>
      <c r="H85" s="8"/>
      <c r="I85" s="8"/>
      <c r="J85" s="33"/>
      <c r="K85" s="33"/>
      <c r="L85" s="33"/>
      <c r="M85" s="33"/>
      <c r="N85" s="33"/>
      <c r="O85" s="33"/>
      <c r="P85" s="33"/>
      <c r="Q85" s="33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</row>
    <row r="86" spans="1:88" ht="12.75" x14ac:dyDescent="0.2">
      <c r="A86" s="8"/>
      <c r="B86" s="8"/>
      <c r="C86" s="8"/>
      <c r="D86" s="8"/>
      <c r="E86" s="8"/>
      <c r="F86" s="8"/>
      <c r="G86" s="8"/>
      <c r="H86" s="8"/>
      <c r="I86" s="8"/>
      <c r="J86" s="33"/>
      <c r="K86" s="33"/>
      <c r="L86" s="33"/>
      <c r="M86" s="33"/>
      <c r="N86" s="33"/>
      <c r="O86" s="33"/>
      <c r="P86" s="33"/>
      <c r="Q86" s="33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  <c r="BT86" s="8"/>
      <c r="BU86" s="8"/>
      <c r="BV86" s="8"/>
      <c r="BW86" s="8"/>
      <c r="BX86" s="8"/>
      <c r="BY86" s="8"/>
      <c r="BZ86" s="8"/>
      <c r="CA86" s="8"/>
      <c r="CB86" s="8"/>
      <c r="CC86" s="8"/>
      <c r="CD86" s="8"/>
      <c r="CE86" s="8"/>
      <c r="CF86" s="8"/>
      <c r="CG86" s="8"/>
      <c r="CH86" s="8"/>
      <c r="CI86" s="8"/>
      <c r="CJ86" s="8"/>
    </row>
    <row r="87" spans="1:88" ht="12.75" x14ac:dyDescent="0.2">
      <c r="A87" s="8"/>
      <c r="B87" s="8"/>
      <c r="C87" s="8"/>
      <c r="D87" s="8"/>
      <c r="E87" s="8"/>
      <c r="F87" s="8"/>
      <c r="G87" s="8"/>
      <c r="H87" s="8"/>
      <c r="I87" s="8"/>
      <c r="J87" s="33"/>
      <c r="K87" s="33"/>
      <c r="L87" s="33"/>
      <c r="M87" s="33"/>
      <c r="N87" s="33"/>
      <c r="O87" s="33"/>
      <c r="P87" s="33"/>
      <c r="Q87" s="33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  <c r="BT87" s="8"/>
      <c r="BU87" s="8"/>
      <c r="BV87" s="8"/>
      <c r="BW87" s="8"/>
      <c r="BX87" s="8"/>
      <c r="BY87" s="8"/>
      <c r="BZ87" s="8"/>
      <c r="CA87" s="8"/>
      <c r="CB87" s="8"/>
      <c r="CC87" s="8"/>
      <c r="CD87" s="8"/>
      <c r="CE87" s="8"/>
      <c r="CF87" s="8"/>
      <c r="CG87" s="8"/>
      <c r="CH87" s="8"/>
      <c r="CI87" s="8"/>
      <c r="CJ87" s="8"/>
    </row>
    <row r="88" spans="1:88" ht="12.75" x14ac:dyDescent="0.2">
      <c r="A88" s="8"/>
      <c r="B88" s="8"/>
      <c r="C88" s="8"/>
      <c r="D88" s="8"/>
      <c r="E88" s="8"/>
      <c r="F88" s="8"/>
      <c r="G88" s="8"/>
      <c r="H88" s="8"/>
      <c r="I88" s="8"/>
      <c r="J88" s="33"/>
      <c r="K88" s="33"/>
      <c r="L88" s="33"/>
      <c r="M88" s="33"/>
      <c r="N88" s="33"/>
      <c r="O88" s="33"/>
      <c r="P88" s="33"/>
      <c r="Q88" s="33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  <c r="BT88" s="8"/>
      <c r="BU88" s="8"/>
      <c r="BV88" s="8"/>
      <c r="BW88" s="8"/>
      <c r="BX88" s="8"/>
      <c r="BY88" s="8"/>
      <c r="BZ88" s="8"/>
      <c r="CA88" s="8"/>
      <c r="CB88" s="8"/>
      <c r="CC88" s="8"/>
      <c r="CD88" s="8"/>
      <c r="CE88" s="8"/>
      <c r="CF88" s="8"/>
      <c r="CG88" s="8"/>
      <c r="CH88" s="8"/>
      <c r="CI88" s="8"/>
      <c r="CJ88" s="8"/>
    </row>
    <row r="89" spans="1:88" ht="12.75" x14ac:dyDescent="0.2">
      <c r="A89" s="8"/>
      <c r="B89" s="8"/>
      <c r="C89" s="8"/>
      <c r="D89" s="8"/>
      <c r="E89" s="8"/>
      <c r="F89" s="8"/>
      <c r="G89" s="8"/>
      <c r="H89" s="8"/>
      <c r="I89" s="8"/>
      <c r="J89" s="33"/>
      <c r="K89" s="33"/>
      <c r="L89" s="33"/>
      <c r="M89" s="33"/>
      <c r="N89" s="33"/>
      <c r="O89" s="33"/>
      <c r="P89" s="33"/>
      <c r="Q89" s="33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  <c r="BT89" s="8"/>
      <c r="BU89" s="8"/>
      <c r="BV89" s="8"/>
      <c r="BW89" s="8"/>
      <c r="BX89" s="8"/>
      <c r="BY89" s="8"/>
      <c r="BZ89" s="8"/>
      <c r="CA89" s="8"/>
      <c r="CB89" s="8"/>
      <c r="CC89" s="8"/>
      <c r="CD89" s="8"/>
      <c r="CE89" s="8"/>
      <c r="CF89" s="8"/>
      <c r="CG89" s="8"/>
      <c r="CH89" s="8"/>
      <c r="CI89" s="8"/>
      <c r="CJ89" s="8"/>
    </row>
    <row r="90" spans="1:88" ht="12.75" x14ac:dyDescent="0.2">
      <c r="A90" s="8"/>
      <c r="B90" s="8"/>
      <c r="C90" s="8"/>
      <c r="D90" s="8"/>
      <c r="E90" s="8"/>
      <c r="F90" s="8"/>
      <c r="G90" s="8"/>
      <c r="H90" s="8"/>
      <c r="I90" s="8"/>
      <c r="J90" s="33"/>
      <c r="K90" s="33"/>
      <c r="L90" s="33"/>
      <c r="M90" s="33"/>
      <c r="N90" s="33"/>
      <c r="O90" s="33"/>
      <c r="P90" s="33"/>
      <c r="Q90" s="33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  <c r="BT90" s="8"/>
      <c r="BU90" s="8"/>
      <c r="BV90" s="8"/>
      <c r="BW90" s="8"/>
      <c r="BX90" s="8"/>
      <c r="BY90" s="8"/>
      <c r="BZ90" s="8"/>
      <c r="CA90" s="8"/>
      <c r="CB90" s="8"/>
      <c r="CC90" s="8"/>
      <c r="CD90" s="8"/>
      <c r="CE90" s="8"/>
      <c r="CF90" s="8"/>
      <c r="CG90" s="8"/>
      <c r="CH90" s="8"/>
      <c r="CI90" s="8"/>
      <c r="CJ90" s="8"/>
    </row>
    <row r="91" spans="1:88" ht="12.75" x14ac:dyDescent="0.2">
      <c r="A91" s="8"/>
      <c r="B91" s="8"/>
      <c r="C91" s="8"/>
      <c r="D91" s="8"/>
      <c r="E91" s="8"/>
      <c r="F91" s="8"/>
      <c r="G91" s="8"/>
      <c r="H91" s="8"/>
      <c r="I91" s="8"/>
      <c r="J91" s="33"/>
      <c r="K91" s="33"/>
      <c r="L91" s="33"/>
      <c r="M91" s="33"/>
      <c r="N91" s="33"/>
      <c r="O91" s="33"/>
      <c r="P91" s="33"/>
      <c r="Q91" s="33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  <c r="BT91" s="8"/>
      <c r="BU91" s="8"/>
      <c r="BV91" s="8"/>
      <c r="BW91" s="8"/>
      <c r="BX91" s="8"/>
      <c r="BY91" s="8"/>
      <c r="BZ91" s="8"/>
      <c r="CA91" s="8"/>
      <c r="CB91" s="8"/>
      <c r="CC91" s="8"/>
      <c r="CD91" s="8"/>
      <c r="CE91" s="8"/>
      <c r="CF91" s="8"/>
      <c r="CG91" s="8"/>
      <c r="CH91" s="8"/>
      <c r="CI91" s="8"/>
      <c r="CJ91" s="8"/>
    </row>
    <row r="92" spans="1:88" ht="12.75" x14ac:dyDescent="0.2">
      <c r="A92" s="8"/>
      <c r="B92" s="8"/>
      <c r="C92" s="8"/>
      <c r="D92" s="8"/>
      <c r="E92" s="8"/>
      <c r="F92" s="8"/>
      <c r="G92" s="8"/>
      <c r="H92" s="8"/>
      <c r="I92" s="8"/>
      <c r="J92" s="33"/>
      <c r="K92" s="33"/>
      <c r="L92" s="33"/>
      <c r="M92" s="33"/>
      <c r="N92" s="33"/>
      <c r="O92" s="33"/>
      <c r="P92" s="33"/>
      <c r="Q92" s="33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  <c r="BT92" s="8"/>
      <c r="BU92" s="8"/>
      <c r="BV92" s="8"/>
      <c r="BW92" s="8"/>
      <c r="BX92" s="8"/>
      <c r="BY92" s="8"/>
      <c r="BZ92" s="8"/>
      <c r="CA92" s="8"/>
      <c r="CB92" s="8"/>
      <c r="CC92" s="8"/>
      <c r="CD92" s="8"/>
      <c r="CE92" s="8"/>
      <c r="CF92" s="8"/>
      <c r="CG92" s="8"/>
      <c r="CH92" s="8"/>
      <c r="CI92" s="8"/>
      <c r="CJ92" s="8"/>
    </row>
    <row r="93" spans="1:88" ht="12.75" x14ac:dyDescent="0.2">
      <c r="A93" s="8"/>
      <c r="B93" s="8"/>
      <c r="C93" s="8"/>
      <c r="D93" s="8"/>
      <c r="E93" s="8"/>
      <c r="F93" s="8"/>
      <c r="G93" s="8"/>
      <c r="H93" s="8"/>
      <c r="I93" s="8"/>
      <c r="J93" s="33"/>
      <c r="K93" s="33"/>
      <c r="L93" s="33"/>
      <c r="M93" s="33"/>
      <c r="N93" s="33"/>
      <c r="O93" s="33"/>
      <c r="P93" s="33"/>
      <c r="Q93" s="33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  <c r="BT93" s="8"/>
      <c r="BU93" s="8"/>
      <c r="BV93" s="8"/>
      <c r="BW93" s="8"/>
      <c r="BX93" s="8"/>
      <c r="BY93" s="8"/>
      <c r="BZ93" s="8"/>
      <c r="CA93" s="8"/>
      <c r="CB93" s="8"/>
      <c r="CC93" s="8"/>
      <c r="CD93" s="8"/>
      <c r="CE93" s="8"/>
      <c r="CF93" s="8"/>
      <c r="CG93" s="8"/>
      <c r="CH93" s="8"/>
      <c r="CI93" s="8"/>
      <c r="CJ93" s="8"/>
    </row>
    <row r="94" spans="1:88" ht="12.75" x14ac:dyDescent="0.2">
      <c r="A94" s="8"/>
      <c r="B94" s="8"/>
      <c r="C94" s="8"/>
      <c r="D94" s="8"/>
      <c r="E94" s="8"/>
      <c r="F94" s="8"/>
      <c r="G94" s="8"/>
      <c r="H94" s="8"/>
      <c r="I94" s="8"/>
      <c r="J94" s="33"/>
      <c r="K94" s="33"/>
      <c r="L94" s="33"/>
      <c r="M94" s="33"/>
      <c r="N94" s="33"/>
      <c r="O94" s="33"/>
      <c r="P94" s="33"/>
      <c r="Q94" s="33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  <c r="BT94" s="8"/>
      <c r="BU94" s="8"/>
      <c r="BV94" s="8"/>
      <c r="BW94" s="8"/>
      <c r="BX94" s="8"/>
      <c r="BY94" s="8"/>
      <c r="BZ94" s="8"/>
      <c r="CA94" s="8"/>
      <c r="CB94" s="8"/>
      <c r="CC94" s="8"/>
      <c r="CD94" s="8"/>
      <c r="CE94" s="8"/>
      <c r="CF94" s="8"/>
      <c r="CG94" s="8"/>
      <c r="CH94" s="8"/>
      <c r="CI94" s="8"/>
      <c r="CJ94" s="8"/>
    </row>
    <row r="95" spans="1:88" ht="12.75" x14ac:dyDescent="0.2">
      <c r="A95" s="8"/>
      <c r="B95" s="8"/>
      <c r="C95" s="8"/>
      <c r="D95" s="8"/>
      <c r="E95" s="8"/>
      <c r="F95" s="8"/>
      <c r="G95" s="8"/>
      <c r="H95" s="8"/>
      <c r="I95" s="8"/>
      <c r="J95" s="33"/>
      <c r="K95" s="33"/>
      <c r="L95" s="33"/>
      <c r="M95" s="33"/>
      <c r="N95" s="33"/>
      <c r="O95" s="33"/>
      <c r="P95" s="33"/>
      <c r="Q95" s="33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  <c r="BT95" s="8"/>
      <c r="BU95" s="8"/>
      <c r="BV95" s="8"/>
      <c r="BW95" s="8"/>
      <c r="BX95" s="8"/>
      <c r="BY95" s="8"/>
      <c r="BZ95" s="8"/>
      <c r="CA95" s="8"/>
      <c r="CB95" s="8"/>
      <c r="CC95" s="8"/>
      <c r="CD95" s="8"/>
      <c r="CE95" s="8"/>
      <c r="CF95" s="8"/>
      <c r="CG95" s="8"/>
      <c r="CH95" s="8"/>
      <c r="CI95" s="8"/>
      <c r="CJ95" s="8"/>
    </row>
    <row r="96" spans="1:88" ht="12.75" x14ac:dyDescent="0.2">
      <c r="A96" s="8"/>
      <c r="B96" s="8"/>
      <c r="C96" s="8"/>
      <c r="D96" s="8"/>
      <c r="E96" s="8"/>
      <c r="F96" s="8"/>
      <c r="G96" s="8"/>
      <c r="H96" s="8"/>
      <c r="I96" s="8"/>
      <c r="J96" s="33"/>
      <c r="K96" s="33"/>
      <c r="L96" s="33"/>
      <c r="M96" s="33"/>
      <c r="N96" s="33"/>
      <c r="O96" s="33"/>
      <c r="P96" s="33"/>
      <c r="Q96" s="33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  <c r="BT96" s="8"/>
      <c r="BU96" s="8"/>
      <c r="BV96" s="8"/>
      <c r="BW96" s="8"/>
      <c r="BX96" s="8"/>
      <c r="BY96" s="8"/>
      <c r="BZ96" s="8"/>
      <c r="CA96" s="8"/>
      <c r="CB96" s="8"/>
      <c r="CC96" s="8"/>
      <c r="CD96" s="8"/>
      <c r="CE96" s="8"/>
      <c r="CF96" s="8"/>
      <c r="CG96" s="8"/>
      <c r="CH96" s="8"/>
      <c r="CI96" s="8"/>
      <c r="CJ96" s="8"/>
    </row>
    <row r="97" spans="1:88" ht="12.75" x14ac:dyDescent="0.2">
      <c r="A97" s="8"/>
      <c r="B97" s="8"/>
      <c r="C97" s="8"/>
      <c r="D97" s="8"/>
      <c r="E97" s="8"/>
      <c r="F97" s="8"/>
      <c r="G97" s="8"/>
      <c r="H97" s="8"/>
      <c r="I97" s="8"/>
      <c r="J97" s="33"/>
      <c r="K97" s="33"/>
      <c r="L97" s="33"/>
      <c r="M97" s="33"/>
      <c r="N97" s="33"/>
      <c r="O97" s="33"/>
      <c r="P97" s="33"/>
      <c r="Q97" s="33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  <c r="BT97" s="8"/>
      <c r="BU97" s="8"/>
      <c r="BV97" s="8"/>
      <c r="BW97" s="8"/>
      <c r="BX97" s="8"/>
      <c r="BY97" s="8"/>
      <c r="BZ97" s="8"/>
      <c r="CA97" s="8"/>
      <c r="CB97" s="8"/>
      <c r="CC97" s="8"/>
      <c r="CD97" s="8"/>
      <c r="CE97" s="8"/>
      <c r="CF97" s="8"/>
      <c r="CG97" s="8"/>
      <c r="CH97" s="8"/>
      <c r="CI97" s="8"/>
      <c r="CJ97" s="8"/>
    </row>
    <row r="98" spans="1:88" ht="12.75" x14ac:dyDescent="0.2">
      <c r="A98" s="8"/>
      <c r="B98" s="8"/>
      <c r="C98" s="8"/>
      <c r="D98" s="8"/>
      <c r="E98" s="8"/>
      <c r="F98" s="8"/>
      <c r="G98" s="8"/>
      <c r="H98" s="8"/>
      <c r="I98" s="8"/>
      <c r="J98" s="33"/>
      <c r="K98" s="33"/>
      <c r="L98" s="33"/>
      <c r="M98" s="33"/>
      <c r="N98" s="33"/>
      <c r="O98" s="33"/>
      <c r="P98" s="33"/>
      <c r="Q98" s="33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  <c r="BT98" s="8"/>
      <c r="BU98" s="8"/>
      <c r="BV98" s="8"/>
      <c r="BW98" s="8"/>
      <c r="BX98" s="8"/>
      <c r="BY98" s="8"/>
      <c r="BZ98" s="8"/>
      <c r="CA98" s="8"/>
      <c r="CB98" s="8"/>
      <c r="CC98" s="8"/>
      <c r="CD98" s="8"/>
      <c r="CE98" s="8"/>
      <c r="CF98" s="8"/>
      <c r="CG98" s="8"/>
      <c r="CH98" s="8"/>
      <c r="CI98" s="8"/>
      <c r="CJ98" s="8"/>
    </row>
    <row r="99" spans="1:88" ht="12.75" x14ac:dyDescent="0.2">
      <c r="A99" s="8"/>
      <c r="B99" s="8"/>
      <c r="C99" s="8"/>
      <c r="D99" s="8"/>
      <c r="E99" s="8"/>
      <c r="F99" s="8"/>
      <c r="G99" s="8"/>
      <c r="H99" s="8"/>
      <c r="I99" s="8"/>
      <c r="J99" s="33"/>
      <c r="K99" s="33"/>
      <c r="L99" s="33"/>
      <c r="M99" s="33"/>
      <c r="N99" s="33"/>
      <c r="O99" s="33"/>
      <c r="P99" s="33"/>
      <c r="Q99" s="33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  <c r="BT99" s="8"/>
      <c r="BU99" s="8"/>
      <c r="BV99" s="8"/>
      <c r="BW99" s="8"/>
      <c r="BX99" s="8"/>
      <c r="BY99" s="8"/>
      <c r="BZ99" s="8"/>
      <c r="CA99" s="8"/>
      <c r="CB99" s="8"/>
      <c r="CC99" s="8"/>
      <c r="CD99" s="8"/>
      <c r="CE99" s="8"/>
      <c r="CF99" s="8"/>
      <c r="CG99" s="8"/>
      <c r="CH99" s="8"/>
      <c r="CI99" s="8"/>
      <c r="CJ99" s="8"/>
    </row>
    <row r="100" spans="1:88" ht="12.75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33"/>
      <c r="K100" s="33"/>
      <c r="L100" s="33"/>
      <c r="M100" s="33"/>
      <c r="N100" s="33"/>
      <c r="O100" s="33"/>
      <c r="P100" s="33"/>
      <c r="Q100" s="33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</row>
    <row r="101" spans="1:88" ht="12.75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33"/>
      <c r="K101" s="33"/>
      <c r="L101" s="33"/>
      <c r="M101" s="33"/>
      <c r="N101" s="33"/>
      <c r="O101" s="33"/>
      <c r="P101" s="33"/>
      <c r="Q101" s="33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  <c r="BT101" s="8"/>
      <c r="BU101" s="8"/>
      <c r="BV101" s="8"/>
      <c r="BW101" s="8"/>
      <c r="BX101" s="8"/>
      <c r="BY101" s="8"/>
      <c r="BZ101" s="8"/>
      <c r="CA101" s="8"/>
      <c r="CB101" s="8"/>
      <c r="CC101" s="8"/>
      <c r="CD101" s="8"/>
      <c r="CE101" s="8"/>
      <c r="CF101" s="8"/>
      <c r="CG101" s="8"/>
      <c r="CH101" s="8"/>
      <c r="CI101" s="8"/>
      <c r="CJ101" s="8"/>
    </row>
    <row r="102" spans="1:88" ht="12.75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33"/>
      <c r="K102" s="33"/>
      <c r="L102" s="33"/>
      <c r="M102" s="33"/>
      <c r="N102" s="33"/>
      <c r="O102" s="33"/>
      <c r="P102" s="33"/>
      <c r="Q102" s="33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  <c r="BT102" s="8"/>
      <c r="BU102" s="8"/>
      <c r="BV102" s="8"/>
      <c r="BW102" s="8"/>
      <c r="BX102" s="8"/>
      <c r="BY102" s="8"/>
      <c r="BZ102" s="8"/>
      <c r="CA102" s="8"/>
      <c r="CB102" s="8"/>
      <c r="CC102" s="8"/>
      <c r="CD102" s="8"/>
      <c r="CE102" s="8"/>
      <c r="CF102" s="8"/>
      <c r="CG102" s="8"/>
      <c r="CH102" s="8"/>
      <c r="CI102" s="8"/>
      <c r="CJ102" s="8"/>
    </row>
    <row r="103" spans="1:88" ht="12.75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33"/>
      <c r="K103" s="33"/>
      <c r="L103" s="33"/>
      <c r="M103" s="33"/>
      <c r="N103" s="33"/>
      <c r="O103" s="33"/>
      <c r="P103" s="33"/>
      <c r="Q103" s="33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  <c r="BT103" s="8"/>
      <c r="BU103" s="8"/>
      <c r="BV103" s="8"/>
      <c r="BW103" s="8"/>
      <c r="BX103" s="8"/>
      <c r="BY103" s="8"/>
      <c r="BZ103" s="8"/>
      <c r="CA103" s="8"/>
      <c r="CB103" s="8"/>
      <c r="CC103" s="8"/>
      <c r="CD103" s="8"/>
      <c r="CE103" s="8"/>
      <c r="CF103" s="8"/>
      <c r="CG103" s="8"/>
      <c r="CH103" s="8"/>
      <c r="CI103" s="8"/>
      <c r="CJ103" s="8"/>
    </row>
    <row r="104" spans="1:88" ht="12.75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33"/>
      <c r="K104" s="33"/>
      <c r="L104" s="33"/>
      <c r="M104" s="33"/>
      <c r="N104" s="33"/>
      <c r="O104" s="33"/>
      <c r="P104" s="33"/>
      <c r="Q104" s="33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  <c r="BT104" s="8"/>
      <c r="BU104" s="8"/>
      <c r="BV104" s="8"/>
      <c r="BW104" s="8"/>
      <c r="BX104" s="8"/>
      <c r="BY104" s="8"/>
      <c r="BZ104" s="8"/>
      <c r="CA104" s="8"/>
      <c r="CB104" s="8"/>
      <c r="CC104" s="8"/>
      <c r="CD104" s="8"/>
      <c r="CE104" s="8"/>
      <c r="CF104" s="8"/>
      <c r="CG104" s="8"/>
      <c r="CH104" s="8"/>
      <c r="CI104" s="8"/>
      <c r="CJ104" s="8"/>
    </row>
    <row r="105" spans="1:88" ht="12.75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33"/>
      <c r="K105" s="33"/>
      <c r="L105" s="33"/>
      <c r="M105" s="33"/>
      <c r="N105" s="33"/>
      <c r="O105" s="33"/>
      <c r="P105" s="33"/>
      <c r="Q105" s="33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</row>
    <row r="106" spans="1:88" ht="12.75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33"/>
      <c r="K106" s="33"/>
      <c r="L106" s="33"/>
      <c r="M106" s="33"/>
      <c r="N106" s="33"/>
      <c r="O106" s="33"/>
      <c r="P106" s="33"/>
      <c r="Q106" s="33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</row>
    <row r="107" spans="1:88" ht="12.75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33"/>
      <c r="K107" s="33"/>
      <c r="L107" s="33"/>
      <c r="M107" s="33"/>
      <c r="N107" s="33"/>
      <c r="O107" s="33"/>
      <c r="P107" s="33"/>
      <c r="Q107" s="33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</row>
    <row r="108" spans="1:88" ht="12.75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33"/>
      <c r="K108" s="33"/>
      <c r="L108" s="33"/>
      <c r="M108" s="33"/>
      <c r="N108" s="33"/>
      <c r="O108" s="33"/>
      <c r="P108" s="33"/>
      <c r="Q108" s="33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</row>
    <row r="109" spans="1:88" ht="12.75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33"/>
      <c r="K109" s="33"/>
      <c r="L109" s="33"/>
      <c r="M109" s="33"/>
      <c r="N109" s="33"/>
      <c r="O109" s="33"/>
      <c r="P109" s="33"/>
      <c r="Q109" s="33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</row>
    <row r="110" spans="1:88" ht="12.75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33"/>
      <c r="K110" s="33"/>
      <c r="L110" s="33"/>
      <c r="M110" s="33"/>
      <c r="N110" s="33"/>
      <c r="O110" s="33"/>
      <c r="P110" s="33"/>
      <c r="Q110" s="33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  <c r="BT110" s="8"/>
      <c r="BU110" s="8"/>
      <c r="BV110" s="8"/>
      <c r="BW110" s="8"/>
      <c r="BX110" s="8"/>
      <c r="BY110" s="8"/>
      <c r="BZ110" s="8"/>
      <c r="CA110" s="8"/>
      <c r="CB110" s="8"/>
      <c r="CC110" s="8"/>
      <c r="CD110" s="8"/>
      <c r="CE110" s="8"/>
      <c r="CF110" s="8"/>
      <c r="CG110" s="8"/>
      <c r="CH110" s="8"/>
      <c r="CI110" s="8"/>
      <c r="CJ110" s="8"/>
    </row>
    <row r="111" spans="1:88" ht="12.75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33"/>
      <c r="K111" s="33"/>
      <c r="L111" s="33"/>
      <c r="M111" s="33"/>
      <c r="N111" s="33"/>
      <c r="O111" s="33"/>
      <c r="P111" s="33"/>
      <c r="Q111" s="33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  <c r="BT111" s="8"/>
      <c r="BU111" s="8"/>
      <c r="BV111" s="8"/>
      <c r="BW111" s="8"/>
      <c r="BX111" s="8"/>
      <c r="BY111" s="8"/>
      <c r="BZ111" s="8"/>
      <c r="CA111" s="8"/>
      <c r="CB111" s="8"/>
      <c r="CC111" s="8"/>
      <c r="CD111" s="8"/>
      <c r="CE111" s="8"/>
      <c r="CF111" s="8"/>
      <c r="CG111" s="8"/>
      <c r="CH111" s="8"/>
      <c r="CI111" s="8"/>
      <c r="CJ111" s="8"/>
    </row>
    <row r="112" spans="1:88" ht="12.75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33"/>
      <c r="K112" s="33"/>
      <c r="L112" s="33"/>
      <c r="M112" s="33"/>
      <c r="N112" s="33"/>
      <c r="O112" s="33"/>
      <c r="P112" s="33"/>
      <c r="Q112" s="33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  <c r="BT112" s="8"/>
      <c r="BU112" s="8"/>
      <c r="BV112" s="8"/>
      <c r="BW112" s="8"/>
      <c r="BX112" s="8"/>
      <c r="BY112" s="8"/>
      <c r="BZ112" s="8"/>
      <c r="CA112" s="8"/>
      <c r="CB112" s="8"/>
      <c r="CC112" s="8"/>
      <c r="CD112" s="8"/>
      <c r="CE112" s="8"/>
      <c r="CF112" s="8"/>
      <c r="CG112" s="8"/>
      <c r="CH112" s="8"/>
      <c r="CI112" s="8"/>
      <c r="CJ112" s="8"/>
    </row>
    <row r="113" spans="1:88" ht="12.75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33"/>
      <c r="K113" s="33"/>
      <c r="L113" s="33"/>
      <c r="M113" s="33"/>
      <c r="N113" s="33"/>
      <c r="O113" s="33"/>
      <c r="P113" s="33"/>
      <c r="Q113" s="33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</row>
    <row r="114" spans="1:88" ht="12.75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33"/>
      <c r="K114" s="33"/>
      <c r="L114" s="33"/>
      <c r="M114" s="33"/>
      <c r="N114" s="33"/>
      <c r="O114" s="33"/>
      <c r="P114" s="33"/>
      <c r="Q114" s="33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  <c r="BT114" s="8"/>
      <c r="BU114" s="8"/>
      <c r="BV114" s="8"/>
      <c r="BW114" s="8"/>
      <c r="BX114" s="8"/>
      <c r="BY114" s="8"/>
      <c r="BZ114" s="8"/>
      <c r="CA114" s="8"/>
      <c r="CB114" s="8"/>
      <c r="CC114" s="8"/>
      <c r="CD114" s="8"/>
      <c r="CE114" s="8"/>
      <c r="CF114" s="8"/>
      <c r="CG114" s="8"/>
      <c r="CH114" s="8"/>
      <c r="CI114" s="8"/>
      <c r="CJ114" s="8"/>
    </row>
    <row r="115" spans="1:88" ht="12.75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33"/>
      <c r="K115" s="33"/>
      <c r="L115" s="33"/>
      <c r="M115" s="33"/>
      <c r="N115" s="33"/>
      <c r="O115" s="33"/>
      <c r="P115" s="33"/>
      <c r="Q115" s="33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  <c r="BT115" s="8"/>
      <c r="BU115" s="8"/>
      <c r="BV115" s="8"/>
      <c r="BW115" s="8"/>
      <c r="BX115" s="8"/>
      <c r="BY115" s="8"/>
      <c r="BZ115" s="8"/>
      <c r="CA115" s="8"/>
      <c r="CB115" s="8"/>
      <c r="CC115" s="8"/>
      <c r="CD115" s="8"/>
      <c r="CE115" s="8"/>
      <c r="CF115" s="8"/>
      <c r="CG115" s="8"/>
      <c r="CH115" s="8"/>
      <c r="CI115" s="8"/>
      <c r="CJ115" s="8"/>
    </row>
    <row r="116" spans="1:88" ht="12.75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33"/>
      <c r="K116" s="33"/>
      <c r="L116" s="33"/>
      <c r="M116" s="33"/>
      <c r="N116" s="33"/>
      <c r="O116" s="33"/>
      <c r="P116" s="33"/>
      <c r="Q116" s="33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  <c r="BT116" s="8"/>
      <c r="BU116" s="8"/>
      <c r="BV116" s="8"/>
      <c r="BW116" s="8"/>
      <c r="BX116" s="8"/>
      <c r="BY116" s="8"/>
      <c r="BZ116" s="8"/>
      <c r="CA116" s="8"/>
      <c r="CB116" s="8"/>
      <c r="CC116" s="8"/>
      <c r="CD116" s="8"/>
      <c r="CE116" s="8"/>
      <c r="CF116" s="8"/>
      <c r="CG116" s="8"/>
      <c r="CH116" s="8"/>
      <c r="CI116" s="8"/>
      <c r="CJ116" s="8"/>
    </row>
    <row r="117" spans="1:88" ht="12.75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33"/>
      <c r="K117" s="33"/>
      <c r="L117" s="33"/>
      <c r="M117" s="33"/>
      <c r="N117" s="33"/>
      <c r="O117" s="33"/>
      <c r="P117" s="33"/>
      <c r="Q117" s="33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  <c r="BT117" s="8"/>
      <c r="BU117" s="8"/>
      <c r="BV117" s="8"/>
      <c r="BW117" s="8"/>
      <c r="BX117" s="8"/>
      <c r="BY117" s="8"/>
      <c r="BZ117" s="8"/>
      <c r="CA117" s="8"/>
      <c r="CB117" s="8"/>
      <c r="CC117" s="8"/>
      <c r="CD117" s="8"/>
      <c r="CE117" s="8"/>
      <c r="CF117" s="8"/>
      <c r="CG117" s="8"/>
      <c r="CH117" s="8"/>
      <c r="CI117" s="8"/>
      <c r="CJ117" s="8"/>
    </row>
    <row r="118" spans="1:88" ht="12.75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33"/>
      <c r="K118" s="33"/>
      <c r="L118" s="33"/>
      <c r="M118" s="33"/>
      <c r="N118" s="33"/>
      <c r="O118" s="33"/>
      <c r="P118" s="33"/>
      <c r="Q118" s="33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  <c r="BT118" s="8"/>
      <c r="BU118" s="8"/>
      <c r="BV118" s="8"/>
      <c r="BW118" s="8"/>
      <c r="BX118" s="8"/>
      <c r="BY118" s="8"/>
      <c r="BZ118" s="8"/>
      <c r="CA118" s="8"/>
      <c r="CB118" s="8"/>
      <c r="CC118" s="8"/>
      <c r="CD118" s="8"/>
      <c r="CE118" s="8"/>
      <c r="CF118" s="8"/>
      <c r="CG118" s="8"/>
      <c r="CH118" s="8"/>
      <c r="CI118" s="8"/>
      <c r="CJ118" s="8"/>
    </row>
    <row r="119" spans="1:88" ht="12.75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33"/>
      <c r="K119" s="33"/>
      <c r="L119" s="33"/>
      <c r="M119" s="33"/>
      <c r="N119" s="33"/>
      <c r="O119" s="33"/>
      <c r="P119" s="33"/>
      <c r="Q119" s="33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  <c r="BT119" s="8"/>
      <c r="BU119" s="8"/>
      <c r="BV119" s="8"/>
      <c r="BW119" s="8"/>
      <c r="BX119" s="8"/>
      <c r="BY119" s="8"/>
      <c r="BZ119" s="8"/>
      <c r="CA119" s="8"/>
      <c r="CB119" s="8"/>
      <c r="CC119" s="8"/>
      <c r="CD119" s="8"/>
      <c r="CE119" s="8"/>
      <c r="CF119" s="8"/>
      <c r="CG119" s="8"/>
      <c r="CH119" s="8"/>
      <c r="CI119" s="8"/>
      <c r="CJ119" s="8"/>
    </row>
    <row r="120" spans="1:88" ht="12.75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33"/>
      <c r="K120" s="33"/>
      <c r="L120" s="33"/>
      <c r="M120" s="33"/>
      <c r="N120" s="33"/>
      <c r="O120" s="33"/>
      <c r="P120" s="33"/>
      <c r="Q120" s="33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  <c r="BT120" s="8"/>
      <c r="BU120" s="8"/>
      <c r="BV120" s="8"/>
      <c r="BW120" s="8"/>
      <c r="BX120" s="8"/>
      <c r="BY120" s="8"/>
      <c r="BZ120" s="8"/>
      <c r="CA120" s="8"/>
      <c r="CB120" s="8"/>
      <c r="CC120" s="8"/>
      <c r="CD120" s="8"/>
      <c r="CE120" s="8"/>
      <c r="CF120" s="8"/>
      <c r="CG120" s="8"/>
      <c r="CH120" s="8"/>
      <c r="CI120" s="8"/>
      <c r="CJ120" s="8"/>
    </row>
    <row r="121" spans="1:88" ht="12.75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33"/>
      <c r="K121" s="33"/>
      <c r="L121" s="33"/>
      <c r="M121" s="33"/>
      <c r="N121" s="33"/>
      <c r="O121" s="33"/>
      <c r="P121" s="33"/>
      <c r="Q121" s="33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  <c r="BT121" s="8"/>
      <c r="BU121" s="8"/>
      <c r="BV121" s="8"/>
      <c r="BW121" s="8"/>
      <c r="BX121" s="8"/>
      <c r="BY121" s="8"/>
      <c r="BZ121" s="8"/>
      <c r="CA121" s="8"/>
      <c r="CB121" s="8"/>
      <c r="CC121" s="8"/>
      <c r="CD121" s="8"/>
      <c r="CE121" s="8"/>
      <c r="CF121" s="8"/>
      <c r="CG121" s="8"/>
      <c r="CH121" s="8"/>
      <c r="CI121" s="8"/>
      <c r="CJ121" s="8"/>
    </row>
    <row r="122" spans="1:88" ht="12.75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33"/>
      <c r="K122" s="33"/>
      <c r="L122" s="33"/>
      <c r="M122" s="33"/>
      <c r="N122" s="33"/>
      <c r="O122" s="33"/>
      <c r="P122" s="33"/>
      <c r="Q122" s="33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  <c r="BT122" s="8"/>
      <c r="BU122" s="8"/>
      <c r="BV122" s="8"/>
      <c r="BW122" s="8"/>
      <c r="BX122" s="8"/>
      <c r="BY122" s="8"/>
      <c r="BZ122" s="8"/>
      <c r="CA122" s="8"/>
      <c r="CB122" s="8"/>
      <c r="CC122" s="8"/>
      <c r="CD122" s="8"/>
      <c r="CE122" s="8"/>
      <c r="CF122" s="8"/>
      <c r="CG122" s="8"/>
      <c r="CH122" s="8"/>
      <c r="CI122" s="8"/>
      <c r="CJ122" s="8"/>
    </row>
    <row r="123" spans="1:88" ht="12.75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33"/>
      <c r="K123" s="33"/>
      <c r="L123" s="33"/>
      <c r="M123" s="33"/>
      <c r="N123" s="33"/>
      <c r="O123" s="33"/>
      <c r="P123" s="33"/>
      <c r="Q123" s="33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  <c r="BT123" s="8"/>
      <c r="BU123" s="8"/>
      <c r="BV123" s="8"/>
      <c r="BW123" s="8"/>
      <c r="BX123" s="8"/>
      <c r="BY123" s="8"/>
      <c r="BZ123" s="8"/>
      <c r="CA123" s="8"/>
      <c r="CB123" s="8"/>
      <c r="CC123" s="8"/>
      <c r="CD123" s="8"/>
      <c r="CE123" s="8"/>
      <c r="CF123" s="8"/>
      <c r="CG123" s="8"/>
      <c r="CH123" s="8"/>
      <c r="CI123" s="8"/>
      <c r="CJ123" s="8"/>
    </row>
    <row r="124" spans="1:88" ht="12.75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33"/>
      <c r="K124" s="33"/>
      <c r="L124" s="33"/>
      <c r="M124" s="33"/>
      <c r="N124" s="33"/>
      <c r="O124" s="33"/>
      <c r="P124" s="33"/>
      <c r="Q124" s="33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  <c r="BT124" s="8"/>
      <c r="BU124" s="8"/>
      <c r="BV124" s="8"/>
      <c r="BW124" s="8"/>
      <c r="BX124" s="8"/>
      <c r="BY124" s="8"/>
      <c r="BZ124" s="8"/>
      <c r="CA124" s="8"/>
      <c r="CB124" s="8"/>
      <c r="CC124" s="8"/>
      <c r="CD124" s="8"/>
      <c r="CE124" s="8"/>
      <c r="CF124" s="8"/>
      <c r="CG124" s="8"/>
      <c r="CH124" s="8"/>
      <c r="CI124" s="8"/>
      <c r="CJ124" s="8"/>
    </row>
    <row r="125" spans="1:88" ht="12.75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33"/>
      <c r="K125" s="33"/>
      <c r="L125" s="33"/>
      <c r="M125" s="33"/>
      <c r="N125" s="33"/>
      <c r="O125" s="33"/>
      <c r="P125" s="33"/>
      <c r="Q125" s="33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  <c r="BT125" s="8"/>
      <c r="BU125" s="8"/>
      <c r="BV125" s="8"/>
      <c r="BW125" s="8"/>
      <c r="BX125" s="8"/>
      <c r="BY125" s="8"/>
      <c r="BZ125" s="8"/>
      <c r="CA125" s="8"/>
      <c r="CB125" s="8"/>
      <c r="CC125" s="8"/>
      <c r="CD125" s="8"/>
      <c r="CE125" s="8"/>
      <c r="CF125" s="8"/>
      <c r="CG125" s="8"/>
      <c r="CH125" s="8"/>
      <c r="CI125" s="8"/>
      <c r="CJ125" s="8"/>
    </row>
    <row r="126" spans="1:88" ht="12.75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33"/>
      <c r="K126" s="33"/>
      <c r="L126" s="33"/>
      <c r="M126" s="33"/>
      <c r="N126" s="33"/>
      <c r="O126" s="33"/>
      <c r="P126" s="33"/>
      <c r="Q126" s="33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  <c r="BT126" s="8"/>
      <c r="BU126" s="8"/>
      <c r="BV126" s="8"/>
      <c r="BW126" s="8"/>
      <c r="BX126" s="8"/>
      <c r="BY126" s="8"/>
      <c r="BZ126" s="8"/>
      <c r="CA126" s="8"/>
      <c r="CB126" s="8"/>
      <c r="CC126" s="8"/>
      <c r="CD126" s="8"/>
      <c r="CE126" s="8"/>
      <c r="CF126" s="8"/>
      <c r="CG126" s="8"/>
      <c r="CH126" s="8"/>
      <c r="CI126" s="8"/>
      <c r="CJ126" s="8"/>
    </row>
    <row r="127" spans="1:88" ht="12.75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33"/>
      <c r="K127" s="33"/>
      <c r="L127" s="33"/>
      <c r="M127" s="33"/>
      <c r="N127" s="33"/>
      <c r="O127" s="33"/>
      <c r="P127" s="33"/>
      <c r="Q127" s="33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  <c r="BT127" s="8"/>
      <c r="BU127" s="8"/>
      <c r="BV127" s="8"/>
      <c r="BW127" s="8"/>
      <c r="BX127" s="8"/>
      <c r="BY127" s="8"/>
      <c r="BZ127" s="8"/>
      <c r="CA127" s="8"/>
      <c r="CB127" s="8"/>
      <c r="CC127" s="8"/>
      <c r="CD127" s="8"/>
      <c r="CE127" s="8"/>
      <c r="CF127" s="8"/>
      <c r="CG127" s="8"/>
      <c r="CH127" s="8"/>
      <c r="CI127" s="8"/>
      <c r="CJ127" s="8"/>
    </row>
    <row r="128" spans="1:88" ht="12.75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33"/>
      <c r="K128" s="33"/>
      <c r="L128" s="33"/>
      <c r="M128" s="33"/>
      <c r="N128" s="33"/>
      <c r="O128" s="33"/>
      <c r="P128" s="33"/>
      <c r="Q128" s="33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  <c r="BT128" s="8"/>
      <c r="BU128" s="8"/>
      <c r="BV128" s="8"/>
      <c r="BW128" s="8"/>
      <c r="BX128" s="8"/>
      <c r="BY128" s="8"/>
      <c r="BZ128" s="8"/>
      <c r="CA128" s="8"/>
      <c r="CB128" s="8"/>
      <c r="CC128" s="8"/>
      <c r="CD128" s="8"/>
      <c r="CE128" s="8"/>
      <c r="CF128" s="8"/>
      <c r="CG128" s="8"/>
      <c r="CH128" s="8"/>
      <c r="CI128" s="8"/>
      <c r="CJ128" s="8"/>
    </row>
    <row r="129" spans="1:88" ht="12.75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33"/>
      <c r="K129" s="33"/>
      <c r="L129" s="33"/>
      <c r="M129" s="33"/>
      <c r="N129" s="33"/>
      <c r="O129" s="33"/>
      <c r="P129" s="33"/>
      <c r="Q129" s="33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  <c r="BT129" s="8"/>
      <c r="BU129" s="8"/>
      <c r="BV129" s="8"/>
      <c r="BW129" s="8"/>
      <c r="BX129" s="8"/>
      <c r="BY129" s="8"/>
      <c r="BZ129" s="8"/>
      <c r="CA129" s="8"/>
      <c r="CB129" s="8"/>
      <c r="CC129" s="8"/>
      <c r="CD129" s="8"/>
      <c r="CE129" s="8"/>
      <c r="CF129" s="8"/>
      <c r="CG129" s="8"/>
      <c r="CH129" s="8"/>
      <c r="CI129" s="8"/>
      <c r="CJ129" s="8"/>
    </row>
    <row r="130" spans="1:88" ht="12.75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33"/>
      <c r="K130" s="33"/>
      <c r="L130" s="33"/>
      <c r="M130" s="33"/>
      <c r="N130" s="33"/>
      <c r="O130" s="33"/>
      <c r="P130" s="33"/>
      <c r="Q130" s="33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</row>
    <row r="131" spans="1:88" ht="12.75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33"/>
      <c r="K131" s="33"/>
      <c r="L131" s="33"/>
      <c r="M131" s="33"/>
      <c r="N131" s="33"/>
      <c r="O131" s="33"/>
      <c r="P131" s="33"/>
      <c r="Q131" s="33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  <c r="BT131" s="8"/>
      <c r="BU131" s="8"/>
      <c r="BV131" s="8"/>
      <c r="BW131" s="8"/>
      <c r="BX131" s="8"/>
      <c r="BY131" s="8"/>
      <c r="BZ131" s="8"/>
      <c r="CA131" s="8"/>
      <c r="CB131" s="8"/>
      <c r="CC131" s="8"/>
      <c r="CD131" s="8"/>
      <c r="CE131" s="8"/>
      <c r="CF131" s="8"/>
      <c r="CG131" s="8"/>
      <c r="CH131" s="8"/>
      <c r="CI131" s="8"/>
      <c r="CJ131" s="8"/>
    </row>
    <row r="132" spans="1:88" ht="12.75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33"/>
      <c r="K132" s="33"/>
      <c r="L132" s="33"/>
      <c r="M132" s="33"/>
      <c r="N132" s="33"/>
      <c r="O132" s="33"/>
      <c r="P132" s="33"/>
      <c r="Q132" s="33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  <c r="BT132" s="8"/>
      <c r="BU132" s="8"/>
      <c r="BV132" s="8"/>
      <c r="BW132" s="8"/>
      <c r="BX132" s="8"/>
      <c r="BY132" s="8"/>
      <c r="BZ132" s="8"/>
      <c r="CA132" s="8"/>
      <c r="CB132" s="8"/>
      <c r="CC132" s="8"/>
      <c r="CD132" s="8"/>
      <c r="CE132" s="8"/>
      <c r="CF132" s="8"/>
      <c r="CG132" s="8"/>
      <c r="CH132" s="8"/>
      <c r="CI132" s="8"/>
      <c r="CJ132" s="8"/>
    </row>
    <row r="133" spans="1:88" ht="12.75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33"/>
      <c r="K133" s="33"/>
      <c r="L133" s="33"/>
      <c r="M133" s="33"/>
      <c r="N133" s="33"/>
      <c r="O133" s="33"/>
      <c r="P133" s="33"/>
      <c r="Q133" s="33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  <c r="BT133" s="8"/>
      <c r="BU133" s="8"/>
      <c r="BV133" s="8"/>
      <c r="BW133" s="8"/>
      <c r="BX133" s="8"/>
      <c r="BY133" s="8"/>
      <c r="BZ133" s="8"/>
      <c r="CA133" s="8"/>
      <c r="CB133" s="8"/>
      <c r="CC133" s="8"/>
      <c r="CD133" s="8"/>
      <c r="CE133" s="8"/>
      <c r="CF133" s="8"/>
      <c r="CG133" s="8"/>
      <c r="CH133" s="8"/>
      <c r="CI133" s="8"/>
      <c r="CJ133" s="8"/>
    </row>
    <row r="134" spans="1:88" ht="12.75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33"/>
      <c r="K134" s="33"/>
      <c r="L134" s="33"/>
      <c r="M134" s="33"/>
      <c r="N134" s="33"/>
      <c r="O134" s="33"/>
      <c r="P134" s="33"/>
      <c r="Q134" s="33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  <c r="BT134" s="8"/>
      <c r="BU134" s="8"/>
      <c r="BV134" s="8"/>
      <c r="BW134" s="8"/>
      <c r="BX134" s="8"/>
      <c r="BY134" s="8"/>
      <c r="BZ134" s="8"/>
      <c r="CA134" s="8"/>
      <c r="CB134" s="8"/>
      <c r="CC134" s="8"/>
      <c r="CD134" s="8"/>
      <c r="CE134" s="8"/>
      <c r="CF134" s="8"/>
      <c r="CG134" s="8"/>
      <c r="CH134" s="8"/>
      <c r="CI134" s="8"/>
      <c r="CJ134" s="8"/>
    </row>
    <row r="135" spans="1:88" ht="12.75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33"/>
      <c r="K135" s="33"/>
      <c r="L135" s="33"/>
      <c r="M135" s="33"/>
      <c r="N135" s="33"/>
      <c r="O135" s="33"/>
      <c r="P135" s="33"/>
      <c r="Q135" s="33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  <c r="BT135" s="8"/>
      <c r="BU135" s="8"/>
      <c r="BV135" s="8"/>
      <c r="BW135" s="8"/>
      <c r="BX135" s="8"/>
      <c r="BY135" s="8"/>
      <c r="BZ135" s="8"/>
      <c r="CA135" s="8"/>
      <c r="CB135" s="8"/>
      <c r="CC135" s="8"/>
      <c r="CD135" s="8"/>
      <c r="CE135" s="8"/>
      <c r="CF135" s="8"/>
      <c r="CG135" s="8"/>
      <c r="CH135" s="8"/>
      <c r="CI135" s="8"/>
      <c r="CJ135" s="8"/>
    </row>
    <row r="136" spans="1:88" ht="12.75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33"/>
      <c r="K136" s="33"/>
      <c r="L136" s="33"/>
      <c r="M136" s="33"/>
      <c r="N136" s="33"/>
      <c r="O136" s="33"/>
      <c r="P136" s="33"/>
      <c r="Q136" s="33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  <c r="CD136" s="8"/>
      <c r="CE136" s="8"/>
      <c r="CF136" s="8"/>
      <c r="CG136" s="8"/>
      <c r="CH136" s="8"/>
      <c r="CI136" s="8"/>
      <c r="CJ136" s="8"/>
    </row>
    <row r="137" spans="1:88" ht="12.75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33"/>
      <c r="K137" s="33"/>
      <c r="L137" s="33"/>
      <c r="M137" s="33"/>
      <c r="N137" s="33"/>
      <c r="O137" s="33"/>
      <c r="P137" s="33"/>
      <c r="Q137" s="33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</row>
    <row r="138" spans="1:88" ht="12.75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33"/>
      <c r="K138" s="33"/>
      <c r="L138" s="33"/>
      <c r="M138" s="33"/>
      <c r="N138" s="33"/>
      <c r="O138" s="33"/>
      <c r="P138" s="33"/>
      <c r="Q138" s="33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</row>
    <row r="139" spans="1:88" ht="12.75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33"/>
      <c r="K139" s="33"/>
      <c r="L139" s="33"/>
      <c r="M139" s="33"/>
      <c r="N139" s="33"/>
      <c r="O139" s="33"/>
      <c r="P139" s="33"/>
      <c r="Q139" s="33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</row>
    <row r="140" spans="1:88" ht="12.75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33"/>
      <c r="K140" s="33"/>
      <c r="L140" s="33"/>
      <c r="M140" s="33"/>
      <c r="N140" s="33"/>
      <c r="O140" s="33"/>
      <c r="P140" s="33"/>
      <c r="Q140" s="33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</row>
    <row r="141" spans="1:88" ht="12.75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33"/>
      <c r="K141" s="33"/>
      <c r="L141" s="33"/>
      <c r="M141" s="33"/>
      <c r="N141" s="33"/>
      <c r="O141" s="33"/>
      <c r="P141" s="33"/>
      <c r="Q141" s="33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  <c r="BT141" s="8"/>
      <c r="BU141" s="8"/>
      <c r="BV141" s="8"/>
      <c r="BW141" s="8"/>
      <c r="BX141" s="8"/>
      <c r="BY141" s="8"/>
      <c r="BZ141" s="8"/>
      <c r="CA141" s="8"/>
      <c r="CB141" s="8"/>
      <c r="CC141" s="8"/>
      <c r="CD141" s="8"/>
      <c r="CE141" s="8"/>
      <c r="CF141" s="8"/>
      <c r="CG141" s="8"/>
      <c r="CH141" s="8"/>
      <c r="CI141" s="8"/>
      <c r="CJ141" s="8"/>
    </row>
    <row r="142" spans="1:88" ht="12.75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33"/>
      <c r="K142" s="33"/>
      <c r="L142" s="33"/>
      <c r="M142" s="33"/>
      <c r="N142" s="33"/>
      <c r="O142" s="33"/>
      <c r="P142" s="33"/>
      <c r="Q142" s="33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  <c r="BT142" s="8"/>
      <c r="BU142" s="8"/>
      <c r="BV142" s="8"/>
      <c r="BW142" s="8"/>
      <c r="BX142" s="8"/>
      <c r="BY142" s="8"/>
      <c r="BZ142" s="8"/>
      <c r="CA142" s="8"/>
      <c r="CB142" s="8"/>
      <c r="CC142" s="8"/>
      <c r="CD142" s="8"/>
      <c r="CE142" s="8"/>
      <c r="CF142" s="8"/>
      <c r="CG142" s="8"/>
      <c r="CH142" s="8"/>
      <c r="CI142" s="8"/>
      <c r="CJ142" s="8"/>
    </row>
    <row r="143" spans="1:88" ht="12.75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33"/>
      <c r="K143" s="33"/>
      <c r="L143" s="33"/>
      <c r="M143" s="33"/>
      <c r="N143" s="33"/>
      <c r="O143" s="33"/>
      <c r="P143" s="33"/>
      <c r="Q143" s="33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  <c r="BT143" s="8"/>
      <c r="BU143" s="8"/>
      <c r="BV143" s="8"/>
      <c r="BW143" s="8"/>
      <c r="BX143" s="8"/>
      <c r="BY143" s="8"/>
      <c r="BZ143" s="8"/>
      <c r="CA143" s="8"/>
      <c r="CB143" s="8"/>
      <c r="CC143" s="8"/>
      <c r="CD143" s="8"/>
      <c r="CE143" s="8"/>
      <c r="CF143" s="8"/>
      <c r="CG143" s="8"/>
      <c r="CH143" s="8"/>
      <c r="CI143" s="8"/>
      <c r="CJ143" s="8"/>
    </row>
    <row r="144" spans="1:88" ht="12.75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33"/>
      <c r="K144" s="33"/>
      <c r="L144" s="33"/>
      <c r="M144" s="33"/>
      <c r="N144" s="33"/>
      <c r="O144" s="33"/>
      <c r="P144" s="33"/>
      <c r="Q144" s="33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  <c r="BT144" s="8"/>
      <c r="BU144" s="8"/>
      <c r="BV144" s="8"/>
      <c r="BW144" s="8"/>
      <c r="BX144" s="8"/>
      <c r="BY144" s="8"/>
      <c r="BZ144" s="8"/>
      <c r="CA144" s="8"/>
      <c r="CB144" s="8"/>
      <c r="CC144" s="8"/>
      <c r="CD144" s="8"/>
      <c r="CE144" s="8"/>
      <c r="CF144" s="8"/>
      <c r="CG144" s="8"/>
      <c r="CH144" s="8"/>
      <c r="CI144" s="8"/>
      <c r="CJ144" s="8"/>
    </row>
    <row r="145" spans="1:88" ht="12.75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33"/>
      <c r="K145" s="33"/>
      <c r="L145" s="33"/>
      <c r="M145" s="33"/>
      <c r="N145" s="33"/>
      <c r="O145" s="33"/>
      <c r="P145" s="33"/>
      <c r="Q145" s="33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  <c r="BT145" s="8"/>
      <c r="BU145" s="8"/>
      <c r="BV145" s="8"/>
      <c r="BW145" s="8"/>
      <c r="BX145" s="8"/>
      <c r="BY145" s="8"/>
      <c r="BZ145" s="8"/>
      <c r="CA145" s="8"/>
      <c r="CB145" s="8"/>
      <c r="CC145" s="8"/>
      <c r="CD145" s="8"/>
      <c r="CE145" s="8"/>
      <c r="CF145" s="8"/>
      <c r="CG145" s="8"/>
      <c r="CH145" s="8"/>
      <c r="CI145" s="8"/>
      <c r="CJ145" s="8"/>
    </row>
    <row r="146" spans="1:88" ht="12.75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33"/>
      <c r="K146" s="33"/>
      <c r="L146" s="33"/>
      <c r="M146" s="33"/>
      <c r="N146" s="33"/>
      <c r="O146" s="33"/>
      <c r="P146" s="33"/>
      <c r="Q146" s="33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  <c r="BT146" s="8"/>
      <c r="BU146" s="8"/>
      <c r="BV146" s="8"/>
      <c r="BW146" s="8"/>
      <c r="BX146" s="8"/>
      <c r="BY146" s="8"/>
      <c r="BZ146" s="8"/>
      <c r="CA146" s="8"/>
      <c r="CB146" s="8"/>
      <c r="CC146" s="8"/>
      <c r="CD146" s="8"/>
      <c r="CE146" s="8"/>
      <c r="CF146" s="8"/>
      <c r="CG146" s="8"/>
      <c r="CH146" s="8"/>
      <c r="CI146" s="8"/>
      <c r="CJ146" s="8"/>
    </row>
    <row r="147" spans="1:88" ht="12.75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33"/>
      <c r="K147" s="33"/>
      <c r="L147" s="33"/>
      <c r="M147" s="33"/>
      <c r="N147" s="33"/>
      <c r="O147" s="33"/>
      <c r="P147" s="33"/>
      <c r="Q147" s="33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  <c r="BT147" s="8"/>
      <c r="BU147" s="8"/>
      <c r="BV147" s="8"/>
      <c r="BW147" s="8"/>
      <c r="BX147" s="8"/>
      <c r="BY147" s="8"/>
      <c r="BZ147" s="8"/>
      <c r="CA147" s="8"/>
      <c r="CB147" s="8"/>
      <c r="CC147" s="8"/>
      <c r="CD147" s="8"/>
      <c r="CE147" s="8"/>
      <c r="CF147" s="8"/>
      <c r="CG147" s="8"/>
      <c r="CH147" s="8"/>
      <c r="CI147" s="8"/>
      <c r="CJ147" s="8"/>
    </row>
    <row r="148" spans="1:88" ht="12.75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33"/>
      <c r="K148" s="33"/>
      <c r="L148" s="33"/>
      <c r="M148" s="33"/>
      <c r="N148" s="33"/>
      <c r="O148" s="33"/>
      <c r="P148" s="33"/>
      <c r="Q148" s="33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  <c r="BT148" s="8"/>
      <c r="BU148" s="8"/>
      <c r="BV148" s="8"/>
      <c r="BW148" s="8"/>
      <c r="BX148" s="8"/>
      <c r="BY148" s="8"/>
      <c r="BZ148" s="8"/>
      <c r="CA148" s="8"/>
      <c r="CB148" s="8"/>
      <c r="CC148" s="8"/>
      <c r="CD148" s="8"/>
      <c r="CE148" s="8"/>
      <c r="CF148" s="8"/>
      <c r="CG148" s="8"/>
      <c r="CH148" s="8"/>
      <c r="CI148" s="8"/>
      <c r="CJ148" s="8"/>
    </row>
    <row r="149" spans="1:88" ht="12.75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33"/>
      <c r="K149" s="33"/>
      <c r="L149" s="33"/>
      <c r="M149" s="33"/>
      <c r="N149" s="33"/>
      <c r="O149" s="33"/>
      <c r="P149" s="33"/>
      <c r="Q149" s="33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  <c r="BT149" s="8"/>
      <c r="BU149" s="8"/>
      <c r="BV149" s="8"/>
      <c r="BW149" s="8"/>
      <c r="BX149" s="8"/>
      <c r="BY149" s="8"/>
      <c r="BZ149" s="8"/>
      <c r="CA149" s="8"/>
      <c r="CB149" s="8"/>
      <c r="CC149" s="8"/>
      <c r="CD149" s="8"/>
      <c r="CE149" s="8"/>
      <c r="CF149" s="8"/>
      <c r="CG149" s="8"/>
      <c r="CH149" s="8"/>
      <c r="CI149" s="8"/>
      <c r="CJ149" s="8"/>
    </row>
    <row r="150" spans="1:88" ht="12.75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33"/>
      <c r="K150" s="33"/>
      <c r="L150" s="33"/>
      <c r="M150" s="33"/>
      <c r="N150" s="33"/>
      <c r="O150" s="33"/>
      <c r="P150" s="33"/>
      <c r="Q150" s="33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  <c r="BT150" s="8"/>
      <c r="BU150" s="8"/>
      <c r="BV150" s="8"/>
      <c r="BW150" s="8"/>
      <c r="BX150" s="8"/>
      <c r="BY150" s="8"/>
      <c r="BZ150" s="8"/>
      <c r="CA150" s="8"/>
      <c r="CB150" s="8"/>
      <c r="CC150" s="8"/>
      <c r="CD150" s="8"/>
      <c r="CE150" s="8"/>
      <c r="CF150" s="8"/>
      <c r="CG150" s="8"/>
      <c r="CH150" s="8"/>
      <c r="CI150" s="8"/>
      <c r="CJ150" s="8"/>
    </row>
    <row r="151" spans="1:88" ht="12.75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33"/>
      <c r="K151" s="33"/>
      <c r="L151" s="33"/>
      <c r="M151" s="33"/>
      <c r="N151" s="33"/>
      <c r="O151" s="33"/>
      <c r="P151" s="33"/>
      <c r="Q151" s="33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  <c r="BT151" s="8"/>
      <c r="BU151" s="8"/>
      <c r="BV151" s="8"/>
      <c r="BW151" s="8"/>
      <c r="BX151" s="8"/>
      <c r="BY151" s="8"/>
      <c r="BZ151" s="8"/>
      <c r="CA151" s="8"/>
      <c r="CB151" s="8"/>
      <c r="CC151" s="8"/>
      <c r="CD151" s="8"/>
      <c r="CE151" s="8"/>
      <c r="CF151" s="8"/>
      <c r="CG151" s="8"/>
      <c r="CH151" s="8"/>
      <c r="CI151" s="8"/>
      <c r="CJ151" s="8"/>
    </row>
    <row r="152" spans="1:88" ht="12.75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33"/>
      <c r="K152" s="33"/>
      <c r="L152" s="33"/>
      <c r="M152" s="33"/>
      <c r="N152" s="33"/>
      <c r="O152" s="33"/>
      <c r="P152" s="33"/>
      <c r="Q152" s="33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  <c r="BT152" s="8"/>
      <c r="BU152" s="8"/>
      <c r="BV152" s="8"/>
      <c r="BW152" s="8"/>
      <c r="BX152" s="8"/>
      <c r="BY152" s="8"/>
      <c r="BZ152" s="8"/>
      <c r="CA152" s="8"/>
      <c r="CB152" s="8"/>
      <c r="CC152" s="8"/>
      <c r="CD152" s="8"/>
      <c r="CE152" s="8"/>
      <c r="CF152" s="8"/>
      <c r="CG152" s="8"/>
      <c r="CH152" s="8"/>
      <c r="CI152" s="8"/>
      <c r="CJ152" s="8"/>
    </row>
    <row r="153" spans="1:88" ht="12.75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33"/>
      <c r="K153" s="33"/>
      <c r="L153" s="33"/>
      <c r="M153" s="33"/>
      <c r="N153" s="33"/>
      <c r="O153" s="33"/>
      <c r="P153" s="33"/>
      <c r="Q153" s="33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  <c r="BT153" s="8"/>
      <c r="BU153" s="8"/>
      <c r="BV153" s="8"/>
      <c r="BW153" s="8"/>
      <c r="BX153" s="8"/>
      <c r="BY153" s="8"/>
      <c r="BZ153" s="8"/>
      <c r="CA153" s="8"/>
      <c r="CB153" s="8"/>
      <c r="CC153" s="8"/>
      <c r="CD153" s="8"/>
      <c r="CE153" s="8"/>
      <c r="CF153" s="8"/>
      <c r="CG153" s="8"/>
      <c r="CH153" s="8"/>
      <c r="CI153" s="8"/>
      <c r="CJ153" s="8"/>
    </row>
    <row r="154" spans="1:88" ht="12.75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33"/>
      <c r="K154" s="33"/>
      <c r="L154" s="33"/>
      <c r="M154" s="33"/>
      <c r="N154" s="33"/>
      <c r="O154" s="33"/>
      <c r="P154" s="33"/>
      <c r="Q154" s="33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  <c r="BT154" s="8"/>
      <c r="BU154" s="8"/>
      <c r="BV154" s="8"/>
      <c r="BW154" s="8"/>
      <c r="BX154" s="8"/>
      <c r="BY154" s="8"/>
      <c r="BZ154" s="8"/>
      <c r="CA154" s="8"/>
      <c r="CB154" s="8"/>
      <c r="CC154" s="8"/>
      <c r="CD154" s="8"/>
      <c r="CE154" s="8"/>
      <c r="CF154" s="8"/>
      <c r="CG154" s="8"/>
      <c r="CH154" s="8"/>
      <c r="CI154" s="8"/>
      <c r="CJ154" s="8"/>
    </row>
    <row r="155" spans="1:88" ht="12.75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33"/>
      <c r="K155" s="33"/>
      <c r="L155" s="33"/>
      <c r="M155" s="33"/>
      <c r="N155" s="33"/>
      <c r="O155" s="33"/>
      <c r="P155" s="33"/>
      <c r="Q155" s="33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  <c r="BT155" s="8"/>
      <c r="BU155" s="8"/>
      <c r="BV155" s="8"/>
      <c r="BW155" s="8"/>
      <c r="BX155" s="8"/>
      <c r="BY155" s="8"/>
      <c r="BZ155" s="8"/>
      <c r="CA155" s="8"/>
      <c r="CB155" s="8"/>
      <c r="CC155" s="8"/>
      <c r="CD155" s="8"/>
      <c r="CE155" s="8"/>
      <c r="CF155" s="8"/>
      <c r="CG155" s="8"/>
      <c r="CH155" s="8"/>
      <c r="CI155" s="8"/>
      <c r="CJ155" s="8"/>
    </row>
    <row r="156" spans="1:88" ht="12.75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33"/>
      <c r="K156" s="33"/>
      <c r="L156" s="33"/>
      <c r="M156" s="33"/>
      <c r="N156" s="33"/>
      <c r="O156" s="33"/>
      <c r="P156" s="33"/>
      <c r="Q156" s="33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  <c r="BT156" s="8"/>
      <c r="BU156" s="8"/>
      <c r="BV156" s="8"/>
      <c r="BW156" s="8"/>
      <c r="BX156" s="8"/>
      <c r="BY156" s="8"/>
      <c r="BZ156" s="8"/>
      <c r="CA156" s="8"/>
      <c r="CB156" s="8"/>
      <c r="CC156" s="8"/>
      <c r="CD156" s="8"/>
      <c r="CE156" s="8"/>
      <c r="CF156" s="8"/>
      <c r="CG156" s="8"/>
      <c r="CH156" s="8"/>
      <c r="CI156" s="8"/>
      <c r="CJ156" s="8"/>
    </row>
    <row r="157" spans="1:88" ht="12.75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33"/>
      <c r="K157" s="33"/>
      <c r="L157" s="33"/>
      <c r="M157" s="33"/>
      <c r="N157" s="33"/>
      <c r="O157" s="33"/>
      <c r="P157" s="33"/>
      <c r="Q157" s="33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  <c r="BT157" s="8"/>
      <c r="BU157" s="8"/>
      <c r="BV157" s="8"/>
      <c r="BW157" s="8"/>
      <c r="BX157" s="8"/>
      <c r="BY157" s="8"/>
      <c r="BZ157" s="8"/>
      <c r="CA157" s="8"/>
      <c r="CB157" s="8"/>
      <c r="CC157" s="8"/>
      <c r="CD157" s="8"/>
      <c r="CE157" s="8"/>
      <c r="CF157" s="8"/>
      <c r="CG157" s="8"/>
      <c r="CH157" s="8"/>
      <c r="CI157" s="8"/>
      <c r="CJ157" s="8"/>
    </row>
    <row r="158" spans="1:88" ht="12.75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33"/>
      <c r="K158" s="33"/>
      <c r="L158" s="33"/>
      <c r="M158" s="33"/>
      <c r="N158" s="33"/>
      <c r="O158" s="33"/>
      <c r="P158" s="33"/>
      <c r="Q158" s="33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  <c r="BT158" s="8"/>
      <c r="BU158" s="8"/>
      <c r="BV158" s="8"/>
      <c r="BW158" s="8"/>
      <c r="BX158" s="8"/>
      <c r="BY158" s="8"/>
      <c r="BZ158" s="8"/>
      <c r="CA158" s="8"/>
      <c r="CB158" s="8"/>
      <c r="CC158" s="8"/>
      <c r="CD158" s="8"/>
      <c r="CE158" s="8"/>
      <c r="CF158" s="8"/>
      <c r="CG158" s="8"/>
      <c r="CH158" s="8"/>
      <c r="CI158" s="8"/>
      <c r="CJ158" s="8"/>
    </row>
    <row r="159" spans="1:88" ht="12.75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33"/>
      <c r="K159" s="33"/>
      <c r="L159" s="33"/>
      <c r="M159" s="33"/>
      <c r="N159" s="33"/>
      <c r="O159" s="33"/>
      <c r="P159" s="33"/>
      <c r="Q159" s="33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  <c r="BT159" s="8"/>
      <c r="BU159" s="8"/>
      <c r="BV159" s="8"/>
      <c r="BW159" s="8"/>
      <c r="BX159" s="8"/>
      <c r="BY159" s="8"/>
      <c r="BZ159" s="8"/>
      <c r="CA159" s="8"/>
      <c r="CB159" s="8"/>
      <c r="CC159" s="8"/>
      <c r="CD159" s="8"/>
      <c r="CE159" s="8"/>
      <c r="CF159" s="8"/>
      <c r="CG159" s="8"/>
      <c r="CH159" s="8"/>
      <c r="CI159" s="8"/>
      <c r="CJ159" s="8"/>
    </row>
    <row r="160" spans="1:88" ht="12.75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33"/>
      <c r="K160" s="33"/>
      <c r="L160" s="33"/>
      <c r="M160" s="33"/>
      <c r="N160" s="33"/>
      <c r="O160" s="33"/>
      <c r="P160" s="33"/>
      <c r="Q160" s="33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  <c r="BT160" s="8"/>
      <c r="BU160" s="8"/>
      <c r="BV160" s="8"/>
      <c r="BW160" s="8"/>
      <c r="BX160" s="8"/>
      <c r="BY160" s="8"/>
      <c r="BZ160" s="8"/>
      <c r="CA160" s="8"/>
      <c r="CB160" s="8"/>
      <c r="CC160" s="8"/>
      <c r="CD160" s="8"/>
      <c r="CE160" s="8"/>
      <c r="CF160" s="8"/>
      <c r="CG160" s="8"/>
      <c r="CH160" s="8"/>
      <c r="CI160" s="8"/>
      <c r="CJ160" s="8"/>
    </row>
    <row r="161" spans="1:88" ht="12.75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33"/>
      <c r="K161" s="33"/>
      <c r="L161" s="33"/>
      <c r="M161" s="33"/>
      <c r="N161" s="33"/>
      <c r="O161" s="33"/>
      <c r="P161" s="33"/>
      <c r="Q161" s="33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</row>
    <row r="162" spans="1:88" ht="12.75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33"/>
      <c r="K162" s="33"/>
      <c r="L162" s="33"/>
      <c r="M162" s="33"/>
      <c r="N162" s="33"/>
      <c r="O162" s="33"/>
      <c r="P162" s="33"/>
      <c r="Q162" s="33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</row>
    <row r="163" spans="1:88" ht="12.75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33"/>
      <c r="K163" s="33"/>
      <c r="L163" s="33"/>
      <c r="M163" s="33"/>
      <c r="N163" s="33"/>
      <c r="O163" s="33"/>
      <c r="P163" s="33"/>
      <c r="Q163" s="33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</row>
    <row r="164" spans="1:88" ht="12.75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33"/>
      <c r="K164" s="33"/>
      <c r="L164" s="33"/>
      <c r="M164" s="33"/>
      <c r="N164" s="33"/>
      <c r="O164" s="33"/>
      <c r="P164" s="33"/>
      <c r="Q164" s="33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  <c r="BT164" s="8"/>
      <c r="BU164" s="8"/>
      <c r="BV164" s="8"/>
      <c r="BW164" s="8"/>
      <c r="BX164" s="8"/>
      <c r="BY164" s="8"/>
      <c r="BZ164" s="8"/>
      <c r="CA164" s="8"/>
      <c r="CB164" s="8"/>
      <c r="CC164" s="8"/>
      <c r="CD164" s="8"/>
      <c r="CE164" s="8"/>
      <c r="CF164" s="8"/>
      <c r="CG164" s="8"/>
      <c r="CH164" s="8"/>
      <c r="CI164" s="8"/>
      <c r="CJ164" s="8"/>
    </row>
    <row r="165" spans="1:88" ht="12.75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33"/>
      <c r="K165" s="33"/>
      <c r="L165" s="33"/>
      <c r="M165" s="33"/>
      <c r="N165" s="33"/>
      <c r="O165" s="33"/>
      <c r="P165" s="33"/>
      <c r="Q165" s="33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  <c r="BT165" s="8"/>
      <c r="BU165" s="8"/>
      <c r="BV165" s="8"/>
      <c r="BW165" s="8"/>
      <c r="BX165" s="8"/>
      <c r="BY165" s="8"/>
      <c r="BZ165" s="8"/>
      <c r="CA165" s="8"/>
      <c r="CB165" s="8"/>
      <c r="CC165" s="8"/>
      <c r="CD165" s="8"/>
      <c r="CE165" s="8"/>
      <c r="CF165" s="8"/>
      <c r="CG165" s="8"/>
      <c r="CH165" s="8"/>
      <c r="CI165" s="8"/>
      <c r="CJ165" s="8"/>
    </row>
    <row r="166" spans="1:88" ht="12.75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33"/>
      <c r="K166" s="33"/>
      <c r="L166" s="33"/>
      <c r="M166" s="33"/>
      <c r="N166" s="33"/>
      <c r="O166" s="33"/>
      <c r="P166" s="33"/>
      <c r="Q166" s="33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  <c r="BT166" s="8"/>
      <c r="BU166" s="8"/>
      <c r="BV166" s="8"/>
      <c r="BW166" s="8"/>
      <c r="BX166" s="8"/>
      <c r="BY166" s="8"/>
      <c r="BZ166" s="8"/>
      <c r="CA166" s="8"/>
      <c r="CB166" s="8"/>
      <c r="CC166" s="8"/>
      <c r="CD166" s="8"/>
      <c r="CE166" s="8"/>
      <c r="CF166" s="8"/>
      <c r="CG166" s="8"/>
      <c r="CH166" s="8"/>
      <c r="CI166" s="8"/>
      <c r="CJ166" s="8"/>
    </row>
    <row r="167" spans="1:88" ht="12.75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33"/>
      <c r="K167" s="33"/>
      <c r="L167" s="33"/>
      <c r="M167" s="33"/>
      <c r="N167" s="33"/>
      <c r="O167" s="33"/>
      <c r="P167" s="33"/>
      <c r="Q167" s="33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  <c r="BT167" s="8"/>
      <c r="BU167" s="8"/>
      <c r="BV167" s="8"/>
      <c r="BW167" s="8"/>
      <c r="BX167" s="8"/>
      <c r="BY167" s="8"/>
      <c r="BZ167" s="8"/>
      <c r="CA167" s="8"/>
      <c r="CB167" s="8"/>
      <c r="CC167" s="8"/>
      <c r="CD167" s="8"/>
      <c r="CE167" s="8"/>
      <c r="CF167" s="8"/>
      <c r="CG167" s="8"/>
      <c r="CH167" s="8"/>
      <c r="CI167" s="8"/>
      <c r="CJ167" s="8"/>
    </row>
    <row r="168" spans="1:88" ht="12.75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33"/>
      <c r="K168" s="33"/>
      <c r="L168" s="33"/>
      <c r="M168" s="33"/>
      <c r="N168" s="33"/>
      <c r="O168" s="33"/>
      <c r="P168" s="33"/>
      <c r="Q168" s="33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  <c r="BT168" s="8"/>
      <c r="BU168" s="8"/>
      <c r="BV168" s="8"/>
      <c r="BW168" s="8"/>
      <c r="BX168" s="8"/>
      <c r="BY168" s="8"/>
      <c r="BZ168" s="8"/>
      <c r="CA168" s="8"/>
      <c r="CB168" s="8"/>
      <c r="CC168" s="8"/>
      <c r="CD168" s="8"/>
      <c r="CE168" s="8"/>
      <c r="CF168" s="8"/>
      <c r="CG168" s="8"/>
      <c r="CH168" s="8"/>
      <c r="CI168" s="8"/>
      <c r="CJ168" s="8"/>
    </row>
    <row r="169" spans="1:88" ht="12.75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33"/>
      <c r="K169" s="33"/>
      <c r="L169" s="33"/>
      <c r="M169" s="33"/>
      <c r="N169" s="33"/>
      <c r="O169" s="33"/>
      <c r="P169" s="33"/>
      <c r="Q169" s="33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  <c r="BT169" s="8"/>
      <c r="BU169" s="8"/>
      <c r="BV169" s="8"/>
      <c r="BW169" s="8"/>
      <c r="BX169" s="8"/>
      <c r="BY169" s="8"/>
      <c r="BZ169" s="8"/>
      <c r="CA169" s="8"/>
      <c r="CB169" s="8"/>
      <c r="CC169" s="8"/>
      <c r="CD169" s="8"/>
      <c r="CE169" s="8"/>
      <c r="CF169" s="8"/>
      <c r="CG169" s="8"/>
      <c r="CH169" s="8"/>
      <c r="CI169" s="8"/>
      <c r="CJ169" s="8"/>
    </row>
    <row r="170" spans="1:88" ht="12.75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33"/>
      <c r="K170" s="33"/>
      <c r="L170" s="33"/>
      <c r="M170" s="33"/>
      <c r="N170" s="33"/>
      <c r="O170" s="33"/>
      <c r="P170" s="33"/>
      <c r="Q170" s="33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  <c r="BT170" s="8"/>
      <c r="BU170" s="8"/>
      <c r="BV170" s="8"/>
      <c r="BW170" s="8"/>
      <c r="BX170" s="8"/>
      <c r="BY170" s="8"/>
      <c r="BZ170" s="8"/>
      <c r="CA170" s="8"/>
      <c r="CB170" s="8"/>
      <c r="CC170" s="8"/>
      <c r="CD170" s="8"/>
      <c r="CE170" s="8"/>
      <c r="CF170" s="8"/>
      <c r="CG170" s="8"/>
      <c r="CH170" s="8"/>
      <c r="CI170" s="8"/>
      <c r="CJ170" s="8"/>
    </row>
    <row r="171" spans="1:88" ht="12.75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33"/>
      <c r="K171" s="33"/>
      <c r="L171" s="33"/>
      <c r="M171" s="33"/>
      <c r="N171" s="33"/>
      <c r="O171" s="33"/>
      <c r="P171" s="33"/>
      <c r="Q171" s="33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  <c r="BT171" s="8"/>
      <c r="BU171" s="8"/>
      <c r="BV171" s="8"/>
      <c r="BW171" s="8"/>
      <c r="BX171" s="8"/>
      <c r="BY171" s="8"/>
      <c r="BZ171" s="8"/>
      <c r="CA171" s="8"/>
      <c r="CB171" s="8"/>
      <c r="CC171" s="8"/>
      <c r="CD171" s="8"/>
      <c r="CE171" s="8"/>
      <c r="CF171" s="8"/>
      <c r="CG171" s="8"/>
      <c r="CH171" s="8"/>
      <c r="CI171" s="8"/>
      <c r="CJ171" s="8"/>
    </row>
    <row r="172" spans="1:88" ht="12.75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33"/>
      <c r="K172" s="33"/>
      <c r="L172" s="33"/>
      <c r="M172" s="33"/>
      <c r="N172" s="33"/>
      <c r="O172" s="33"/>
      <c r="P172" s="33"/>
      <c r="Q172" s="33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  <c r="BT172" s="8"/>
      <c r="BU172" s="8"/>
      <c r="BV172" s="8"/>
      <c r="BW172" s="8"/>
      <c r="BX172" s="8"/>
      <c r="BY172" s="8"/>
      <c r="BZ172" s="8"/>
      <c r="CA172" s="8"/>
      <c r="CB172" s="8"/>
      <c r="CC172" s="8"/>
      <c r="CD172" s="8"/>
      <c r="CE172" s="8"/>
      <c r="CF172" s="8"/>
      <c r="CG172" s="8"/>
      <c r="CH172" s="8"/>
      <c r="CI172" s="8"/>
      <c r="CJ172" s="8"/>
    </row>
    <row r="173" spans="1:88" ht="12.75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33"/>
      <c r="K173" s="33"/>
      <c r="L173" s="33"/>
      <c r="M173" s="33"/>
      <c r="N173" s="33"/>
      <c r="O173" s="33"/>
      <c r="P173" s="33"/>
      <c r="Q173" s="33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  <c r="BT173" s="8"/>
      <c r="BU173" s="8"/>
      <c r="BV173" s="8"/>
      <c r="BW173" s="8"/>
      <c r="BX173" s="8"/>
      <c r="BY173" s="8"/>
      <c r="BZ173" s="8"/>
      <c r="CA173" s="8"/>
      <c r="CB173" s="8"/>
      <c r="CC173" s="8"/>
      <c r="CD173" s="8"/>
      <c r="CE173" s="8"/>
      <c r="CF173" s="8"/>
      <c r="CG173" s="8"/>
      <c r="CH173" s="8"/>
      <c r="CI173" s="8"/>
      <c r="CJ173" s="8"/>
    </row>
    <row r="174" spans="1:88" ht="12.75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33"/>
      <c r="K174" s="33"/>
      <c r="L174" s="33"/>
      <c r="M174" s="33"/>
      <c r="N174" s="33"/>
      <c r="O174" s="33"/>
      <c r="P174" s="33"/>
      <c r="Q174" s="33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  <c r="BT174" s="8"/>
      <c r="BU174" s="8"/>
      <c r="BV174" s="8"/>
      <c r="BW174" s="8"/>
      <c r="BX174" s="8"/>
      <c r="BY174" s="8"/>
      <c r="BZ174" s="8"/>
      <c r="CA174" s="8"/>
      <c r="CB174" s="8"/>
      <c r="CC174" s="8"/>
      <c r="CD174" s="8"/>
      <c r="CE174" s="8"/>
      <c r="CF174" s="8"/>
      <c r="CG174" s="8"/>
      <c r="CH174" s="8"/>
      <c r="CI174" s="8"/>
      <c r="CJ174" s="8"/>
    </row>
    <row r="175" spans="1:88" ht="12.75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33"/>
      <c r="K175" s="33"/>
      <c r="L175" s="33"/>
      <c r="M175" s="33"/>
      <c r="N175" s="33"/>
      <c r="O175" s="33"/>
      <c r="P175" s="33"/>
      <c r="Q175" s="33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  <c r="BT175" s="8"/>
      <c r="BU175" s="8"/>
      <c r="BV175" s="8"/>
      <c r="BW175" s="8"/>
      <c r="BX175" s="8"/>
      <c r="BY175" s="8"/>
      <c r="BZ175" s="8"/>
      <c r="CA175" s="8"/>
      <c r="CB175" s="8"/>
      <c r="CC175" s="8"/>
      <c r="CD175" s="8"/>
      <c r="CE175" s="8"/>
      <c r="CF175" s="8"/>
      <c r="CG175" s="8"/>
      <c r="CH175" s="8"/>
      <c r="CI175" s="8"/>
      <c r="CJ175" s="8"/>
    </row>
    <row r="176" spans="1:88" ht="12.75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33"/>
      <c r="K176" s="33"/>
      <c r="L176" s="33"/>
      <c r="M176" s="33"/>
      <c r="N176" s="33"/>
      <c r="O176" s="33"/>
      <c r="P176" s="33"/>
      <c r="Q176" s="33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  <c r="BT176" s="8"/>
      <c r="BU176" s="8"/>
      <c r="BV176" s="8"/>
      <c r="BW176" s="8"/>
      <c r="BX176" s="8"/>
      <c r="BY176" s="8"/>
      <c r="BZ176" s="8"/>
      <c r="CA176" s="8"/>
      <c r="CB176" s="8"/>
      <c r="CC176" s="8"/>
      <c r="CD176" s="8"/>
      <c r="CE176" s="8"/>
      <c r="CF176" s="8"/>
      <c r="CG176" s="8"/>
      <c r="CH176" s="8"/>
      <c r="CI176" s="8"/>
      <c r="CJ176" s="8"/>
    </row>
    <row r="177" spans="1:88" ht="12.75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33"/>
      <c r="K177" s="33"/>
      <c r="L177" s="33"/>
      <c r="M177" s="33"/>
      <c r="N177" s="33"/>
      <c r="O177" s="33"/>
      <c r="P177" s="33"/>
      <c r="Q177" s="33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  <c r="BT177" s="8"/>
      <c r="BU177" s="8"/>
      <c r="BV177" s="8"/>
      <c r="BW177" s="8"/>
      <c r="BX177" s="8"/>
      <c r="BY177" s="8"/>
      <c r="BZ177" s="8"/>
      <c r="CA177" s="8"/>
      <c r="CB177" s="8"/>
      <c r="CC177" s="8"/>
      <c r="CD177" s="8"/>
      <c r="CE177" s="8"/>
      <c r="CF177" s="8"/>
      <c r="CG177" s="8"/>
      <c r="CH177" s="8"/>
      <c r="CI177" s="8"/>
      <c r="CJ177" s="8"/>
    </row>
    <row r="178" spans="1:88" ht="12.75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33"/>
      <c r="K178" s="33"/>
      <c r="L178" s="33"/>
      <c r="M178" s="33"/>
      <c r="N178" s="33"/>
      <c r="O178" s="33"/>
      <c r="P178" s="33"/>
      <c r="Q178" s="33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  <c r="BT178" s="8"/>
      <c r="BU178" s="8"/>
      <c r="BV178" s="8"/>
      <c r="BW178" s="8"/>
      <c r="BX178" s="8"/>
      <c r="BY178" s="8"/>
      <c r="BZ178" s="8"/>
      <c r="CA178" s="8"/>
      <c r="CB178" s="8"/>
      <c r="CC178" s="8"/>
      <c r="CD178" s="8"/>
      <c r="CE178" s="8"/>
      <c r="CF178" s="8"/>
      <c r="CG178" s="8"/>
      <c r="CH178" s="8"/>
      <c r="CI178" s="8"/>
      <c r="CJ178" s="8"/>
    </row>
    <row r="179" spans="1:88" ht="12.75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33"/>
      <c r="K179" s="33"/>
      <c r="L179" s="33"/>
      <c r="M179" s="33"/>
      <c r="N179" s="33"/>
      <c r="O179" s="33"/>
      <c r="P179" s="33"/>
      <c r="Q179" s="33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  <c r="BT179" s="8"/>
      <c r="BU179" s="8"/>
      <c r="BV179" s="8"/>
      <c r="BW179" s="8"/>
      <c r="BX179" s="8"/>
      <c r="BY179" s="8"/>
      <c r="BZ179" s="8"/>
      <c r="CA179" s="8"/>
      <c r="CB179" s="8"/>
      <c r="CC179" s="8"/>
      <c r="CD179" s="8"/>
      <c r="CE179" s="8"/>
      <c r="CF179" s="8"/>
      <c r="CG179" s="8"/>
      <c r="CH179" s="8"/>
      <c r="CI179" s="8"/>
      <c r="CJ179" s="8"/>
    </row>
    <row r="180" spans="1:88" ht="12.75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33"/>
      <c r="K180" s="33"/>
      <c r="L180" s="33"/>
      <c r="M180" s="33"/>
      <c r="N180" s="33"/>
      <c r="O180" s="33"/>
      <c r="P180" s="33"/>
      <c r="Q180" s="33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  <c r="BT180" s="8"/>
      <c r="BU180" s="8"/>
      <c r="BV180" s="8"/>
      <c r="BW180" s="8"/>
      <c r="BX180" s="8"/>
      <c r="BY180" s="8"/>
      <c r="BZ180" s="8"/>
      <c r="CA180" s="8"/>
      <c r="CB180" s="8"/>
      <c r="CC180" s="8"/>
      <c r="CD180" s="8"/>
      <c r="CE180" s="8"/>
      <c r="CF180" s="8"/>
      <c r="CG180" s="8"/>
      <c r="CH180" s="8"/>
      <c r="CI180" s="8"/>
      <c r="CJ180" s="8"/>
    </row>
    <row r="181" spans="1:88" ht="12.75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33"/>
      <c r="K181" s="33"/>
      <c r="L181" s="33"/>
      <c r="M181" s="33"/>
      <c r="N181" s="33"/>
      <c r="O181" s="33"/>
      <c r="P181" s="33"/>
      <c r="Q181" s="33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  <c r="BT181" s="8"/>
      <c r="BU181" s="8"/>
      <c r="BV181" s="8"/>
      <c r="BW181" s="8"/>
      <c r="BX181" s="8"/>
      <c r="BY181" s="8"/>
      <c r="BZ181" s="8"/>
      <c r="CA181" s="8"/>
      <c r="CB181" s="8"/>
      <c r="CC181" s="8"/>
      <c r="CD181" s="8"/>
      <c r="CE181" s="8"/>
      <c r="CF181" s="8"/>
      <c r="CG181" s="8"/>
      <c r="CH181" s="8"/>
      <c r="CI181" s="8"/>
      <c r="CJ181" s="8"/>
    </row>
    <row r="182" spans="1:88" ht="12.75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33"/>
      <c r="K182" s="33"/>
      <c r="L182" s="33"/>
      <c r="M182" s="33"/>
      <c r="N182" s="33"/>
      <c r="O182" s="33"/>
      <c r="P182" s="33"/>
      <c r="Q182" s="33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  <c r="BT182" s="8"/>
      <c r="BU182" s="8"/>
      <c r="BV182" s="8"/>
      <c r="BW182" s="8"/>
      <c r="BX182" s="8"/>
      <c r="BY182" s="8"/>
      <c r="BZ182" s="8"/>
      <c r="CA182" s="8"/>
      <c r="CB182" s="8"/>
      <c r="CC182" s="8"/>
      <c r="CD182" s="8"/>
      <c r="CE182" s="8"/>
      <c r="CF182" s="8"/>
      <c r="CG182" s="8"/>
      <c r="CH182" s="8"/>
      <c r="CI182" s="8"/>
      <c r="CJ182" s="8"/>
    </row>
    <row r="183" spans="1:88" ht="12.75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33"/>
      <c r="K183" s="33"/>
      <c r="L183" s="33"/>
      <c r="M183" s="33"/>
      <c r="N183" s="33"/>
      <c r="O183" s="33"/>
      <c r="P183" s="33"/>
      <c r="Q183" s="33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  <c r="BT183" s="8"/>
      <c r="BU183" s="8"/>
      <c r="BV183" s="8"/>
      <c r="BW183" s="8"/>
      <c r="BX183" s="8"/>
      <c r="BY183" s="8"/>
      <c r="BZ183" s="8"/>
      <c r="CA183" s="8"/>
      <c r="CB183" s="8"/>
      <c r="CC183" s="8"/>
      <c r="CD183" s="8"/>
      <c r="CE183" s="8"/>
      <c r="CF183" s="8"/>
      <c r="CG183" s="8"/>
      <c r="CH183" s="8"/>
      <c r="CI183" s="8"/>
      <c r="CJ183" s="8"/>
    </row>
    <row r="184" spans="1:88" ht="12.75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33"/>
      <c r="K184" s="33"/>
      <c r="L184" s="33"/>
      <c r="M184" s="33"/>
      <c r="N184" s="33"/>
      <c r="O184" s="33"/>
      <c r="P184" s="33"/>
      <c r="Q184" s="33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  <c r="BT184" s="8"/>
      <c r="BU184" s="8"/>
      <c r="BV184" s="8"/>
      <c r="BW184" s="8"/>
      <c r="BX184" s="8"/>
      <c r="BY184" s="8"/>
      <c r="BZ184" s="8"/>
      <c r="CA184" s="8"/>
      <c r="CB184" s="8"/>
      <c r="CC184" s="8"/>
      <c r="CD184" s="8"/>
      <c r="CE184" s="8"/>
      <c r="CF184" s="8"/>
      <c r="CG184" s="8"/>
      <c r="CH184" s="8"/>
      <c r="CI184" s="8"/>
      <c r="CJ184" s="8"/>
    </row>
    <row r="185" spans="1:88" ht="12.75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33"/>
      <c r="K185" s="33"/>
      <c r="L185" s="33"/>
      <c r="M185" s="33"/>
      <c r="N185" s="33"/>
      <c r="O185" s="33"/>
      <c r="P185" s="33"/>
      <c r="Q185" s="33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  <c r="BT185" s="8"/>
      <c r="BU185" s="8"/>
      <c r="BV185" s="8"/>
      <c r="BW185" s="8"/>
      <c r="BX185" s="8"/>
      <c r="BY185" s="8"/>
      <c r="BZ185" s="8"/>
      <c r="CA185" s="8"/>
      <c r="CB185" s="8"/>
      <c r="CC185" s="8"/>
      <c r="CD185" s="8"/>
      <c r="CE185" s="8"/>
      <c r="CF185" s="8"/>
      <c r="CG185" s="8"/>
      <c r="CH185" s="8"/>
      <c r="CI185" s="8"/>
      <c r="CJ185" s="8"/>
    </row>
    <row r="186" spans="1:88" ht="12.75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33"/>
      <c r="K186" s="33"/>
      <c r="L186" s="33"/>
      <c r="M186" s="33"/>
      <c r="N186" s="33"/>
      <c r="O186" s="33"/>
      <c r="P186" s="33"/>
      <c r="Q186" s="33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  <c r="BT186" s="8"/>
      <c r="BU186" s="8"/>
      <c r="BV186" s="8"/>
      <c r="BW186" s="8"/>
      <c r="BX186" s="8"/>
      <c r="BY186" s="8"/>
      <c r="BZ186" s="8"/>
      <c r="CA186" s="8"/>
      <c r="CB186" s="8"/>
      <c r="CC186" s="8"/>
      <c r="CD186" s="8"/>
      <c r="CE186" s="8"/>
      <c r="CF186" s="8"/>
      <c r="CG186" s="8"/>
      <c r="CH186" s="8"/>
      <c r="CI186" s="8"/>
      <c r="CJ186" s="8"/>
    </row>
    <row r="187" spans="1:88" ht="12.75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33"/>
      <c r="K187" s="33"/>
      <c r="L187" s="33"/>
      <c r="M187" s="33"/>
      <c r="N187" s="33"/>
      <c r="O187" s="33"/>
      <c r="P187" s="33"/>
      <c r="Q187" s="33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  <c r="BT187" s="8"/>
      <c r="BU187" s="8"/>
      <c r="BV187" s="8"/>
      <c r="BW187" s="8"/>
      <c r="BX187" s="8"/>
      <c r="BY187" s="8"/>
      <c r="BZ187" s="8"/>
      <c r="CA187" s="8"/>
      <c r="CB187" s="8"/>
      <c r="CC187" s="8"/>
      <c r="CD187" s="8"/>
      <c r="CE187" s="8"/>
      <c r="CF187" s="8"/>
      <c r="CG187" s="8"/>
      <c r="CH187" s="8"/>
      <c r="CI187" s="8"/>
      <c r="CJ187" s="8"/>
    </row>
    <row r="188" spans="1:88" ht="12.75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33"/>
      <c r="K188" s="33"/>
      <c r="L188" s="33"/>
      <c r="M188" s="33"/>
      <c r="N188" s="33"/>
      <c r="O188" s="33"/>
      <c r="P188" s="33"/>
      <c r="Q188" s="33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  <c r="BT188" s="8"/>
      <c r="BU188" s="8"/>
      <c r="BV188" s="8"/>
      <c r="BW188" s="8"/>
      <c r="BX188" s="8"/>
      <c r="BY188" s="8"/>
      <c r="BZ188" s="8"/>
      <c r="CA188" s="8"/>
      <c r="CB188" s="8"/>
      <c r="CC188" s="8"/>
      <c r="CD188" s="8"/>
      <c r="CE188" s="8"/>
      <c r="CF188" s="8"/>
      <c r="CG188" s="8"/>
      <c r="CH188" s="8"/>
      <c r="CI188" s="8"/>
      <c r="CJ188" s="8"/>
    </row>
    <row r="189" spans="1:88" ht="12.75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33"/>
      <c r="K189" s="33"/>
      <c r="L189" s="33"/>
      <c r="M189" s="33"/>
      <c r="N189" s="33"/>
      <c r="O189" s="33"/>
      <c r="P189" s="33"/>
      <c r="Q189" s="33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  <c r="BT189" s="8"/>
      <c r="BU189" s="8"/>
      <c r="BV189" s="8"/>
      <c r="BW189" s="8"/>
      <c r="BX189" s="8"/>
      <c r="BY189" s="8"/>
      <c r="BZ189" s="8"/>
      <c r="CA189" s="8"/>
      <c r="CB189" s="8"/>
      <c r="CC189" s="8"/>
      <c r="CD189" s="8"/>
      <c r="CE189" s="8"/>
      <c r="CF189" s="8"/>
      <c r="CG189" s="8"/>
      <c r="CH189" s="8"/>
      <c r="CI189" s="8"/>
      <c r="CJ189" s="8"/>
    </row>
    <row r="190" spans="1:88" ht="12.75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33"/>
      <c r="K190" s="33"/>
      <c r="L190" s="33"/>
      <c r="M190" s="33"/>
      <c r="N190" s="33"/>
      <c r="O190" s="33"/>
      <c r="P190" s="33"/>
      <c r="Q190" s="33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  <c r="BT190" s="8"/>
      <c r="BU190" s="8"/>
      <c r="BV190" s="8"/>
      <c r="BW190" s="8"/>
      <c r="BX190" s="8"/>
      <c r="BY190" s="8"/>
      <c r="BZ190" s="8"/>
      <c r="CA190" s="8"/>
      <c r="CB190" s="8"/>
      <c r="CC190" s="8"/>
      <c r="CD190" s="8"/>
      <c r="CE190" s="8"/>
      <c r="CF190" s="8"/>
      <c r="CG190" s="8"/>
      <c r="CH190" s="8"/>
      <c r="CI190" s="8"/>
      <c r="CJ190" s="8"/>
    </row>
    <row r="191" spans="1:88" ht="12.75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33"/>
      <c r="K191" s="33"/>
      <c r="L191" s="33"/>
      <c r="M191" s="33"/>
      <c r="N191" s="33"/>
      <c r="O191" s="33"/>
      <c r="P191" s="33"/>
      <c r="Q191" s="33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  <c r="BT191" s="8"/>
      <c r="BU191" s="8"/>
      <c r="BV191" s="8"/>
      <c r="BW191" s="8"/>
      <c r="BX191" s="8"/>
      <c r="BY191" s="8"/>
      <c r="BZ191" s="8"/>
      <c r="CA191" s="8"/>
      <c r="CB191" s="8"/>
      <c r="CC191" s="8"/>
      <c r="CD191" s="8"/>
      <c r="CE191" s="8"/>
      <c r="CF191" s="8"/>
      <c r="CG191" s="8"/>
      <c r="CH191" s="8"/>
      <c r="CI191" s="8"/>
      <c r="CJ191" s="8"/>
    </row>
    <row r="192" spans="1:88" ht="12.75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33"/>
      <c r="K192" s="33"/>
      <c r="L192" s="33"/>
      <c r="M192" s="33"/>
      <c r="N192" s="33"/>
      <c r="O192" s="33"/>
      <c r="P192" s="33"/>
      <c r="Q192" s="33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  <c r="BT192" s="8"/>
      <c r="BU192" s="8"/>
      <c r="BV192" s="8"/>
      <c r="BW192" s="8"/>
      <c r="BX192" s="8"/>
      <c r="BY192" s="8"/>
      <c r="BZ192" s="8"/>
      <c r="CA192" s="8"/>
      <c r="CB192" s="8"/>
      <c r="CC192" s="8"/>
      <c r="CD192" s="8"/>
      <c r="CE192" s="8"/>
      <c r="CF192" s="8"/>
      <c r="CG192" s="8"/>
      <c r="CH192" s="8"/>
      <c r="CI192" s="8"/>
      <c r="CJ192" s="8"/>
    </row>
    <row r="193" spans="1:88" ht="12.75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33"/>
      <c r="K193" s="33"/>
      <c r="L193" s="33"/>
      <c r="M193" s="33"/>
      <c r="N193" s="33"/>
      <c r="O193" s="33"/>
      <c r="P193" s="33"/>
      <c r="Q193" s="33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  <c r="BT193" s="8"/>
      <c r="BU193" s="8"/>
      <c r="BV193" s="8"/>
      <c r="BW193" s="8"/>
      <c r="BX193" s="8"/>
      <c r="BY193" s="8"/>
      <c r="BZ193" s="8"/>
      <c r="CA193" s="8"/>
      <c r="CB193" s="8"/>
      <c r="CC193" s="8"/>
      <c r="CD193" s="8"/>
      <c r="CE193" s="8"/>
      <c r="CF193" s="8"/>
      <c r="CG193" s="8"/>
      <c r="CH193" s="8"/>
      <c r="CI193" s="8"/>
      <c r="CJ193" s="8"/>
    </row>
    <row r="194" spans="1:88" ht="12.75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33"/>
      <c r="K194" s="33"/>
      <c r="L194" s="33"/>
      <c r="M194" s="33"/>
      <c r="N194" s="33"/>
      <c r="O194" s="33"/>
      <c r="P194" s="33"/>
      <c r="Q194" s="33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  <c r="BT194" s="8"/>
      <c r="BU194" s="8"/>
      <c r="BV194" s="8"/>
      <c r="BW194" s="8"/>
      <c r="BX194" s="8"/>
      <c r="BY194" s="8"/>
      <c r="BZ194" s="8"/>
      <c r="CA194" s="8"/>
      <c r="CB194" s="8"/>
      <c r="CC194" s="8"/>
      <c r="CD194" s="8"/>
      <c r="CE194" s="8"/>
      <c r="CF194" s="8"/>
      <c r="CG194" s="8"/>
      <c r="CH194" s="8"/>
      <c r="CI194" s="8"/>
      <c r="CJ194" s="8"/>
    </row>
    <row r="195" spans="1:88" ht="12.75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33"/>
      <c r="K195" s="33"/>
      <c r="L195" s="33"/>
      <c r="M195" s="33"/>
      <c r="N195" s="33"/>
      <c r="O195" s="33"/>
      <c r="P195" s="33"/>
      <c r="Q195" s="33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  <c r="BT195" s="8"/>
      <c r="BU195" s="8"/>
      <c r="BV195" s="8"/>
      <c r="BW195" s="8"/>
      <c r="BX195" s="8"/>
      <c r="BY195" s="8"/>
      <c r="BZ195" s="8"/>
      <c r="CA195" s="8"/>
      <c r="CB195" s="8"/>
      <c r="CC195" s="8"/>
      <c r="CD195" s="8"/>
      <c r="CE195" s="8"/>
      <c r="CF195" s="8"/>
      <c r="CG195" s="8"/>
      <c r="CH195" s="8"/>
      <c r="CI195" s="8"/>
      <c r="CJ195" s="8"/>
    </row>
    <row r="196" spans="1:88" ht="12.75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33"/>
      <c r="K196" s="33"/>
      <c r="L196" s="33"/>
      <c r="M196" s="33"/>
      <c r="N196" s="33"/>
      <c r="O196" s="33"/>
      <c r="P196" s="33"/>
      <c r="Q196" s="33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  <c r="BT196" s="8"/>
      <c r="BU196" s="8"/>
      <c r="BV196" s="8"/>
      <c r="BW196" s="8"/>
      <c r="BX196" s="8"/>
      <c r="BY196" s="8"/>
      <c r="BZ196" s="8"/>
      <c r="CA196" s="8"/>
      <c r="CB196" s="8"/>
      <c r="CC196" s="8"/>
      <c r="CD196" s="8"/>
      <c r="CE196" s="8"/>
      <c r="CF196" s="8"/>
      <c r="CG196" s="8"/>
      <c r="CH196" s="8"/>
      <c r="CI196" s="8"/>
      <c r="CJ196" s="8"/>
    </row>
    <row r="197" spans="1:88" ht="12.75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33"/>
      <c r="K197" s="33"/>
      <c r="L197" s="33"/>
      <c r="M197" s="33"/>
      <c r="N197" s="33"/>
      <c r="O197" s="33"/>
      <c r="P197" s="33"/>
      <c r="Q197" s="33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  <c r="BT197" s="8"/>
      <c r="BU197" s="8"/>
      <c r="BV197" s="8"/>
      <c r="BW197" s="8"/>
      <c r="BX197" s="8"/>
      <c r="BY197" s="8"/>
      <c r="BZ197" s="8"/>
      <c r="CA197" s="8"/>
      <c r="CB197" s="8"/>
      <c r="CC197" s="8"/>
      <c r="CD197" s="8"/>
      <c r="CE197" s="8"/>
      <c r="CF197" s="8"/>
      <c r="CG197" s="8"/>
      <c r="CH197" s="8"/>
      <c r="CI197" s="8"/>
      <c r="CJ197" s="8"/>
    </row>
    <row r="198" spans="1:88" ht="12.75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33"/>
      <c r="K198" s="33"/>
      <c r="L198" s="33"/>
      <c r="M198" s="33"/>
      <c r="N198" s="33"/>
      <c r="O198" s="33"/>
      <c r="P198" s="33"/>
      <c r="Q198" s="33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  <c r="BT198" s="8"/>
      <c r="BU198" s="8"/>
      <c r="BV198" s="8"/>
      <c r="BW198" s="8"/>
      <c r="BX198" s="8"/>
      <c r="BY198" s="8"/>
      <c r="BZ198" s="8"/>
      <c r="CA198" s="8"/>
      <c r="CB198" s="8"/>
      <c r="CC198" s="8"/>
      <c r="CD198" s="8"/>
      <c r="CE198" s="8"/>
      <c r="CF198" s="8"/>
      <c r="CG198" s="8"/>
      <c r="CH198" s="8"/>
      <c r="CI198" s="8"/>
      <c r="CJ198" s="8"/>
    </row>
    <row r="199" spans="1:88" ht="12.75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33"/>
      <c r="K199" s="33"/>
      <c r="L199" s="33"/>
      <c r="M199" s="33"/>
      <c r="N199" s="33"/>
      <c r="O199" s="33"/>
      <c r="P199" s="33"/>
      <c r="Q199" s="33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  <c r="BT199" s="8"/>
      <c r="BU199" s="8"/>
      <c r="BV199" s="8"/>
      <c r="BW199" s="8"/>
      <c r="BX199" s="8"/>
      <c r="BY199" s="8"/>
      <c r="BZ199" s="8"/>
      <c r="CA199" s="8"/>
      <c r="CB199" s="8"/>
      <c r="CC199" s="8"/>
      <c r="CD199" s="8"/>
      <c r="CE199" s="8"/>
      <c r="CF199" s="8"/>
      <c r="CG199" s="8"/>
      <c r="CH199" s="8"/>
      <c r="CI199" s="8"/>
      <c r="CJ199" s="8"/>
    </row>
    <row r="200" spans="1:88" ht="12.75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33"/>
      <c r="K200" s="33"/>
      <c r="L200" s="33"/>
      <c r="M200" s="33"/>
      <c r="N200" s="33"/>
      <c r="O200" s="33"/>
      <c r="P200" s="33"/>
      <c r="Q200" s="33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  <c r="BT200" s="8"/>
      <c r="BU200" s="8"/>
      <c r="BV200" s="8"/>
      <c r="BW200" s="8"/>
      <c r="BX200" s="8"/>
      <c r="BY200" s="8"/>
      <c r="BZ200" s="8"/>
      <c r="CA200" s="8"/>
      <c r="CB200" s="8"/>
      <c r="CC200" s="8"/>
      <c r="CD200" s="8"/>
      <c r="CE200" s="8"/>
      <c r="CF200" s="8"/>
      <c r="CG200" s="8"/>
      <c r="CH200" s="8"/>
      <c r="CI200" s="8"/>
      <c r="CJ200" s="8"/>
    </row>
    <row r="201" spans="1:88" ht="12.75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33"/>
      <c r="K201" s="33"/>
      <c r="L201" s="33"/>
      <c r="M201" s="33"/>
      <c r="N201" s="33"/>
      <c r="O201" s="33"/>
      <c r="P201" s="33"/>
      <c r="Q201" s="33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  <c r="BT201" s="8"/>
      <c r="BU201" s="8"/>
      <c r="BV201" s="8"/>
      <c r="BW201" s="8"/>
      <c r="BX201" s="8"/>
      <c r="BY201" s="8"/>
      <c r="BZ201" s="8"/>
      <c r="CA201" s="8"/>
      <c r="CB201" s="8"/>
      <c r="CC201" s="8"/>
      <c r="CD201" s="8"/>
      <c r="CE201" s="8"/>
      <c r="CF201" s="8"/>
      <c r="CG201" s="8"/>
      <c r="CH201" s="8"/>
      <c r="CI201" s="8"/>
      <c r="CJ201" s="8"/>
    </row>
    <row r="202" spans="1:88" ht="12.75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33"/>
      <c r="K202" s="33"/>
      <c r="L202" s="33"/>
      <c r="M202" s="33"/>
      <c r="N202" s="33"/>
      <c r="O202" s="33"/>
      <c r="P202" s="33"/>
      <c r="Q202" s="33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  <c r="BT202" s="8"/>
      <c r="BU202" s="8"/>
      <c r="BV202" s="8"/>
      <c r="BW202" s="8"/>
      <c r="BX202" s="8"/>
      <c r="BY202" s="8"/>
      <c r="BZ202" s="8"/>
      <c r="CA202" s="8"/>
      <c r="CB202" s="8"/>
      <c r="CC202" s="8"/>
      <c r="CD202" s="8"/>
      <c r="CE202" s="8"/>
      <c r="CF202" s="8"/>
      <c r="CG202" s="8"/>
      <c r="CH202" s="8"/>
      <c r="CI202" s="8"/>
      <c r="CJ202" s="8"/>
    </row>
    <row r="203" spans="1:88" ht="12.75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33"/>
      <c r="K203" s="33"/>
      <c r="L203" s="33"/>
      <c r="M203" s="33"/>
      <c r="N203" s="33"/>
      <c r="O203" s="33"/>
      <c r="P203" s="33"/>
      <c r="Q203" s="33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  <c r="BT203" s="8"/>
      <c r="BU203" s="8"/>
      <c r="BV203" s="8"/>
      <c r="BW203" s="8"/>
      <c r="BX203" s="8"/>
      <c r="BY203" s="8"/>
      <c r="BZ203" s="8"/>
      <c r="CA203" s="8"/>
      <c r="CB203" s="8"/>
      <c r="CC203" s="8"/>
      <c r="CD203" s="8"/>
      <c r="CE203" s="8"/>
      <c r="CF203" s="8"/>
      <c r="CG203" s="8"/>
      <c r="CH203" s="8"/>
      <c r="CI203" s="8"/>
      <c r="CJ203" s="8"/>
    </row>
    <row r="204" spans="1:88" ht="12.75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33"/>
      <c r="K204" s="33"/>
      <c r="L204" s="33"/>
      <c r="M204" s="33"/>
      <c r="N204" s="33"/>
      <c r="O204" s="33"/>
      <c r="P204" s="33"/>
      <c r="Q204" s="33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  <c r="BT204" s="8"/>
      <c r="BU204" s="8"/>
      <c r="BV204" s="8"/>
      <c r="BW204" s="8"/>
      <c r="BX204" s="8"/>
      <c r="BY204" s="8"/>
      <c r="BZ204" s="8"/>
      <c r="CA204" s="8"/>
      <c r="CB204" s="8"/>
      <c r="CC204" s="8"/>
      <c r="CD204" s="8"/>
      <c r="CE204" s="8"/>
      <c r="CF204" s="8"/>
      <c r="CG204" s="8"/>
      <c r="CH204" s="8"/>
      <c r="CI204" s="8"/>
      <c r="CJ204" s="8"/>
    </row>
    <row r="205" spans="1:88" ht="12.75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33"/>
      <c r="K205" s="33"/>
      <c r="L205" s="33"/>
      <c r="M205" s="33"/>
      <c r="N205" s="33"/>
      <c r="O205" s="33"/>
      <c r="P205" s="33"/>
      <c r="Q205" s="33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  <c r="BT205" s="8"/>
      <c r="BU205" s="8"/>
      <c r="BV205" s="8"/>
      <c r="BW205" s="8"/>
      <c r="BX205" s="8"/>
      <c r="BY205" s="8"/>
      <c r="BZ205" s="8"/>
      <c r="CA205" s="8"/>
      <c r="CB205" s="8"/>
      <c r="CC205" s="8"/>
      <c r="CD205" s="8"/>
      <c r="CE205" s="8"/>
      <c r="CF205" s="8"/>
      <c r="CG205" s="8"/>
      <c r="CH205" s="8"/>
      <c r="CI205" s="8"/>
      <c r="CJ205" s="8"/>
    </row>
    <row r="206" spans="1:88" ht="12.75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33"/>
      <c r="K206" s="33"/>
      <c r="L206" s="33"/>
      <c r="M206" s="33"/>
      <c r="N206" s="33"/>
      <c r="O206" s="33"/>
      <c r="P206" s="33"/>
      <c r="Q206" s="33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  <c r="BT206" s="8"/>
      <c r="BU206" s="8"/>
      <c r="BV206" s="8"/>
      <c r="BW206" s="8"/>
      <c r="BX206" s="8"/>
      <c r="BY206" s="8"/>
      <c r="BZ206" s="8"/>
      <c r="CA206" s="8"/>
      <c r="CB206" s="8"/>
      <c r="CC206" s="8"/>
      <c r="CD206" s="8"/>
      <c r="CE206" s="8"/>
      <c r="CF206" s="8"/>
      <c r="CG206" s="8"/>
      <c r="CH206" s="8"/>
      <c r="CI206" s="8"/>
      <c r="CJ206" s="8"/>
    </row>
    <row r="207" spans="1:88" ht="12.75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33"/>
      <c r="K207" s="33"/>
      <c r="L207" s="33"/>
      <c r="M207" s="33"/>
      <c r="N207" s="33"/>
      <c r="O207" s="33"/>
      <c r="P207" s="33"/>
      <c r="Q207" s="33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  <c r="BT207" s="8"/>
      <c r="BU207" s="8"/>
      <c r="BV207" s="8"/>
      <c r="BW207" s="8"/>
      <c r="BX207" s="8"/>
      <c r="BY207" s="8"/>
      <c r="BZ207" s="8"/>
      <c r="CA207" s="8"/>
      <c r="CB207" s="8"/>
      <c r="CC207" s="8"/>
      <c r="CD207" s="8"/>
      <c r="CE207" s="8"/>
      <c r="CF207" s="8"/>
      <c r="CG207" s="8"/>
      <c r="CH207" s="8"/>
      <c r="CI207" s="8"/>
      <c r="CJ207" s="8"/>
    </row>
    <row r="208" spans="1:88" ht="12.75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33"/>
      <c r="K208" s="33"/>
      <c r="L208" s="33"/>
      <c r="M208" s="33"/>
      <c r="N208" s="33"/>
      <c r="O208" s="33"/>
      <c r="P208" s="33"/>
      <c r="Q208" s="33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  <c r="BT208" s="8"/>
      <c r="BU208" s="8"/>
      <c r="BV208" s="8"/>
      <c r="BW208" s="8"/>
      <c r="BX208" s="8"/>
      <c r="BY208" s="8"/>
      <c r="BZ208" s="8"/>
      <c r="CA208" s="8"/>
      <c r="CB208" s="8"/>
      <c r="CC208" s="8"/>
      <c r="CD208" s="8"/>
      <c r="CE208" s="8"/>
      <c r="CF208" s="8"/>
      <c r="CG208" s="8"/>
      <c r="CH208" s="8"/>
      <c r="CI208" s="8"/>
      <c r="CJ208" s="8"/>
    </row>
    <row r="209" spans="1:88" ht="12.75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33"/>
      <c r="K209" s="33"/>
      <c r="L209" s="33"/>
      <c r="M209" s="33"/>
      <c r="N209" s="33"/>
      <c r="O209" s="33"/>
      <c r="P209" s="33"/>
      <c r="Q209" s="33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  <c r="BT209" s="8"/>
      <c r="BU209" s="8"/>
      <c r="BV209" s="8"/>
      <c r="BW209" s="8"/>
      <c r="BX209" s="8"/>
      <c r="BY209" s="8"/>
      <c r="BZ209" s="8"/>
      <c r="CA209" s="8"/>
      <c r="CB209" s="8"/>
      <c r="CC209" s="8"/>
      <c r="CD209" s="8"/>
      <c r="CE209" s="8"/>
      <c r="CF209" s="8"/>
      <c r="CG209" s="8"/>
      <c r="CH209" s="8"/>
      <c r="CI209" s="8"/>
      <c r="CJ209" s="8"/>
    </row>
    <row r="210" spans="1:88" ht="12.75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33"/>
      <c r="K210" s="33"/>
      <c r="L210" s="33"/>
      <c r="M210" s="33"/>
      <c r="N210" s="33"/>
      <c r="O210" s="33"/>
      <c r="P210" s="33"/>
      <c r="Q210" s="33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  <c r="BT210" s="8"/>
      <c r="BU210" s="8"/>
      <c r="BV210" s="8"/>
      <c r="BW210" s="8"/>
      <c r="BX210" s="8"/>
      <c r="BY210" s="8"/>
      <c r="BZ210" s="8"/>
      <c r="CA210" s="8"/>
      <c r="CB210" s="8"/>
      <c r="CC210" s="8"/>
      <c r="CD210" s="8"/>
      <c r="CE210" s="8"/>
      <c r="CF210" s="8"/>
      <c r="CG210" s="8"/>
      <c r="CH210" s="8"/>
      <c r="CI210" s="8"/>
      <c r="CJ210" s="8"/>
    </row>
    <row r="211" spans="1:88" ht="12.75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33"/>
      <c r="K211" s="33"/>
      <c r="L211" s="33"/>
      <c r="M211" s="33"/>
      <c r="N211" s="33"/>
      <c r="O211" s="33"/>
      <c r="P211" s="33"/>
      <c r="Q211" s="33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  <c r="BT211" s="8"/>
      <c r="BU211" s="8"/>
      <c r="BV211" s="8"/>
      <c r="BW211" s="8"/>
      <c r="BX211" s="8"/>
      <c r="BY211" s="8"/>
      <c r="BZ211" s="8"/>
      <c r="CA211" s="8"/>
      <c r="CB211" s="8"/>
      <c r="CC211" s="8"/>
      <c r="CD211" s="8"/>
      <c r="CE211" s="8"/>
      <c r="CF211" s="8"/>
      <c r="CG211" s="8"/>
      <c r="CH211" s="8"/>
      <c r="CI211" s="8"/>
      <c r="CJ211" s="8"/>
    </row>
    <row r="212" spans="1:88" ht="12.75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33"/>
      <c r="K212" s="33"/>
      <c r="L212" s="33"/>
      <c r="M212" s="33"/>
      <c r="N212" s="33"/>
      <c r="O212" s="33"/>
      <c r="P212" s="33"/>
      <c r="Q212" s="33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  <c r="BT212" s="8"/>
      <c r="BU212" s="8"/>
      <c r="BV212" s="8"/>
      <c r="BW212" s="8"/>
      <c r="BX212" s="8"/>
      <c r="BY212" s="8"/>
      <c r="BZ212" s="8"/>
      <c r="CA212" s="8"/>
      <c r="CB212" s="8"/>
      <c r="CC212" s="8"/>
      <c r="CD212" s="8"/>
      <c r="CE212" s="8"/>
      <c r="CF212" s="8"/>
      <c r="CG212" s="8"/>
      <c r="CH212" s="8"/>
      <c r="CI212" s="8"/>
      <c r="CJ212" s="8"/>
    </row>
    <row r="213" spans="1:88" ht="12.75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33"/>
      <c r="K213" s="33"/>
      <c r="L213" s="33"/>
      <c r="M213" s="33"/>
      <c r="N213" s="33"/>
      <c r="O213" s="33"/>
      <c r="P213" s="33"/>
      <c r="Q213" s="33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  <c r="BT213" s="8"/>
      <c r="BU213" s="8"/>
      <c r="BV213" s="8"/>
      <c r="BW213" s="8"/>
      <c r="BX213" s="8"/>
      <c r="BY213" s="8"/>
      <c r="BZ213" s="8"/>
      <c r="CA213" s="8"/>
      <c r="CB213" s="8"/>
      <c r="CC213" s="8"/>
      <c r="CD213" s="8"/>
      <c r="CE213" s="8"/>
      <c r="CF213" s="8"/>
      <c r="CG213" s="8"/>
      <c r="CH213" s="8"/>
      <c r="CI213" s="8"/>
      <c r="CJ213" s="8"/>
    </row>
    <row r="214" spans="1:88" ht="12.75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33"/>
      <c r="K214" s="33"/>
      <c r="L214" s="33"/>
      <c r="M214" s="33"/>
      <c r="N214" s="33"/>
      <c r="O214" s="33"/>
      <c r="P214" s="33"/>
      <c r="Q214" s="33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  <c r="BT214" s="8"/>
      <c r="BU214" s="8"/>
      <c r="BV214" s="8"/>
      <c r="BW214" s="8"/>
      <c r="BX214" s="8"/>
      <c r="BY214" s="8"/>
      <c r="BZ214" s="8"/>
      <c r="CA214" s="8"/>
      <c r="CB214" s="8"/>
      <c r="CC214" s="8"/>
      <c r="CD214" s="8"/>
      <c r="CE214" s="8"/>
      <c r="CF214" s="8"/>
      <c r="CG214" s="8"/>
      <c r="CH214" s="8"/>
      <c r="CI214" s="8"/>
      <c r="CJ214" s="8"/>
    </row>
    <row r="215" spans="1:88" ht="12.75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33"/>
      <c r="K215" s="33"/>
      <c r="L215" s="33"/>
      <c r="M215" s="33"/>
      <c r="N215" s="33"/>
      <c r="O215" s="33"/>
      <c r="P215" s="33"/>
      <c r="Q215" s="33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  <c r="BT215" s="8"/>
      <c r="BU215" s="8"/>
      <c r="BV215" s="8"/>
      <c r="BW215" s="8"/>
      <c r="BX215" s="8"/>
      <c r="BY215" s="8"/>
      <c r="BZ215" s="8"/>
      <c r="CA215" s="8"/>
      <c r="CB215" s="8"/>
      <c r="CC215" s="8"/>
      <c r="CD215" s="8"/>
      <c r="CE215" s="8"/>
      <c r="CF215" s="8"/>
      <c r="CG215" s="8"/>
      <c r="CH215" s="8"/>
      <c r="CI215" s="8"/>
      <c r="CJ215" s="8"/>
    </row>
    <row r="216" spans="1:88" ht="12.75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33"/>
      <c r="K216" s="33"/>
      <c r="L216" s="33"/>
      <c r="M216" s="33"/>
      <c r="N216" s="33"/>
      <c r="O216" s="33"/>
      <c r="P216" s="33"/>
      <c r="Q216" s="33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  <c r="BT216" s="8"/>
      <c r="BU216" s="8"/>
      <c r="BV216" s="8"/>
      <c r="BW216" s="8"/>
      <c r="BX216" s="8"/>
      <c r="BY216" s="8"/>
      <c r="BZ216" s="8"/>
      <c r="CA216" s="8"/>
      <c r="CB216" s="8"/>
      <c r="CC216" s="8"/>
      <c r="CD216" s="8"/>
      <c r="CE216" s="8"/>
      <c r="CF216" s="8"/>
      <c r="CG216" s="8"/>
      <c r="CH216" s="8"/>
      <c r="CI216" s="8"/>
      <c r="CJ216" s="8"/>
    </row>
    <row r="217" spans="1:88" ht="12.75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33"/>
      <c r="K217" s="33"/>
      <c r="L217" s="33"/>
      <c r="M217" s="33"/>
      <c r="N217" s="33"/>
      <c r="O217" s="33"/>
      <c r="P217" s="33"/>
      <c r="Q217" s="33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  <c r="BT217" s="8"/>
      <c r="BU217" s="8"/>
      <c r="BV217" s="8"/>
      <c r="BW217" s="8"/>
      <c r="BX217" s="8"/>
      <c r="BY217" s="8"/>
      <c r="BZ217" s="8"/>
      <c r="CA217" s="8"/>
      <c r="CB217" s="8"/>
      <c r="CC217" s="8"/>
      <c r="CD217" s="8"/>
      <c r="CE217" s="8"/>
      <c r="CF217" s="8"/>
      <c r="CG217" s="8"/>
      <c r="CH217" s="8"/>
      <c r="CI217" s="8"/>
      <c r="CJ217" s="8"/>
    </row>
    <row r="218" spans="1:88" ht="12.75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33"/>
      <c r="K218" s="33"/>
      <c r="L218" s="33"/>
      <c r="M218" s="33"/>
      <c r="N218" s="33"/>
      <c r="O218" s="33"/>
      <c r="P218" s="33"/>
      <c r="Q218" s="33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  <c r="BT218" s="8"/>
      <c r="BU218" s="8"/>
      <c r="BV218" s="8"/>
      <c r="BW218" s="8"/>
      <c r="BX218" s="8"/>
      <c r="BY218" s="8"/>
      <c r="BZ218" s="8"/>
      <c r="CA218" s="8"/>
      <c r="CB218" s="8"/>
      <c r="CC218" s="8"/>
      <c r="CD218" s="8"/>
      <c r="CE218" s="8"/>
      <c r="CF218" s="8"/>
      <c r="CG218" s="8"/>
      <c r="CH218" s="8"/>
      <c r="CI218" s="8"/>
      <c r="CJ218" s="8"/>
    </row>
    <row r="219" spans="1:88" ht="12.75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33"/>
      <c r="K219" s="33"/>
      <c r="L219" s="33"/>
      <c r="M219" s="33"/>
      <c r="N219" s="33"/>
      <c r="O219" s="33"/>
      <c r="P219" s="33"/>
      <c r="Q219" s="33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  <c r="BT219" s="8"/>
      <c r="BU219" s="8"/>
      <c r="BV219" s="8"/>
      <c r="BW219" s="8"/>
      <c r="BX219" s="8"/>
      <c r="BY219" s="8"/>
      <c r="BZ219" s="8"/>
      <c r="CA219" s="8"/>
      <c r="CB219" s="8"/>
      <c r="CC219" s="8"/>
      <c r="CD219" s="8"/>
      <c r="CE219" s="8"/>
      <c r="CF219" s="8"/>
      <c r="CG219" s="8"/>
      <c r="CH219" s="8"/>
      <c r="CI219" s="8"/>
      <c r="CJ219" s="8"/>
    </row>
    <row r="220" spans="1:88" ht="12.75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33"/>
      <c r="K220" s="33"/>
      <c r="L220" s="33"/>
      <c r="M220" s="33"/>
      <c r="N220" s="33"/>
      <c r="O220" s="33"/>
      <c r="P220" s="33"/>
      <c r="Q220" s="33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  <c r="BT220" s="8"/>
      <c r="BU220" s="8"/>
      <c r="BV220" s="8"/>
      <c r="BW220" s="8"/>
      <c r="BX220" s="8"/>
      <c r="BY220" s="8"/>
      <c r="BZ220" s="8"/>
      <c r="CA220" s="8"/>
      <c r="CB220" s="8"/>
      <c r="CC220" s="8"/>
      <c r="CD220" s="8"/>
      <c r="CE220" s="8"/>
      <c r="CF220" s="8"/>
      <c r="CG220" s="8"/>
      <c r="CH220" s="8"/>
      <c r="CI220" s="8"/>
      <c r="CJ220" s="8"/>
    </row>
    <row r="221" spans="1:88" ht="12.75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33"/>
      <c r="K221" s="33"/>
      <c r="L221" s="33"/>
      <c r="M221" s="33"/>
      <c r="N221" s="33"/>
      <c r="O221" s="33"/>
      <c r="P221" s="33"/>
      <c r="Q221" s="33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  <c r="BT221" s="8"/>
      <c r="BU221" s="8"/>
      <c r="BV221" s="8"/>
      <c r="BW221" s="8"/>
      <c r="BX221" s="8"/>
      <c r="BY221" s="8"/>
      <c r="BZ221" s="8"/>
      <c r="CA221" s="8"/>
      <c r="CB221" s="8"/>
      <c r="CC221" s="8"/>
      <c r="CD221" s="8"/>
      <c r="CE221" s="8"/>
      <c r="CF221" s="8"/>
      <c r="CG221" s="8"/>
      <c r="CH221" s="8"/>
      <c r="CI221" s="8"/>
      <c r="CJ221" s="8"/>
    </row>
    <row r="222" spans="1:88" ht="12.75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33"/>
      <c r="K222" s="33"/>
      <c r="L222" s="33"/>
      <c r="M222" s="33"/>
      <c r="N222" s="33"/>
      <c r="O222" s="33"/>
      <c r="P222" s="33"/>
      <c r="Q222" s="33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  <c r="BT222" s="8"/>
      <c r="BU222" s="8"/>
      <c r="BV222" s="8"/>
      <c r="BW222" s="8"/>
      <c r="BX222" s="8"/>
      <c r="BY222" s="8"/>
      <c r="BZ222" s="8"/>
      <c r="CA222" s="8"/>
      <c r="CB222" s="8"/>
      <c r="CC222" s="8"/>
      <c r="CD222" s="8"/>
      <c r="CE222" s="8"/>
      <c r="CF222" s="8"/>
      <c r="CG222" s="8"/>
      <c r="CH222" s="8"/>
      <c r="CI222" s="8"/>
      <c r="CJ222" s="8"/>
    </row>
    <row r="223" spans="1:88" ht="12.75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33"/>
      <c r="K223" s="33"/>
      <c r="L223" s="33"/>
      <c r="M223" s="33"/>
      <c r="N223" s="33"/>
      <c r="O223" s="33"/>
      <c r="P223" s="33"/>
      <c r="Q223" s="33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  <c r="BT223" s="8"/>
      <c r="BU223" s="8"/>
      <c r="BV223" s="8"/>
      <c r="BW223" s="8"/>
      <c r="BX223" s="8"/>
      <c r="BY223" s="8"/>
      <c r="BZ223" s="8"/>
      <c r="CA223" s="8"/>
      <c r="CB223" s="8"/>
      <c r="CC223" s="8"/>
      <c r="CD223" s="8"/>
      <c r="CE223" s="8"/>
      <c r="CF223" s="8"/>
      <c r="CG223" s="8"/>
      <c r="CH223" s="8"/>
      <c r="CI223" s="8"/>
      <c r="CJ223" s="8"/>
    </row>
    <row r="224" spans="1:88" ht="12.75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33"/>
      <c r="K224" s="33"/>
      <c r="L224" s="33"/>
      <c r="M224" s="33"/>
      <c r="N224" s="33"/>
      <c r="O224" s="33"/>
      <c r="P224" s="33"/>
      <c r="Q224" s="33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  <c r="BT224" s="8"/>
      <c r="BU224" s="8"/>
      <c r="BV224" s="8"/>
      <c r="BW224" s="8"/>
      <c r="BX224" s="8"/>
      <c r="BY224" s="8"/>
      <c r="BZ224" s="8"/>
      <c r="CA224" s="8"/>
      <c r="CB224" s="8"/>
      <c r="CC224" s="8"/>
      <c r="CD224" s="8"/>
      <c r="CE224" s="8"/>
      <c r="CF224" s="8"/>
      <c r="CG224" s="8"/>
      <c r="CH224" s="8"/>
      <c r="CI224" s="8"/>
      <c r="CJ224" s="8"/>
    </row>
    <row r="225" spans="1:88" ht="12.75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33"/>
      <c r="K225" s="33"/>
      <c r="L225" s="33"/>
      <c r="M225" s="33"/>
      <c r="N225" s="33"/>
      <c r="O225" s="33"/>
      <c r="P225" s="33"/>
      <c r="Q225" s="33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  <c r="BT225" s="8"/>
      <c r="BU225" s="8"/>
      <c r="BV225" s="8"/>
      <c r="BW225" s="8"/>
      <c r="BX225" s="8"/>
      <c r="BY225" s="8"/>
      <c r="BZ225" s="8"/>
      <c r="CA225" s="8"/>
      <c r="CB225" s="8"/>
      <c r="CC225" s="8"/>
      <c r="CD225" s="8"/>
      <c r="CE225" s="8"/>
      <c r="CF225" s="8"/>
      <c r="CG225" s="8"/>
      <c r="CH225" s="8"/>
      <c r="CI225" s="8"/>
      <c r="CJ225" s="8"/>
    </row>
    <row r="226" spans="1:88" ht="12.75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33"/>
      <c r="K226" s="33"/>
      <c r="L226" s="33"/>
      <c r="M226" s="33"/>
      <c r="N226" s="33"/>
      <c r="O226" s="33"/>
      <c r="P226" s="33"/>
      <c r="Q226" s="33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  <c r="BT226" s="8"/>
      <c r="BU226" s="8"/>
      <c r="BV226" s="8"/>
      <c r="BW226" s="8"/>
      <c r="BX226" s="8"/>
      <c r="BY226" s="8"/>
      <c r="BZ226" s="8"/>
      <c r="CA226" s="8"/>
      <c r="CB226" s="8"/>
      <c r="CC226" s="8"/>
      <c r="CD226" s="8"/>
      <c r="CE226" s="8"/>
      <c r="CF226" s="8"/>
      <c r="CG226" s="8"/>
      <c r="CH226" s="8"/>
      <c r="CI226" s="8"/>
      <c r="CJ226" s="8"/>
    </row>
    <row r="227" spans="1:88" ht="12.75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33"/>
      <c r="K227" s="33"/>
      <c r="L227" s="33"/>
      <c r="M227" s="33"/>
      <c r="N227" s="33"/>
      <c r="O227" s="33"/>
      <c r="P227" s="33"/>
      <c r="Q227" s="33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  <c r="BT227" s="8"/>
      <c r="BU227" s="8"/>
      <c r="BV227" s="8"/>
      <c r="BW227" s="8"/>
      <c r="BX227" s="8"/>
      <c r="BY227" s="8"/>
      <c r="BZ227" s="8"/>
      <c r="CA227" s="8"/>
      <c r="CB227" s="8"/>
      <c r="CC227" s="8"/>
      <c r="CD227" s="8"/>
      <c r="CE227" s="8"/>
      <c r="CF227" s="8"/>
      <c r="CG227" s="8"/>
      <c r="CH227" s="8"/>
      <c r="CI227" s="8"/>
      <c r="CJ227" s="8"/>
    </row>
    <row r="228" spans="1:88" ht="12.75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33"/>
      <c r="K228" s="33"/>
      <c r="L228" s="33"/>
      <c r="M228" s="33"/>
      <c r="N228" s="33"/>
      <c r="O228" s="33"/>
      <c r="P228" s="33"/>
      <c r="Q228" s="33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  <c r="BT228" s="8"/>
      <c r="BU228" s="8"/>
      <c r="BV228" s="8"/>
      <c r="BW228" s="8"/>
      <c r="BX228" s="8"/>
      <c r="BY228" s="8"/>
      <c r="BZ228" s="8"/>
      <c r="CA228" s="8"/>
      <c r="CB228" s="8"/>
      <c r="CC228" s="8"/>
      <c r="CD228" s="8"/>
      <c r="CE228" s="8"/>
      <c r="CF228" s="8"/>
      <c r="CG228" s="8"/>
      <c r="CH228" s="8"/>
      <c r="CI228" s="8"/>
      <c r="CJ228" s="8"/>
    </row>
    <row r="229" spans="1:88" ht="12.75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33"/>
      <c r="K229" s="33"/>
      <c r="L229" s="33"/>
      <c r="M229" s="33"/>
      <c r="N229" s="33"/>
      <c r="O229" s="33"/>
      <c r="P229" s="33"/>
      <c r="Q229" s="33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  <c r="BT229" s="8"/>
      <c r="BU229" s="8"/>
      <c r="BV229" s="8"/>
      <c r="BW229" s="8"/>
      <c r="BX229" s="8"/>
      <c r="BY229" s="8"/>
      <c r="BZ229" s="8"/>
      <c r="CA229" s="8"/>
      <c r="CB229" s="8"/>
      <c r="CC229" s="8"/>
      <c r="CD229" s="8"/>
      <c r="CE229" s="8"/>
      <c r="CF229" s="8"/>
      <c r="CG229" s="8"/>
      <c r="CH229" s="8"/>
      <c r="CI229" s="8"/>
      <c r="CJ229" s="8"/>
    </row>
    <row r="230" spans="1:88" ht="12.75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33"/>
      <c r="K230" s="33"/>
      <c r="L230" s="33"/>
      <c r="M230" s="33"/>
      <c r="N230" s="33"/>
      <c r="O230" s="33"/>
      <c r="P230" s="33"/>
      <c r="Q230" s="33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  <c r="BT230" s="8"/>
      <c r="BU230" s="8"/>
      <c r="BV230" s="8"/>
      <c r="BW230" s="8"/>
      <c r="BX230" s="8"/>
      <c r="BY230" s="8"/>
      <c r="BZ230" s="8"/>
      <c r="CA230" s="8"/>
      <c r="CB230" s="8"/>
      <c r="CC230" s="8"/>
      <c r="CD230" s="8"/>
      <c r="CE230" s="8"/>
      <c r="CF230" s="8"/>
      <c r="CG230" s="8"/>
      <c r="CH230" s="8"/>
      <c r="CI230" s="8"/>
      <c r="CJ230" s="8"/>
    </row>
    <row r="231" spans="1:88" ht="12.75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33"/>
      <c r="K231" s="33"/>
      <c r="L231" s="33"/>
      <c r="M231" s="33"/>
      <c r="N231" s="33"/>
      <c r="O231" s="33"/>
      <c r="P231" s="33"/>
      <c r="Q231" s="33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  <c r="BT231" s="8"/>
      <c r="BU231" s="8"/>
      <c r="BV231" s="8"/>
      <c r="BW231" s="8"/>
      <c r="BX231" s="8"/>
      <c r="BY231" s="8"/>
      <c r="BZ231" s="8"/>
      <c r="CA231" s="8"/>
      <c r="CB231" s="8"/>
      <c r="CC231" s="8"/>
      <c r="CD231" s="8"/>
      <c r="CE231" s="8"/>
      <c r="CF231" s="8"/>
      <c r="CG231" s="8"/>
      <c r="CH231" s="8"/>
      <c r="CI231" s="8"/>
      <c r="CJ231" s="8"/>
    </row>
    <row r="232" spans="1:88" ht="12.75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33"/>
      <c r="K232" s="33"/>
      <c r="L232" s="33"/>
      <c r="M232" s="33"/>
      <c r="N232" s="33"/>
      <c r="O232" s="33"/>
      <c r="P232" s="33"/>
      <c r="Q232" s="33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  <c r="BT232" s="8"/>
      <c r="BU232" s="8"/>
      <c r="BV232" s="8"/>
      <c r="BW232" s="8"/>
      <c r="BX232" s="8"/>
      <c r="BY232" s="8"/>
      <c r="BZ232" s="8"/>
      <c r="CA232" s="8"/>
      <c r="CB232" s="8"/>
      <c r="CC232" s="8"/>
      <c r="CD232" s="8"/>
      <c r="CE232" s="8"/>
      <c r="CF232" s="8"/>
      <c r="CG232" s="8"/>
      <c r="CH232" s="8"/>
      <c r="CI232" s="8"/>
      <c r="CJ232" s="8"/>
    </row>
    <row r="233" spans="1:88" ht="12.75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33"/>
      <c r="K233" s="33"/>
      <c r="L233" s="33"/>
      <c r="M233" s="33"/>
      <c r="N233" s="33"/>
      <c r="O233" s="33"/>
      <c r="P233" s="33"/>
      <c r="Q233" s="33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  <c r="BT233" s="8"/>
      <c r="BU233" s="8"/>
      <c r="BV233" s="8"/>
      <c r="BW233" s="8"/>
      <c r="BX233" s="8"/>
      <c r="BY233" s="8"/>
      <c r="BZ233" s="8"/>
      <c r="CA233" s="8"/>
      <c r="CB233" s="8"/>
      <c r="CC233" s="8"/>
      <c r="CD233" s="8"/>
      <c r="CE233" s="8"/>
      <c r="CF233" s="8"/>
      <c r="CG233" s="8"/>
      <c r="CH233" s="8"/>
      <c r="CI233" s="8"/>
      <c r="CJ233" s="8"/>
    </row>
    <row r="234" spans="1:88" ht="12.75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33"/>
      <c r="K234" s="33"/>
      <c r="L234" s="33"/>
      <c r="M234" s="33"/>
      <c r="N234" s="33"/>
      <c r="O234" s="33"/>
      <c r="P234" s="33"/>
      <c r="Q234" s="33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  <c r="BT234" s="8"/>
      <c r="BU234" s="8"/>
      <c r="BV234" s="8"/>
      <c r="BW234" s="8"/>
      <c r="BX234" s="8"/>
      <c r="BY234" s="8"/>
      <c r="BZ234" s="8"/>
      <c r="CA234" s="8"/>
      <c r="CB234" s="8"/>
      <c r="CC234" s="8"/>
      <c r="CD234" s="8"/>
      <c r="CE234" s="8"/>
      <c r="CF234" s="8"/>
      <c r="CG234" s="8"/>
      <c r="CH234" s="8"/>
      <c r="CI234" s="8"/>
      <c r="CJ234" s="8"/>
    </row>
    <row r="235" spans="1:88" ht="12.75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33"/>
      <c r="K235" s="33"/>
      <c r="L235" s="33"/>
      <c r="M235" s="33"/>
      <c r="N235" s="33"/>
      <c r="O235" s="33"/>
      <c r="P235" s="33"/>
      <c r="Q235" s="33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  <c r="BT235" s="8"/>
      <c r="BU235" s="8"/>
      <c r="BV235" s="8"/>
      <c r="BW235" s="8"/>
      <c r="BX235" s="8"/>
      <c r="BY235" s="8"/>
      <c r="BZ235" s="8"/>
      <c r="CA235" s="8"/>
      <c r="CB235" s="8"/>
      <c r="CC235" s="8"/>
      <c r="CD235" s="8"/>
      <c r="CE235" s="8"/>
      <c r="CF235" s="8"/>
      <c r="CG235" s="8"/>
      <c r="CH235" s="8"/>
      <c r="CI235" s="8"/>
      <c r="CJ235" s="8"/>
    </row>
    <row r="236" spans="1:88" ht="12.75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33"/>
      <c r="K236" s="33"/>
      <c r="L236" s="33"/>
      <c r="M236" s="33"/>
      <c r="N236" s="33"/>
      <c r="O236" s="33"/>
      <c r="P236" s="33"/>
      <c r="Q236" s="33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  <c r="BT236" s="8"/>
      <c r="BU236" s="8"/>
      <c r="BV236" s="8"/>
      <c r="BW236" s="8"/>
      <c r="BX236" s="8"/>
      <c r="BY236" s="8"/>
      <c r="BZ236" s="8"/>
      <c r="CA236" s="8"/>
      <c r="CB236" s="8"/>
      <c r="CC236" s="8"/>
      <c r="CD236" s="8"/>
      <c r="CE236" s="8"/>
      <c r="CF236" s="8"/>
      <c r="CG236" s="8"/>
      <c r="CH236" s="8"/>
      <c r="CI236" s="8"/>
      <c r="CJ236" s="8"/>
    </row>
    <row r="237" spans="1:88" ht="12.75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33"/>
      <c r="K237" s="33"/>
      <c r="L237" s="33"/>
      <c r="M237" s="33"/>
      <c r="N237" s="33"/>
      <c r="O237" s="33"/>
      <c r="P237" s="33"/>
      <c r="Q237" s="33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  <c r="BT237" s="8"/>
      <c r="BU237" s="8"/>
      <c r="BV237" s="8"/>
      <c r="BW237" s="8"/>
      <c r="BX237" s="8"/>
      <c r="BY237" s="8"/>
      <c r="BZ237" s="8"/>
      <c r="CA237" s="8"/>
      <c r="CB237" s="8"/>
      <c r="CC237" s="8"/>
      <c r="CD237" s="8"/>
      <c r="CE237" s="8"/>
      <c r="CF237" s="8"/>
      <c r="CG237" s="8"/>
      <c r="CH237" s="8"/>
      <c r="CI237" s="8"/>
      <c r="CJ237" s="8"/>
    </row>
    <row r="238" spans="1:88" ht="12.75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33"/>
      <c r="K238" s="33"/>
      <c r="L238" s="33"/>
      <c r="M238" s="33"/>
      <c r="N238" s="33"/>
      <c r="O238" s="33"/>
      <c r="P238" s="33"/>
      <c r="Q238" s="33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  <c r="BT238" s="8"/>
      <c r="BU238" s="8"/>
      <c r="BV238" s="8"/>
      <c r="BW238" s="8"/>
      <c r="BX238" s="8"/>
      <c r="BY238" s="8"/>
      <c r="BZ238" s="8"/>
      <c r="CA238" s="8"/>
      <c r="CB238" s="8"/>
      <c r="CC238" s="8"/>
      <c r="CD238" s="8"/>
      <c r="CE238" s="8"/>
      <c r="CF238" s="8"/>
      <c r="CG238" s="8"/>
      <c r="CH238" s="8"/>
      <c r="CI238" s="8"/>
      <c r="CJ238" s="8"/>
    </row>
    <row r="239" spans="1:88" ht="12.75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33"/>
      <c r="K239" s="33"/>
      <c r="L239" s="33"/>
      <c r="M239" s="33"/>
      <c r="N239" s="33"/>
      <c r="O239" s="33"/>
      <c r="P239" s="33"/>
      <c r="Q239" s="33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  <c r="BT239" s="8"/>
      <c r="BU239" s="8"/>
      <c r="BV239" s="8"/>
      <c r="BW239" s="8"/>
      <c r="BX239" s="8"/>
      <c r="BY239" s="8"/>
      <c r="BZ239" s="8"/>
      <c r="CA239" s="8"/>
      <c r="CB239" s="8"/>
      <c r="CC239" s="8"/>
      <c r="CD239" s="8"/>
      <c r="CE239" s="8"/>
      <c r="CF239" s="8"/>
      <c r="CG239" s="8"/>
      <c r="CH239" s="8"/>
      <c r="CI239" s="8"/>
      <c r="CJ239" s="8"/>
    </row>
    <row r="240" spans="1:88" ht="12.75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33"/>
      <c r="K240" s="33"/>
      <c r="L240" s="33"/>
      <c r="M240" s="33"/>
      <c r="N240" s="33"/>
      <c r="O240" s="33"/>
      <c r="P240" s="33"/>
      <c r="Q240" s="33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  <c r="BT240" s="8"/>
      <c r="BU240" s="8"/>
      <c r="BV240" s="8"/>
      <c r="BW240" s="8"/>
      <c r="BX240" s="8"/>
      <c r="BY240" s="8"/>
      <c r="BZ240" s="8"/>
      <c r="CA240" s="8"/>
      <c r="CB240" s="8"/>
      <c r="CC240" s="8"/>
      <c r="CD240" s="8"/>
      <c r="CE240" s="8"/>
      <c r="CF240" s="8"/>
      <c r="CG240" s="8"/>
      <c r="CH240" s="8"/>
      <c r="CI240" s="8"/>
      <c r="CJ240" s="8"/>
    </row>
    <row r="241" spans="1:88" ht="12.75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33"/>
      <c r="K241" s="33"/>
      <c r="L241" s="33"/>
      <c r="M241" s="33"/>
      <c r="N241" s="33"/>
      <c r="O241" s="33"/>
      <c r="P241" s="33"/>
      <c r="Q241" s="33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  <c r="BT241" s="8"/>
      <c r="BU241" s="8"/>
      <c r="BV241" s="8"/>
      <c r="BW241" s="8"/>
      <c r="BX241" s="8"/>
      <c r="BY241" s="8"/>
      <c r="BZ241" s="8"/>
      <c r="CA241" s="8"/>
      <c r="CB241" s="8"/>
      <c r="CC241" s="8"/>
      <c r="CD241" s="8"/>
      <c r="CE241" s="8"/>
      <c r="CF241" s="8"/>
      <c r="CG241" s="8"/>
      <c r="CH241" s="8"/>
      <c r="CI241" s="8"/>
      <c r="CJ241" s="8"/>
    </row>
    <row r="242" spans="1:88" ht="12.75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33"/>
      <c r="K242" s="33"/>
      <c r="L242" s="33"/>
      <c r="M242" s="33"/>
      <c r="N242" s="33"/>
      <c r="O242" s="33"/>
      <c r="P242" s="33"/>
      <c r="Q242" s="33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  <c r="BT242" s="8"/>
      <c r="BU242" s="8"/>
      <c r="BV242" s="8"/>
      <c r="BW242" s="8"/>
      <c r="BX242" s="8"/>
      <c r="BY242" s="8"/>
      <c r="BZ242" s="8"/>
      <c r="CA242" s="8"/>
      <c r="CB242" s="8"/>
      <c r="CC242" s="8"/>
      <c r="CD242" s="8"/>
      <c r="CE242" s="8"/>
      <c r="CF242" s="8"/>
      <c r="CG242" s="8"/>
      <c r="CH242" s="8"/>
      <c r="CI242" s="8"/>
      <c r="CJ242" s="8"/>
    </row>
    <row r="243" spans="1:88" ht="12.75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33"/>
      <c r="K243" s="33"/>
      <c r="L243" s="33"/>
      <c r="M243" s="33"/>
      <c r="N243" s="33"/>
      <c r="O243" s="33"/>
      <c r="P243" s="33"/>
      <c r="Q243" s="33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  <c r="BT243" s="8"/>
      <c r="BU243" s="8"/>
      <c r="BV243" s="8"/>
      <c r="BW243" s="8"/>
      <c r="BX243" s="8"/>
      <c r="BY243" s="8"/>
      <c r="BZ243" s="8"/>
      <c r="CA243" s="8"/>
      <c r="CB243" s="8"/>
      <c r="CC243" s="8"/>
      <c r="CD243" s="8"/>
      <c r="CE243" s="8"/>
      <c r="CF243" s="8"/>
      <c r="CG243" s="8"/>
      <c r="CH243" s="8"/>
      <c r="CI243" s="8"/>
      <c r="CJ243" s="8"/>
    </row>
    <row r="244" spans="1:88" ht="12.75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33"/>
      <c r="K244" s="33"/>
      <c r="L244" s="33"/>
      <c r="M244" s="33"/>
      <c r="N244" s="33"/>
      <c r="O244" s="33"/>
      <c r="P244" s="33"/>
      <c r="Q244" s="33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  <c r="BT244" s="8"/>
      <c r="BU244" s="8"/>
      <c r="BV244" s="8"/>
      <c r="BW244" s="8"/>
      <c r="BX244" s="8"/>
      <c r="BY244" s="8"/>
      <c r="BZ244" s="8"/>
      <c r="CA244" s="8"/>
      <c r="CB244" s="8"/>
      <c r="CC244" s="8"/>
      <c r="CD244" s="8"/>
      <c r="CE244" s="8"/>
      <c r="CF244" s="8"/>
      <c r="CG244" s="8"/>
      <c r="CH244" s="8"/>
      <c r="CI244" s="8"/>
      <c r="CJ244" s="8"/>
    </row>
    <row r="245" spans="1:88" ht="12.75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33"/>
      <c r="K245" s="33"/>
      <c r="L245" s="33"/>
      <c r="M245" s="33"/>
      <c r="N245" s="33"/>
      <c r="O245" s="33"/>
      <c r="P245" s="33"/>
      <c r="Q245" s="33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  <c r="BT245" s="8"/>
      <c r="BU245" s="8"/>
      <c r="BV245" s="8"/>
      <c r="BW245" s="8"/>
      <c r="BX245" s="8"/>
      <c r="BY245" s="8"/>
      <c r="BZ245" s="8"/>
      <c r="CA245" s="8"/>
      <c r="CB245" s="8"/>
      <c r="CC245" s="8"/>
      <c r="CD245" s="8"/>
      <c r="CE245" s="8"/>
      <c r="CF245" s="8"/>
      <c r="CG245" s="8"/>
      <c r="CH245" s="8"/>
      <c r="CI245" s="8"/>
      <c r="CJ245" s="8"/>
    </row>
    <row r="246" spans="1:88" ht="12.75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33"/>
      <c r="K246" s="33"/>
      <c r="L246" s="33"/>
      <c r="M246" s="33"/>
      <c r="N246" s="33"/>
      <c r="O246" s="33"/>
      <c r="P246" s="33"/>
      <c r="Q246" s="33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  <c r="BT246" s="8"/>
      <c r="BU246" s="8"/>
      <c r="BV246" s="8"/>
      <c r="BW246" s="8"/>
      <c r="BX246" s="8"/>
      <c r="BY246" s="8"/>
      <c r="BZ246" s="8"/>
      <c r="CA246" s="8"/>
      <c r="CB246" s="8"/>
      <c r="CC246" s="8"/>
      <c r="CD246" s="8"/>
      <c r="CE246" s="8"/>
      <c r="CF246" s="8"/>
      <c r="CG246" s="8"/>
      <c r="CH246" s="8"/>
      <c r="CI246" s="8"/>
      <c r="CJ246" s="8"/>
    </row>
    <row r="247" spans="1:88" ht="12.75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33"/>
      <c r="K247" s="33"/>
      <c r="L247" s="33"/>
      <c r="M247" s="33"/>
      <c r="N247" s="33"/>
      <c r="O247" s="33"/>
      <c r="P247" s="33"/>
      <c r="Q247" s="33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  <c r="BT247" s="8"/>
      <c r="BU247" s="8"/>
      <c r="BV247" s="8"/>
      <c r="BW247" s="8"/>
      <c r="BX247" s="8"/>
      <c r="BY247" s="8"/>
      <c r="BZ247" s="8"/>
      <c r="CA247" s="8"/>
      <c r="CB247" s="8"/>
      <c r="CC247" s="8"/>
      <c r="CD247" s="8"/>
      <c r="CE247" s="8"/>
      <c r="CF247" s="8"/>
      <c r="CG247" s="8"/>
      <c r="CH247" s="8"/>
      <c r="CI247" s="8"/>
      <c r="CJ247" s="8"/>
    </row>
    <row r="248" spans="1:88" ht="12.75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33"/>
      <c r="K248" s="33"/>
      <c r="L248" s="33"/>
      <c r="M248" s="33"/>
      <c r="N248" s="33"/>
      <c r="O248" s="33"/>
      <c r="P248" s="33"/>
      <c r="Q248" s="33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  <c r="BT248" s="8"/>
      <c r="BU248" s="8"/>
      <c r="BV248" s="8"/>
      <c r="BW248" s="8"/>
      <c r="BX248" s="8"/>
      <c r="BY248" s="8"/>
      <c r="BZ248" s="8"/>
      <c r="CA248" s="8"/>
      <c r="CB248" s="8"/>
      <c r="CC248" s="8"/>
      <c r="CD248" s="8"/>
      <c r="CE248" s="8"/>
      <c r="CF248" s="8"/>
      <c r="CG248" s="8"/>
      <c r="CH248" s="8"/>
      <c r="CI248" s="8"/>
      <c r="CJ248" s="8"/>
    </row>
    <row r="249" spans="1:88" ht="12.75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33"/>
      <c r="K249" s="33"/>
      <c r="L249" s="33"/>
      <c r="M249" s="33"/>
      <c r="N249" s="33"/>
      <c r="O249" s="33"/>
      <c r="P249" s="33"/>
      <c r="Q249" s="33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  <c r="BT249" s="8"/>
      <c r="BU249" s="8"/>
      <c r="BV249" s="8"/>
      <c r="BW249" s="8"/>
      <c r="BX249" s="8"/>
      <c r="BY249" s="8"/>
      <c r="BZ249" s="8"/>
      <c r="CA249" s="8"/>
      <c r="CB249" s="8"/>
      <c r="CC249" s="8"/>
      <c r="CD249" s="8"/>
      <c r="CE249" s="8"/>
      <c r="CF249" s="8"/>
      <c r="CG249" s="8"/>
      <c r="CH249" s="8"/>
      <c r="CI249" s="8"/>
      <c r="CJ249" s="8"/>
    </row>
    <row r="250" spans="1:88" ht="12.75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33"/>
      <c r="K250" s="33"/>
      <c r="L250" s="33"/>
      <c r="M250" s="33"/>
      <c r="N250" s="33"/>
      <c r="O250" s="33"/>
      <c r="P250" s="33"/>
      <c r="Q250" s="33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  <c r="BT250" s="8"/>
      <c r="BU250" s="8"/>
      <c r="BV250" s="8"/>
      <c r="BW250" s="8"/>
      <c r="BX250" s="8"/>
      <c r="BY250" s="8"/>
      <c r="BZ250" s="8"/>
      <c r="CA250" s="8"/>
      <c r="CB250" s="8"/>
      <c r="CC250" s="8"/>
      <c r="CD250" s="8"/>
      <c r="CE250" s="8"/>
      <c r="CF250" s="8"/>
      <c r="CG250" s="8"/>
      <c r="CH250" s="8"/>
      <c r="CI250" s="8"/>
      <c r="CJ250" s="8"/>
    </row>
    <row r="251" spans="1:88" ht="12.75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33"/>
      <c r="K251" s="33"/>
      <c r="L251" s="33"/>
      <c r="M251" s="33"/>
      <c r="N251" s="33"/>
      <c r="O251" s="33"/>
      <c r="P251" s="33"/>
      <c r="Q251" s="33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  <c r="BT251" s="8"/>
      <c r="BU251" s="8"/>
      <c r="BV251" s="8"/>
      <c r="BW251" s="8"/>
      <c r="BX251" s="8"/>
      <c r="BY251" s="8"/>
      <c r="BZ251" s="8"/>
      <c r="CA251" s="8"/>
      <c r="CB251" s="8"/>
      <c r="CC251" s="8"/>
      <c r="CD251" s="8"/>
      <c r="CE251" s="8"/>
      <c r="CF251" s="8"/>
      <c r="CG251" s="8"/>
      <c r="CH251" s="8"/>
      <c r="CI251" s="8"/>
      <c r="CJ251" s="8"/>
    </row>
    <row r="252" spans="1:88" ht="12.75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33"/>
      <c r="K252" s="33"/>
      <c r="L252" s="33"/>
      <c r="M252" s="33"/>
      <c r="N252" s="33"/>
      <c r="O252" s="33"/>
      <c r="P252" s="33"/>
      <c r="Q252" s="33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  <c r="BT252" s="8"/>
      <c r="BU252" s="8"/>
      <c r="BV252" s="8"/>
      <c r="BW252" s="8"/>
      <c r="BX252" s="8"/>
      <c r="BY252" s="8"/>
      <c r="BZ252" s="8"/>
      <c r="CA252" s="8"/>
      <c r="CB252" s="8"/>
      <c r="CC252" s="8"/>
      <c r="CD252" s="8"/>
      <c r="CE252" s="8"/>
      <c r="CF252" s="8"/>
      <c r="CG252" s="8"/>
      <c r="CH252" s="8"/>
      <c r="CI252" s="8"/>
      <c r="CJ252" s="8"/>
    </row>
    <row r="253" spans="1:88" ht="12.75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33"/>
      <c r="K253" s="33"/>
      <c r="L253" s="33"/>
      <c r="M253" s="33"/>
      <c r="N253" s="33"/>
      <c r="O253" s="33"/>
      <c r="P253" s="33"/>
      <c r="Q253" s="33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  <c r="BT253" s="8"/>
      <c r="BU253" s="8"/>
      <c r="BV253" s="8"/>
      <c r="BW253" s="8"/>
      <c r="BX253" s="8"/>
      <c r="BY253" s="8"/>
      <c r="BZ253" s="8"/>
      <c r="CA253" s="8"/>
      <c r="CB253" s="8"/>
      <c r="CC253" s="8"/>
      <c r="CD253" s="8"/>
      <c r="CE253" s="8"/>
      <c r="CF253" s="8"/>
      <c r="CG253" s="8"/>
      <c r="CH253" s="8"/>
      <c r="CI253" s="8"/>
      <c r="CJ253" s="8"/>
    </row>
    <row r="254" spans="1:88" ht="12.75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33"/>
      <c r="K254" s="33"/>
      <c r="L254" s="33"/>
      <c r="M254" s="33"/>
      <c r="N254" s="33"/>
      <c r="O254" s="33"/>
      <c r="P254" s="33"/>
      <c r="Q254" s="33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  <c r="BT254" s="8"/>
      <c r="BU254" s="8"/>
      <c r="BV254" s="8"/>
      <c r="BW254" s="8"/>
      <c r="BX254" s="8"/>
      <c r="BY254" s="8"/>
      <c r="BZ254" s="8"/>
      <c r="CA254" s="8"/>
      <c r="CB254" s="8"/>
      <c r="CC254" s="8"/>
      <c r="CD254" s="8"/>
      <c r="CE254" s="8"/>
      <c r="CF254" s="8"/>
      <c r="CG254" s="8"/>
      <c r="CH254" s="8"/>
      <c r="CI254" s="8"/>
      <c r="CJ254" s="8"/>
    </row>
    <row r="255" spans="1:88" ht="12.75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33"/>
      <c r="K255" s="33"/>
      <c r="L255" s="33"/>
      <c r="M255" s="33"/>
      <c r="N255" s="33"/>
      <c r="O255" s="33"/>
      <c r="P255" s="33"/>
      <c r="Q255" s="33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  <c r="BT255" s="8"/>
      <c r="BU255" s="8"/>
      <c r="BV255" s="8"/>
      <c r="BW255" s="8"/>
      <c r="BX255" s="8"/>
      <c r="BY255" s="8"/>
      <c r="BZ255" s="8"/>
      <c r="CA255" s="8"/>
      <c r="CB255" s="8"/>
      <c r="CC255" s="8"/>
      <c r="CD255" s="8"/>
      <c r="CE255" s="8"/>
      <c r="CF255" s="8"/>
      <c r="CG255" s="8"/>
      <c r="CH255" s="8"/>
      <c r="CI255" s="8"/>
      <c r="CJ255" s="8"/>
    </row>
    <row r="256" spans="1:88" ht="12.75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33"/>
      <c r="K256" s="33"/>
      <c r="L256" s="33"/>
      <c r="M256" s="33"/>
      <c r="N256" s="33"/>
      <c r="O256" s="33"/>
      <c r="P256" s="33"/>
      <c r="Q256" s="33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  <c r="BT256" s="8"/>
      <c r="BU256" s="8"/>
      <c r="BV256" s="8"/>
      <c r="BW256" s="8"/>
      <c r="BX256" s="8"/>
      <c r="BY256" s="8"/>
      <c r="BZ256" s="8"/>
      <c r="CA256" s="8"/>
      <c r="CB256" s="8"/>
      <c r="CC256" s="8"/>
      <c r="CD256" s="8"/>
      <c r="CE256" s="8"/>
      <c r="CF256" s="8"/>
      <c r="CG256" s="8"/>
      <c r="CH256" s="8"/>
      <c r="CI256" s="8"/>
      <c r="CJ256" s="8"/>
    </row>
    <row r="257" spans="1:88" ht="12.75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33"/>
      <c r="K257" s="33"/>
      <c r="L257" s="33"/>
      <c r="M257" s="33"/>
      <c r="N257" s="33"/>
      <c r="O257" s="33"/>
      <c r="P257" s="33"/>
      <c r="Q257" s="33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  <c r="BT257" s="8"/>
      <c r="BU257" s="8"/>
      <c r="BV257" s="8"/>
      <c r="BW257" s="8"/>
      <c r="BX257" s="8"/>
      <c r="BY257" s="8"/>
      <c r="BZ257" s="8"/>
      <c r="CA257" s="8"/>
      <c r="CB257" s="8"/>
      <c r="CC257" s="8"/>
      <c r="CD257" s="8"/>
      <c r="CE257" s="8"/>
      <c r="CF257" s="8"/>
      <c r="CG257" s="8"/>
      <c r="CH257" s="8"/>
      <c r="CI257" s="8"/>
      <c r="CJ257" s="8"/>
    </row>
    <row r="258" spans="1:88" ht="12.75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33"/>
      <c r="K258" s="33"/>
      <c r="L258" s="33"/>
      <c r="M258" s="33"/>
      <c r="N258" s="33"/>
      <c r="O258" s="33"/>
      <c r="P258" s="33"/>
      <c r="Q258" s="33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  <c r="BT258" s="8"/>
      <c r="BU258" s="8"/>
      <c r="BV258" s="8"/>
      <c r="BW258" s="8"/>
      <c r="BX258" s="8"/>
      <c r="BY258" s="8"/>
      <c r="BZ258" s="8"/>
      <c r="CA258" s="8"/>
      <c r="CB258" s="8"/>
      <c r="CC258" s="8"/>
      <c r="CD258" s="8"/>
      <c r="CE258" s="8"/>
      <c r="CF258" s="8"/>
      <c r="CG258" s="8"/>
      <c r="CH258" s="8"/>
      <c r="CI258" s="8"/>
      <c r="CJ258" s="8"/>
    </row>
    <row r="259" spans="1:88" ht="12.75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33"/>
      <c r="K259" s="33"/>
      <c r="L259" s="33"/>
      <c r="M259" s="33"/>
      <c r="N259" s="33"/>
      <c r="O259" s="33"/>
      <c r="P259" s="33"/>
      <c r="Q259" s="33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  <c r="BT259" s="8"/>
      <c r="BU259" s="8"/>
      <c r="BV259" s="8"/>
      <c r="BW259" s="8"/>
      <c r="BX259" s="8"/>
      <c r="BY259" s="8"/>
      <c r="BZ259" s="8"/>
      <c r="CA259" s="8"/>
      <c r="CB259" s="8"/>
      <c r="CC259" s="8"/>
      <c r="CD259" s="8"/>
      <c r="CE259" s="8"/>
      <c r="CF259" s="8"/>
      <c r="CG259" s="8"/>
      <c r="CH259" s="8"/>
      <c r="CI259" s="8"/>
      <c r="CJ259" s="8"/>
    </row>
    <row r="260" spans="1:88" ht="12.75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33"/>
      <c r="K260" s="33"/>
      <c r="L260" s="33"/>
      <c r="M260" s="33"/>
      <c r="N260" s="33"/>
      <c r="O260" s="33"/>
      <c r="P260" s="33"/>
      <c r="Q260" s="33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  <c r="BT260" s="8"/>
      <c r="BU260" s="8"/>
      <c r="BV260" s="8"/>
      <c r="BW260" s="8"/>
      <c r="BX260" s="8"/>
      <c r="BY260" s="8"/>
      <c r="BZ260" s="8"/>
      <c r="CA260" s="8"/>
      <c r="CB260" s="8"/>
      <c r="CC260" s="8"/>
      <c r="CD260" s="8"/>
      <c r="CE260" s="8"/>
      <c r="CF260" s="8"/>
      <c r="CG260" s="8"/>
      <c r="CH260" s="8"/>
      <c r="CI260" s="8"/>
      <c r="CJ260" s="8"/>
    </row>
    <row r="261" spans="1:88" ht="12.75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33"/>
      <c r="K261" s="33"/>
      <c r="L261" s="33"/>
      <c r="M261" s="33"/>
      <c r="N261" s="33"/>
      <c r="O261" s="33"/>
      <c r="P261" s="33"/>
      <c r="Q261" s="33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  <c r="BT261" s="8"/>
      <c r="BU261" s="8"/>
      <c r="BV261" s="8"/>
      <c r="BW261" s="8"/>
      <c r="BX261" s="8"/>
      <c r="BY261" s="8"/>
      <c r="BZ261" s="8"/>
      <c r="CA261" s="8"/>
      <c r="CB261" s="8"/>
      <c r="CC261" s="8"/>
      <c r="CD261" s="8"/>
      <c r="CE261" s="8"/>
      <c r="CF261" s="8"/>
      <c r="CG261" s="8"/>
      <c r="CH261" s="8"/>
      <c r="CI261" s="8"/>
      <c r="CJ261" s="8"/>
    </row>
    <row r="262" spans="1:88" ht="12.75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33"/>
      <c r="K262" s="33"/>
      <c r="L262" s="33"/>
      <c r="M262" s="33"/>
      <c r="N262" s="33"/>
      <c r="O262" s="33"/>
      <c r="P262" s="33"/>
      <c r="Q262" s="33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  <c r="BT262" s="8"/>
      <c r="BU262" s="8"/>
      <c r="BV262" s="8"/>
      <c r="BW262" s="8"/>
      <c r="BX262" s="8"/>
      <c r="BY262" s="8"/>
      <c r="BZ262" s="8"/>
      <c r="CA262" s="8"/>
      <c r="CB262" s="8"/>
      <c r="CC262" s="8"/>
      <c r="CD262" s="8"/>
      <c r="CE262" s="8"/>
      <c r="CF262" s="8"/>
      <c r="CG262" s="8"/>
      <c r="CH262" s="8"/>
      <c r="CI262" s="8"/>
      <c r="CJ262" s="8"/>
    </row>
    <row r="263" spans="1:88" ht="12.75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33"/>
      <c r="K263" s="33"/>
      <c r="L263" s="33"/>
      <c r="M263" s="33"/>
      <c r="N263" s="33"/>
      <c r="O263" s="33"/>
      <c r="P263" s="33"/>
      <c r="Q263" s="33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  <c r="BT263" s="8"/>
      <c r="BU263" s="8"/>
      <c r="BV263" s="8"/>
      <c r="BW263" s="8"/>
      <c r="BX263" s="8"/>
      <c r="BY263" s="8"/>
      <c r="BZ263" s="8"/>
      <c r="CA263" s="8"/>
      <c r="CB263" s="8"/>
      <c r="CC263" s="8"/>
      <c r="CD263" s="8"/>
      <c r="CE263" s="8"/>
      <c r="CF263" s="8"/>
      <c r="CG263" s="8"/>
      <c r="CH263" s="8"/>
      <c r="CI263" s="8"/>
      <c r="CJ263" s="8"/>
    </row>
    <row r="264" spans="1:88" ht="12.75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33"/>
      <c r="K264" s="33"/>
      <c r="L264" s="33"/>
      <c r="M264" s="33"/>
      <c r="N264" s="33"/>
      <c r="O264" s="33"/>
      <c r="P264" s="33"/>
      <c r="Q264" s="33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  <c r="BT264" s="8"/>
      <c r="BU264" s="8"/>
      <c r="BV264" s="8"/>
      <c r="BW264" s="8"/>
      <c r="BX264" s="8"/>
      <c r="BY264" s="8"/>
      <c r="BZ264" s="8"/>
      <c r="CA264" s="8"/>
      <c r="CB264" s="8"/>
      <c r="CC264" s="8"/>
      <c r="CD264" s="8"/>
      <c r="CE264" s="8"/>
      <c r="CF264" s="8"/>
      <c r="CG264" s="8"/>
      <c r="CH264" s="8"/>
      <c r="CI264" s="8"/>
      <c r="CJ264" s="8"/>
    </row>
    <row r="265" spans="1:88" ht="12.75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33"/>
      <c r="K265" s="33"/>
      <c r="L265" s="33"/>
      <c r="M265" s="33"/>
      <c r="N265" s="33"/>
      <c r="O265" s="33"/>
      <c r="P265" s="33"/>
      <c r="Q265" s="33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  <c r="BT265" s="8"/>
      <c r="BU265" s="8"/>
      <c r="BV265" s="8"/>
      <c r="BW265" s="8"/>
      <c r="BX265" s="8"/>
      <c r="BY265" s="8"/>
      <c r="BZ265" s="8"/>
      <c r="CA265" s="8"/>
      <c r="CB265" s="8"/>
      <c r="CC265" s="8"/>
      <c r="CD265" s="8"/>
      <c r="CE265" s="8"/>
      <c r="CF265" s="8"/>
      <c r="CG265" s="8"/>
      <c r="CH265" s="8"/>
      <c r="CI265" s="8"/>
      <c r="CJ265" s="8"/>
    </row>
    <row r="266" spans="1:88" ht="12.75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33"/>
      <c r="K266" s="33"/>
      <c r="L266" s="33"/>
      <c r="M266" s="33"/>
      <c r="N266" s="33"/>
      <c r="O266" s="33"/>
      <c r="P266" s="33"/>
      <c r="Q266" s="33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  <c r="BT266" s="8"/>
      <c r="BU266" s="8"/>
      <c r="BV266" s="8"/>
      <c r="BW266" s="8"/>
      <c r="BX266" s="8"/>
      <c r="BY266" s="8"/>
      <c r="BZ266" s="8"/>
      <c r="CA266" s="8"/>
      <c r="CB266" s="8"/>
      <c r="CC266" s="8"/>
      <c r="CD266" s="8"/>
      <c r="CE266" s="8"/>
      <c r="CF266" s="8"/>
      <c r="CG266" s="8"/>
      <c r="CH266" s="8"/>
      <c r="CI266" s="8"/>
      <c r="CJ266" s="8"/>
    </row>
    <row r="267" spans="1:88" ht="12.75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33"/>
      <c r="K267" s="33"/>
      <c r="L267" s="33"/>
      <c r="M267" s="33"/>
      <c r="N267" s="33"/>
      <c r="O267" s="33"/>
      <c r="P267" s="33"/>
      <c r="Q267" s="33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  <c r="BT267" s="8"/>
      <c r="BU267" s="8"/>
      <c r="BV267" s="8"/>
      <c r="BW267" s="8"/>
      <c r="BX267" s="8"/>
      <c r="BY267" s="8"/>
      <c r="BZ267" s="8"/>
      <c r="CA267" s="8"/>
      <c r="CB267" s="8"/>
      <c r="CC267" s="8"/>
      <c r="CD267" s="8"/>
      <c r="CE267" s="8"/>
      <c r="CF267" s="8"/>
      <c r="CG267" s="8"/>
      <c r="CH267" s="8"/>
      <c r="CI267" s="8"/>
      <c r="CJ267" s="8"/>
    </row>
    <row r="268" spans="1:88" ht="12.75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33"/>
      <c r="K268" s="33"/>
      <c r="L268" s="33"/>
      <c r="M268" s="33"/>
      <c r="N268" s="33"/>
      <c r="O268" s="33"/>
      <c r="P268" s="33"/>
      <c r="Q268" s="33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  <c r="BT268" s="8"/>
      <c r="BU268" s="8"/>
      <c r="BV268" s="8"/>
      <c r="BW268" s="8"/>
      <c r="BX268" s="8"/>
      <c r="BY268" s="8"/>
      <c r="BZ268" s="8"/>
      <c r="CA268" s="8"/>
      <c r="CB268" s="8"/>
      <c r="CC268" s="8"/>
      <c r="CD268" s="8"/>
      <c r="CE268" s="8"/>
      <c r="CF268" s="8"/>
      <c r="CG268" s="8"/>
      <c r="CH268" s="8"/>
      <c r="CI268" s="8"/>
      <c r="CJ268" s="8"/>
    </row>
    <row r="269" spans="1:88" ht="12.75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33"/>
      <c r="K269" s="33"/>
      <c r="L269" s="33"/>
      <c r="M269" s="33"/>
      <c r="N269" s="33"/>
      <c r="O269" s="33"/>
      <c r="P269" s="33"/>
      <c r="Q269" s="33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  <c r="BT269" s="8"/>
      <c r="BU269" s="8"/>
      <c r="BV269" s="8"/>
      <c r="BW269" s="8"/>
      <c r="BX269" s="8"/>
      <c r="BY269" s="8"/>
      <c r="BZ269" s="8"/>
      <c r="CA269" s="8"/>
      <c r="CB269" s="8"/>
      <c r="CC269" s="8"/>
      <c r="CD269" s="8"/>
      <c r="CE269" s="8"/>
      <c r="CF269" s="8"/>
      <c r="CG269" s="8"/>
      <c r="CH269" s="8"/>
      <c r="CI269" s="8"/>
      <c r="CJ269" s="8"/>
    </row>
    <row r="270" spans="1:88" ht="12.75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33"/>
      <c r="K270" s="33"/>
      <c r="L270" s="33"/>
      <c r="M270" s="33"/>
      <c r="N270" s="33"/>
      <c r="O270" s="33"/>
      <c r="P270" s="33"/>
      <c r="Q270" s="33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  <c r="BT270" s="8"/>
      <c r="BU270" s="8"/>
      <c r="BV270" s="8"/>
      <c r="BW270" s="8"/>
      <c r="BX270" s="8"/>
      <c r="BY270" s="8"/>
      <c r="BZ270" s="8"/>
      <c r="CA270" s="8"/>
      <c r="CB270" s="8"/>
      <c r="CC270" s="8"/>
      <c r="CD270" s="8"/>
      <c r="CE270" s="8"/>
      <c r="CF270" s="8"/>
      <c r="CG270" s="8"/>
      <c r="CH270" s="8"/>
      <c r="CI270" s="8"/>
      <c r="CJ270" s="8"/>
    </row>
    <row r="271" spans="1:88" ht="12.75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33"/>
      <c r="K271" s="33"/>
      <c r="L271" s="33"/>
      <c r="M271" s="33"/>
      <c r="N271" s="33"/>
      <c r="O271" s="33"/>
      <c r="P271" s="33"/>
      <c r="Q271" s="33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  <c r="BT271" s="8"/>
      <c r="BU271" s="8"/>
      <c r="BV271" s="8"/>
      <c r="BW271" s="8"/>
      <c r="BX271" s="8"/>
      <c r="BY271" s="8"/>
      <c r="BZ271" s="8"/>
      <c r="CA271" s="8"/>
      <c r="CB271" s="8"/>
      <c r="CC271" s="8"/>
      <c r="CD271" s="8"/>
      <c r="CE271" s="8"/>
      <c r="CF271" s="8"/>
      <c r="CG271" s="8"/>
      <c r="CH271" s="8"/>
      <c r="CI271" s="8"/>
      <c r="CJ271" s="8"/>
    </row>
    <row r="272" spans="1:88" ht="12.75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33"/>
      <c r="K272" s="33"/>
      <c r="L272" s="33"/>
      <c r="M272" s="33"/>
      <c r="N272" s="33"/>
      <c r="O272" s="33"/>
      <c r="P272" s="33"/>
      <c r="Q272" s="33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  <c r="BT272" s="8"/>
      <c r="BU272" s="8"/>
      <c r="BV272" s="8"/>
      <c r="BW272" s="8"/>
      <c r="BX272" s="8"/>
      <c r="BY272" s="8"/>
      <c r="BZ272" s="8"/>
      <c r="CA272" s="8"/>
      <c r="CB272" s="8"/>
      <c r="CC272" s="8"/>
      <c r="CD272" s="8"/>
      <c r="CE272" s="8"/>
      <c r="CF272" s="8"/>
      <c r="CG272" s="8"/>
      <c r="CH272" s="8"/>
      <c r="CI272" s="8"/>
      <c r="CJ272" s="8"/>
    </row>
    <row r="273" spans="1:88" ht="12.75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33"/>
      <c r="K273" s="33"/>
      <c r="L273" s="33"/>
      <c r="M273" s="33"/>
      <c r="N273" s="33"/>
      <c r="O273" s="33"/>
      <c r="P273" s="33"/>
      <c r="Q273" s="33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  <c r="BT273" s="8"/>
      <c r="BU273" s="8"/>
      <c r="BV273" s="8"/>
      <c r="BW273" s="8"/>
      <c r="BX273" s="8"/>
      <c r="BY273" s="8"/>
      <c r="BZ273" s="8"/>
      <c r="CA273" s="8"/>
      <c r="CB273" s="8"/>
      <c r="CC273" s="8"/>
      <c r="CD273" s="8"/>
      <c r="CE273" s="8"/>
      <c r="CF273" s="8"/>
      <c r="CG273" s="8"/>
      <c r="CH273" s="8"/>
      <c r="CI273" s="8"/>
      <c r="CJ273" s="8"/>
    </row>
    <row r="274" spans="1:88" ht="12.75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33"/>
      <c r="K274" s="33"/>
      <c r="L274" s="33"/>
      <c r="M274" s="33"/>
      <c r="N274" s="33"/>
      <c r="O274" s="33"/>
      <c r="P274" s="33"/>
      <c r="Q274" s="33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  <c r="BT274" s="8"/>
      <c r="BU274" s="8"/>
      <c r="BV274" s="8"/>
      <c r="BW274" s="8"/>
      <c r="BX274" s="8"/>
      <c r="BY274" s="8"/>
      <c r="BZ274" s="8"/>
      <c r="CA274" s="8"/>
      <c r="CB274" s="8"/>
      <c r="CC274" s="8"/>
      <c r="CD274" s="8"/>
      <c r="CE274" s="8"/>
      <c r="CF274" s="8"/>
      <c r="CG274" s="8"/>
      <c r="CH274" s="8"/>
      <c r="CI274" s="8"/>
      <c r="CJ274" s="8"/>
    </row>
    <row r="275" spans="1:88" ht="12.75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33"/>
      <c r="K275" s="33"/>
      <c r="L275" s="33"/>
      <c r="M275" s="33"/>
      <c r="N275" s="33"/>
      <c r="O275" s="33"/>
      <c r="P275" s="33"/>
      <c r="Q275" s="33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  <c r="BB275" s="8"/>
      <c r="BC275" s="8"/>
      <c r="BD275" s="8"/>
      <c r="BE275" s="8"/>
      <c r="BF275" s="8"/>
      <c r="BG275" s="8"/>
      <c r="BH275" s="8"/>
      <c r="BI275" s="8"/>
      <c r="BJ275" s="8"/>
      <c r="BK275" s="8"/>
      <c r="BL275" s="8"/>
      <c r="BM275" s="8"/>
      <c r="BN275" s="8"/>
      <c r="BO275" s="8"/>
      <c r="BP275" s="8"/>
      <c r="BQ275" s="8"/>
      <c r="BR275" s="8"/>
      <c r="BS275" s="8"/>
      <c r="BT275" s="8"/>
      <c r="BU275" s="8"/>
      <c r="BV275" s="8"/>
      <c r="BW275" s="8"/>
      <c r="BX275" s="8"/>
      <c r="BY275" s="8"/>
      <c r="BZ275" s="8"/>
      <c r="CA275" s="8"/>
      <c r="CB275" s="8"/>
      <c r="CC275" s="8"/>
      <c r="CD275" s="8"/>
      <c r="CE275" s="8"/>
      <c r="CF275" s="8"/>
      <c r="CG275" s="8"/>
      <c r="CH275" s="8"/>
      <c r="CI275" s="8"/>
      <c r="CJ275" s="8"/>
    </row>
    <row r="276" spans="1:88" ht="12.75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33"/>
      <c r="K276" s="33"/>
      <c r="L276" s="33"/>
      <c r="M276" s="33"/>
      <c r="N276" s="33"/>
      <c r="O276" s="33"/>
      <c r="P276" s="33"/>
      <c r="Q276" s="33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  <c r="BB276" s="8"/>
      <c r="BC276" s="8"/>
      <c r="BD276" s="8"/>
      <c r="BE276" s="8"/>
      <c r="BF276" s="8"/>
      <c r="BG276" s="8"/>
      <c r="BH276" s="8"/>
      <c r="BI276" s="8"/>
      <c r="BJ276" s="8"/>
      <c r="BK276" s="8"/>
      <c r="BL276" s="8"/>
      <c r="BM276" s="8"/>
      <c r="BN276" s="8"/>
      <c r="BO276" s="8"/>
      <c r="BP276" s="8"/>
      <c r="BQ276" s="8"/>
      <c r="BR276" s="8"/>
      <c r="BS276" s="8"/>
      <c r="BT276" s="8"/>
      <c r="BU276" s="8"/>
      <c r="BV276" s="8"/>
      <c r="BW276" s="8"/>
      <c r="BX276" s="8"/>
      <c r="BY276" s="8"/>
      <c r="BZ276" s="8"/>
      <c r="CA276" s="8"/>
      <c r="CB276" s="8"/>
      <c r="CC276" s="8"/>
      <c r="CD276" s="8"/>
      <c r="CE276" s="8"/>
      <c r="CF276" s="8"/>
      <c r="CG276" s="8"/>
      <c r="CH276" s="8"/>
      <c r="CI276" s="8"/>
      <c r="CJ276" s="8"/>
    </row>
    <row r="277" spans="1:88" ht="12.75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33"/>
      <c r="K277" s="33"/>
      <c r="L277" s="33"/>
      <c r="M277" s="33"/>
      <c r="N277" s="33"/>
      <c r="O277" s="33"/>
      <c r="P277" s="33"/>
      <c r="Q277" s="33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8"/>
      <c r="BB277" s="8"/>
      <c r="BC277" s="8"/>
      <c r="BD277" s="8"/>
      <c r="BE277" s="8"/>
      <c r="BF277" s="8"/>
      <c r="BG277" s="8"/>
      <c r="BH277" s="8"/>
      <c r="BI277" s="8"/>
      <c r="BJ277" s="8"/>
      <c r="BK277" s="8"/>
      <c r="BL277" s="8"/>
      <c r="BM277" s="8"/>
      <c r="BN277" s="8"/>
      <c r="BO277" s="8"/>
      <c r="BP277" s="8"/>
      <c r="BQ277" s="8"/>
      <c r="BR277" s="8"/>
      <c r="BS277" s="8"/>
      <c r="BT277" s="8"/>
      <c r="BU277" s="8"/>
      <c r="BV277" s="8"/>
      <c r="BW277" s="8"/>
      <c r="BX277" s="8"/>
      <c r="BY277" s="8"/>
      <c r="BZ277" s="8"/>
      <c r="CA277" s="8"/>
      <c r="CB277" s="8"/>
      <c r="CC277" s="8"/>
      <c r="CD277" s="8"/>
      <c r="CE277" s="8"/>
      <c r="CF277" s="8"/>
      <c r="CG277" s="8"/>
      <c r="CH277" s="8"/>
      <c r="CI277" s="8"/>
      <c r="CJ277" s="8"/>
    </row>
    <row r="278" spans="1:88" ht="12.75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33"/>
      <c r="K278" s="33"/>
      <c r="L278" s="33"/>
      <c r="M278" s="33"/>
      <c r="N278" s="33"/>
      <c r="O278" s="33"/>
      <c r="P278" s="33"/>
      <c r="Q278" s="33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8"/>
      <c r="BB278" s="8"/>
      <c r="BC278" s="8"/>
      <c r="BD278" s="8"/>
      <c r="BE278" s="8"/>
      <c r="BF278" s="8"/>
      <c r="BG278" s="8"/>
      <c r="BH278" s="8"/>
      <c r="BI278" s="8"/>
      <c r="BJ278" s="8"/>
      <c r="BK278" s="8"/>
      <c r="BL278" s="8"/>
      <c r="BM278" s="8"/>
      <c r="BN278" s="8"/>
      <c r="BO278" s="8"/>
      <c r="BP278" s="8"/>
      <c r="BQ278" s="8"/>
      <c r="BR278" s="8"/>
      <c r="BS278" s="8"/>
      <c r="BT278" s="8"/>
      <c r="BU278" s="8"/>
      <c r="BV278" s="8"/>
      <c r="BW278" s="8"/>
      <c r="BX278" s="8"/>
      <c r="BY278" s="8"/>
      <c r="BZ278" s="8"/>
      <c r="CA278" s="8"/>
      <c r="CB278" s="8"/>
      <c r="CC278" s="8"/>
      <c r="CD278" s="8"/>
      <c r="CE278" s="8"/>
      <c r="CF278" s="8"/>
      <c r="CG278" s="8"/>
      <c r="CH278" s="8"/>
      <c r="CI278" s="8"/>
      <c r="CJ278" s="8"/>
    </row>
    <row r="279" spans="1:88" ht="12.75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33"/>
      <c r="K279" s="33"/>
      <c r="L279" s="33"/>
      <c r="M279" s="33"/>
      <c r="N279" s="33"/>
      <c r="O279" s="33"/>
      <c r="P279" s="33"/>
      <c r="Q279" s="33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  <c r="AW279" s="8"/>
      <c r="AX279" s="8"/>
      <c r="AY279" s="8"/>
      <c r="AZ279" s="8"/>
      <c r="BA279" s="8"/>
      <c r="BB279" s="8"/>
      <c r="BC279" s="8"/>
      <c r="BD279" s="8"/>
      <c r="BE279" s="8"/>
      <c r="BF279" s="8"/>
      <c r="BG279" s="8"/>
      <c r="BH279" s="8"/>
      <c r="BI279" s="8"/>
      <c r="BJ279" s="8"/>
      <c r="BK279" s="8"/>
      <c r="BL279" s="8"/>
      <c r="BM279" s="8"/>
      <c r="BN279" s="8"/>
      <c r="BO279" s="8"/>
      <c r="BP279" s="8"/>
      <c r="BQ279" s="8"/>
      <c r="BR279" s="8"/>
      <c r="BS279" s="8"/>
      <c r="BT279" s="8"/>
      <c r="BU279" s="8"/>
      <c r="BV279" s="8"/>
      <c r="BW279" s="8"/>
      <c r="BX279" s="8"/>
      <c r="BY279" s="8"/>
      <c r="BZ279" s="8"/>
      <c r="CA279" s="8"/>
      <c r="CB279" s="8"/>
      <c r="CC279" s="8"/>
      <c r="CD279" s="8"/>
      <c r="CE279" s="8"/>
      <c r="CF279" s="8"/>
      <c r="CG279" s="8"/>
      <c r="CH279" s="8"/>
      <c r="CI279" s="8"/>
      <c r="CJ279" s="8"/>
    </row>
    <row r="280" spans="1:88" ht="12.75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33"/>
      <c r="K280" s="33"/>
      <c r="L280" s="33"/>
      <c r="M280" s="33"/>
      <c r="N280" s="33"/>
      <c r="O280" s="33"/>
      <c r="P280" s="33"/>
      <c r="Q280" s="33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  <c r="AW280" s="8"/>
      <c r="AX280" s="8"/>
      <c r="AY280" s="8"/>
      <c r="AZ280" s="8"/>
      <c r="BA280" s="8"/>
      <c r="BB280" s="8"/>
      <c r="BC280" s="8"/>
      <c r="BD280" s="8"/>
      <c r="BE280" s="8"/>
      <c r="BF280" s="8"/>
      <c r="BG280" s="8"/>
      <c r="BH280" s="8"/>
      <c r="BI280" s="8"/>
      <c r="BJ280" s="8"/>
      <c r="BK280" s="8"/>
      <c r="BL280" s="8"/>
      <c r="BM280" s="8"/>
      <c r="BN280" s="8"/>
      <c r="BO280" s="8"/>
      <c r="BP280" s="8"/>
      <c r="BQ280" s="8"/>
      <c r="BR280" s="8"/>
      <c r="BS280" s="8"/>
      <c r="BT280" s="8"/>
      <c r="BU280" s="8"/>
      <c r="BV280" s="8"/>
      <c r="BW280" s="8"/>
      <c r="BX280" s="8"/>
      <c r="BY280" s="8"/>
      <c r="BZ280" s="8"/>
      <c r="CA280" s="8"/>
      <c r="CB280" s="8"/>
      <c r="CC280" s="8"/>
      <c r="CD280" s="8"/>
      <c r="CE280" s="8"/>
      <c r="CF280" s="8"/>
      <c r="CG280" s="8"/>
      <c r="CH280" s="8"/>
      <c r="CI280" s="8"/>
      <c r="CJ280" s="8"/>
    </row>
    <row r="281" spans="1:88" ht="12.75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33"/>
      <c r="K281" s="33"/>
      <c r="L281" s="33"/>
      <c r="M281" s="33"/>
      <c r="N281" s="33"/>
      <c r="O281" s="33"/>
      <c r="P281" s="33"/>
      <c r="Q281" s="33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8"/>
      <c r="BB281" s="8"/>
      <c r="BC281" s="8"/>
      <c r="BD281" s="8"/>
      <c r="BE281" s="8"/>
      <c r="BF281" s="8"/>
      <c r="BG281" s="8"/>
      <c r="BH281" s="8"/>
      <c r="BI281" s="8"/>
      <c r="BJ281" s="8"/>
      <c r="BK281" s="8"/>
      <c r="BL281" s="8"/>
      <c r="BM281" s="8"/>
      <c r="BN281" s="8"/>
      <c r="BO281" s="8"/>
      <c r="BP281" s="8"/>
      <c r="BQ281" s="8"/>
      <c r="BR281" s="8"/>
      <c r="BS281" s="8"/>
      <c r="BT281" s="8"/>
      <c r="BU281" s="8"/>
      <c r="BV281" s="8"/>
      <c r="BW281" s="8"/>
      <c r="BX281" s="8"/>
      <c r="BY281" s="8"/>
      <c r="BZ281" s="8"/>
      <c r="CA281" s="8"/>
      <c r="CB281" s="8"/>
      <c r="CC281" s="8"/>
      <c r="CD281" s="8"/>
      <c r="CE281" s="8"/>
      <c r="CF281" s="8"/>
      <c r="CG281" s="8"/>
      <c r="CH281" s="8"/>
      <c r="CI281" s="8"/>
      <c r="CJ281" s="8"/>
    </row>
    <row r="282" spans="1:88" ht="12.75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33"/>
      <c r="K282" s="33"/>
      <c r="L282" s="33"/>
      <c r="M282" s="33"/>
      <c r="N282" s="33"/>
      <c r="O282" s="33"/>
      <c r="P282" s="33"/>
      <c r="Q282" s="33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  <c r="AW282" s="8"/>
      <c r="AX282" s="8"/>
      <c r="AY282" s="8"/>
      <c r="AZ282" s="8"/>
      <c r="BA282" s="8"/>
      <c r="BB282" s="8"/>
      <c r="BC282" s="8"/>
      <c r="BD282" s="8"/>
      <c r="BE282" s="8"/>
      <c r="BF282" s="8"/>
      <c r="BG282" s="8"/>
      <c r="BH282" s="8"/>
      <c r="BI282" s="8"/>
      <c r="BJ282" s="8"/>
      <c r="BK282" s="8"/>
      <c r="BL282" s="8"/>
      <c r="BM282" s="8"/>
      <c r="BN282" s="8"/>
      <c r="BO282" s="8"/>
      <c r="BP282" s="8"/>
      <c r="BQ282" s="8"/>
      <c r="BR282" s="8"/>
      <c r="BS282" s="8"/>
      <c r="BT282" s="8"/>
      <c r="BU282" s="8"/>
      <c r="BV282" s="8"/>
      <c r="BW282" s="8"/>
      <c r="BX282" s="8"/>
      <c r="BY282" s="8"/>
      <c r="BZ282" s="8"/>
      <c r="CA282" s="8"/>
      <c r="CB282" s="8"/>
      <c r="CC282" s="8"/>
      <c r="CD282" s="8"/>
      <c r="CE282" s="8"/>
      <c r="CF282" s="8"/>
      <c r="CG282" s="8"/>
      <c r="CH282" s="8"/>
      <c r="CI282" s="8"/>
      <c r="CJ282" s="8"/>
    </row>
    <row r="283" spans="1:88" ht="12.75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33"/>
      <c r="K283" s="33"/>
      <c r="L283" s="33"/>
      <c r="M283" s="33"/>
      <c r="N283" s="33"/>
      <c r="O283" s="33"/>
      <c r="P283" s="33"/>
      <c r="Q283" s="33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  <c r="AW283" s="8"/>
      <c r="AX283" s="8"/>
      <c r="AY283" s="8"/>
      <c r="AZ283" s="8"/>
      <c r="BA283" s="8"/>
      <c r="BB283" s="8"/>
      <c r="BC283" s="8"/>
      <c r="BD283" s="8"/>
      <c r="BE283" s="8"/>
      <c r="BF283" s="8"/>
      <c r="BG283" s="8"/>
      <c r="BH283" s="8"/>
      <c r="BI283" s="8"/>
      <c r="BJ283" s="8"/>
      <c r="BK283" s="8"/>
      <c r="BL283" s="8"/>
      <c r="BM283" s="8"/>
      <c r="BN283" s="8"/>
      <c r="BO283" s="8"/>
      <c r="BP283" s="8"/>
      <c r="BQ283" s="8"/>
      <c r="BR283" s="8"/>
      <c r="BS283" s="8"/>
      <c r="BT283" s="8"/>
      <c r="BU283" s="8"/>
      <c r="BV283" s="8"/>
      <c r="BW283" s="8"/>
      <c r="BX283" s="8"/>
      <c r="BY283" s="8"/>
      <c r="BZ283" s="8"/>
      <c r="CA283" s="8"/>
      <c r="CB283" s="8"/>
      <c r="CC283" s="8"/>
      <c r="CD283" s="8"/>
      <c r="CE283" s="8"/>
      <c r="CF283" s="8"/>
      <c r="CG283" s="8"/>
      <c r="CH283" s="8"/>
      <c r="CI283" s="8"/>
      <c r="CJ283" s="8"/>
    </row>
    <row r="284" spans="1:88" ht="12.75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33"/>
      <c r="K284" s="33"/>
      <c r="L284" s="33"/>
      <c r="M284" s="33"/>
      <c r="N284" s="33"/>
      <c r="O284" s="33"/>
      <c r="P284" s="33"/>
      <c r="Q284" s="33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  <c r="AW284" s="8"/>
      <c r="AX284" s="8"/>
      <c r="AY284" s="8"/>
      <c r="AZ284" s="8"/>
      <c r="BA284" s="8"/>
      <c r="BB284" s="8"/>
      <c r="BC284" s="8"/>
      <c r="BD284" s="8"/>
      <c r="BE284" s="8"/>
      <c r="BF284" s="8"/>
      <c r="BG284" s="8"/>
      <c r="BH284" s="8"/>
      <c r="BI284" s="8"/>
      <c r="BJ284" s="8"/>
      <c r="BK284" s="8"/>
      <c r="BL284" s="8"/>
      <c r="BM284" s="8"/>
      <c r="BN284" s="8"/>
      <c r="BO284" s="8"/>
      <c r="BP284" s="8"/>
      <c r="BQ284" s="8"/>
      <c r="BR284" s="8"/>
      <c r="BS284" s="8"/>
      <c r="BT284" s="8"/>
      <c r="BU284" s="8"/>
      <c r="BV284" s="8"/>
      <c r="BW284" s="8"/>
      <c r="BX284" s="8"/>
      <c r="BY284" s="8"/>
      <c r="BZ284" s="8"/>
      <c r="CA284" s="8"/>
      <c r="CB284" s="8"/>
      <c r="CC284" s="8"/>
      <c r="CD284" s="8"/>
      <c r="CE284" s="8"/>
      <c r="CF284" s="8"/>
      <c r="CG284" s="8"/>
      <c r="CH284" s="8"/>
      <c r="CI284" s="8"/>
      <c r="CJ284" s="8"/>
    </row>
    <row r="285" spans="1:88" ht="12.75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33"/>
      <c r="K285" s="33"/>
      <c r="L285" s="33"/>
      <c r="M285" s="33"/>
      <c r="N285" s="33"/>
      <c r="O285" s="33"/>
      <c r="P285" s="33"/>
      <c r="Q285" s="33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  <c r="AW285" s="8"/>
      <c r="AX285" s="8"/>
      <c r="AY285" s="8"/>
      <c r="AZ285" s="8"/>
      <c r="BA285" s="8"/>
      <c r="BB285" s="8"/>
      <c r="BC285" s="8"/>
      <c r="BD285" s="8"/>
      <c r="BE285" s="8"/>
      <c r="BF285" s="8"/>
      <c r="BG285" s="8"/>
      <c r="BH285" s="8"/>
      <c r="BI285" s="8"/>
      <c r="BJ285" s="8"/>
      <c r="BK285" s="8"/>
      <c r="BL285" s="8"/>
      <c r="BM285" s="8"/>
      <c r="BN285" s="8"/>
      <c r="BO285" s="8"/>
      <c r="BP285" s="8"/>
      <c r="BQ285" s="8"/>
      <c r="BR285" s="8"/>
      <c r="BS285" s="8"/>
      <c r="BT285" s="8"/>
      <c r="BU285" s="8"/>
      <c r="BV285" s="8"/>
      <c r="BW285" s="8"/>
      <c r="BX285" s="8"/>
      <c r="BY285" s="8"/>
      <c r="BZ285" s="8"/>
      <c r="CA285" s="8"/>
      <c r="CB285" s="8"/>
      <c r="CC285" s="8"/>
      <c r="CD285" s="8"/>
      <c r="CE285" s="8"/>
      <c r="CF285" s="8"/>
      <c r="CG285" s="8"/>
      <c r="CH285" s="8"/>
      <c r="CI285" s="8"/>
      <c r="CJ285" s="8"/>
    </row>
    <row r="286" spans="1:88" ht="12.75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33"/>
      <c r="K286" s="33"/>
      <c r="L286" s="33"/>
      <c r="M286" s="33"/>
      <c r="N286" s="33"/>
      <c r="O286" s="33"/>
      <c r="P286" s="33"/>
      <c r="Q286" s="33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  <c r="AW286" s="8"/>
      <c r="AX286" s="8"/>
      <c r="AY286" s="8"/>
      <c r="AZ286" s="8"/>
      <c r="BA286" s="8"/>
      <c r="BB286" s="8"/>
      <c r="BC286" s="8"/>
      <c r="BD286" s="8"/>
      <c r="BE286" s="8"/>
      <c r="BF286" s="8"/>
      <c r="BG286" s="8"/>
      <c r="BH286" s="8"/>
      <c r="BI286" s="8"/>
      <c r="BJ286" s="8"/>
      <c r="BK286" s="8"/>
      <c r="BL286" s="8"/>
      <c r="BM286" s="8"/>
      <c r="BN286" s="8"/>
      <c r="BO286" s="8"/>
      <c r="BP286" s="8"/>
      <c r="BQ286" s="8"/>
      <c r="BR286" s="8"/>
      <c r="BS286" s="8"/>
      <c r="BT286" s="8"/>
      <c r="BU286" s="8"/>
      <c r="BV286" s="8"/>
      <c r="BW286" s="8"/>
      <c r="BX286" s="8"/>
      <c r="BY286" s="8"/>
      <c r="BZ286" s="8"/>
      <c r="CA286" s="8"/>
      <c r="CB286" s="8"/>
      <c r="CC286" s="8"/>
      <c r="CD286" s="8"/>
      <c r="CE286" s="8"/>
      <c r="CF286" s="8"/>
      <c r="CG286" s="8"/>
      <c r="CH286" s="8"/>
      <c r="CI286" s="8"/>
      <c r="CJ286" s="8"/>
    </row>
    <row r="287" spans="1:88" ht="12.75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33"/>
      <c r="K287" s="33"/>
      <c r="L287" s="33"/>
      <c r="M287" s="33"/>
      <c r="N287" s="33"/>
      <c r="O287" s="33"/>
      <c r="P287" s="33"/>
      <c r="Q287" s="33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  <c r="AX287" s="8"/>
      <c r="AY287" s="8"/>
      <c r="AZ287" s="8"/>
      <c r="BA287" s="8"/>
      <c r="BB287" s="8"/>
      <c r="BC287" s="8"/>
      <c r="BD287" s="8"/>
      <c r="BE287" s="8"/>
      <c r="BF287" s="8"/>
      <c r="BG287" s="8"/>
      <c r="BH287" s="8"/>
      <c r="BI287" s="8"/>
      <c r="BJ287" s="8"/>
      <c r="BK287" s="8"/>
      <c r="BL287" s="8"/>
      <c r="BM287" s="8"/>
      <c r="BN287" s="8"/>
      <c r="BO287" s="8"/>
      <c r="BP287" s="8"/>
      <c r="BQ287" s="8"/>
      <c r="BR287" s="8"/>
      <c r="BS287" s="8"/>
      <c r="BT287" s="8"/>
      <c r="BU287" s="8"/>
      <c r="BV287" s="8"/>
      <c r="BW287" s="8"/>
      <c r="BX287" s="8"/>
      <c r="BY287" s="8"/>
      <c r="BZ287" s="8"/>
      <c r="CA287" s="8"/>
      <c r="CB287" s="8"/>
      <c r="CC287" s="8"/>
      <c r="CD287" s="8"/>
      <c r="CE287" s="8"/>
      <c r="CF287" s="8"/>
      <c r="CG287" s="8"/>
      <c r="CH287" s="8"/>
      <c r="CI287" s="8"/>
      <c r="CJ287" s="8"/>
    </row>
    <row r="288" spans="1:88" ht="12.75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33"/>
      <c r="K288" s="33"/>
      <c r="L288" s="33"/>
      <c r="M288" s="33"/>
      <c r="N288" s="33"/>
      <c r="O288" s="33"/>
      <c r="P288" s="33"/>
      <c r="Q288" s="33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  <c r="AW288" s="8"/>
      <c r="AX288" s="8"/>
      <c r="AY288" s="8"/>
      <c r="AZ288" s="8"/>
      <c r="BA288" s="8"/>
      <c r="BB288" s="8"/>
      <c r="BC288" s="8"/>
      <c r="BD288" s="8"/>
      <c r="BE288" s="8"/>
      <c r="BF288" s="8"/>
      <c r="BG288" s="8"/>
      <c r="BH288" s="8"/>
      <c r="BI288" s="8"/>
      <c r="BJ288" s="8"/>
      <c r="BK288" s="8"/>
      <c r="BL288" s="8"/>
      <c r="BM288" s="8"/>
      <c r="BN288" s="8"/>
      <c r="BO288" s="8"/>
      <c r="BP288" s="8"/>
      <c r="BQ288" s="8"/>
      <c r="BR288" s="8"/>
      <c r="BS288" s="8"/>
      <c r="BT288" s="8"/>
      <c r="BU288" s="8"/>
      <c r="BV288" s="8"/>
      <c r="BW288" s="8"/>
      <c r="BX288" s="8"/>
      <c r="BY288" s="8"/>
      <c r="BZ288" s="8"/>
      <c r="CA288" s="8"/>
      <c r="CB288" s="8"/>
      <c r="CC288" s="8"/>
      <c r="CD288" s="8"/>
      <c r="CE288" s="8"/>
      <c r="CF288" s="8"/>
      <c r="CG288" s="8"/>
      <c r="CH288" s="8"/>
      <c r="CI288" s="8"/>
      <c r="CJ288" s="8"/>
    </row>
    <row r="289" spans="1:88" ht="12.75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33"/>
      <c r="K289" s="33"/>
      <c r="L289" s="33"/>
      <c r="M289" s="33"/>
      <c r="N289" s="33"/>
      <c r="O289" s="33"/>
      <c r="P289" s="33"/>
      <c r="Q289" s="33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  <c r="AW289" s="8"/>
      <c r="AX289" s="8"/>
      <c r="AY289" s="8"/>
      <c r="AZ289" s="8"/>
      <c r="BA289" s="8"/>
      <c r="BB289" s="8"/>
      <c r="BC289" s="8"/>
      <c r="BD289" s="8"/>
      <c r="BE289" s="8"/>
      <c r="BF289" s="8"/>
      <c r="BG289" s="8"/>
      <c r="BH289" s="8"/>
      <c r="BI289" s="8"/>
      <c r="BJ289" s="8"/>
      <c r="BK289" s="8"/>
      <c r="BL289" s="8"/>
      <c r="BM289" s="8"/>
      <c r="BN289" s="8"/>
      <c r="BO289" s="8"/>
      <c r="BP289" s="8"/>
      <c r="BQ289" s="8"/>
      <c r="BR289" s="8"/>
      <c r="BS289" s="8"/>
      <c r="BT289" s="8"/>
      <c r="BU289" s="8"/>
      <c r="BV289" s="8"/>
      <c r="BW289" s="8"/>
      <c r="BX289" s="8"/>
      <c r="BY289" s="8"/>
      <c r="BZ289" s="8"/>
      <c r="CA289" s="8"/>
      <c r="CB289" s="8"/>
      <c r="CC289" s="8"/>
      <c r="CD289" s="8"/>
      <c r="CE289" s="8"/>
      <c r="CF289" s="8"/>
      <c r="CG289" s="8"/>
      <c r="CH289" s="8"/>
      <c r="CI289" s="8"/>
      <c r="CJ289" s="8"/>
    </row>
    <row r="290" spans="1:88" ht="12.75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33"/>
      <c r="K290" s="33"/>
      <c r="L290" s="33"/>
      <c r="M290" s="33"/>
      <c r="N290" s="33"/>
      <c r="O290" s="33"/>
      <c r="P290" s="33"/>
      <c r="Q290" s="33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  <c r="AW290" s="8"/>
      <c r="AX290" s="8"/>
      <c r="AY290" s="8"/>
      <c r="AZ290" s="8"/>
      <c r="BA290" s="8"/>
      <c r="BB290" s="8"/>
      <c r="BC290" s="8"/>
      <c r="BD290" s="8"/>
      <c r="BE290" s="8"/>
      <c r="BF290" s="8"/>
      <c r="BG290" s="8"/>
      <c r="BH290" s="8"/>
      <c r="BI290" s="8"/>
      <c r="BJ290" s="8"/>
      <c r="BK290" s="8"/>
      <c r="BL290" s="8"/>
      <c r="BM290" s="8"/>
      <c r="BN290" s="8"/>
      <c r="BO290" s="8"/>
      <c r="BP290" s="8"/>
      <c r="BQ290" s="8"/>
      <c r="BR290" s="8"/>
      <c r="BS290" s="8"/>
      <c r="BT290" s="8"/>
      <c r="BU290" s="8"/>
      <c r="BV290" s="8"/>
      <c r="BW290" s="8"/>
      <c r="BX290" s="8"/>
      <c r="BY290" s="8"/>
      <c r="BZ290" s="8"/>
      <c r="CA290" s="8"/>
      <c r="CB290" s="8"/>
      <c r="CC290" s="8"/>
      <c r="CD290" s="8"/>
      <c r="CE290" s="8"/>
      <c r="CF290" s="8"/>
      <c r="CG290" s="8"/>
      <c r="CH290" s="8"/>
      <c r="CI290" s="8"/>
      <c r="CJ290" s="8"/>
    </row>
    <row r="291" spans="1:88" ht="12.75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33"/>
      <c r="K291" s="33"/>
      <c r="L291" s="33"/>
      <c r="M291" s="33"/>
      <c r="N291" s="33"/>
      <c r="O291" s="33"/>
      <c r="P291" s="33"/>
      <c r="Q291" s="33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  <c r="AW291" s="8"/>
      <c r="AX291" s="8"/>
      <c r="AY291" s="8"/>
      <c r="AZ291" s="8"/>
      <c r="BA291" s="8"/>
      <c r="BB291" s="8"/>
      <c r="BC291" s="8"/>
      <c r="BD291" s="8"/>
      <c r="BE291" s="8"/>
      <c r="BF291" s="8"/>
      <c r="BG291" s="8"/>
      <c r="BH291" s="8"/>
      <c r="BI291" s="8"/>
      <c r="BJ291" s="8"/>
      <c r="BK291" s="8"/>
      <c r="BL291" s="8"/>
      <c r="BM291" s="8"/>
      <c r="BN291" s="8"/>
      <c r="BO291" s="8"/>
      <c r="BP291" s="8"/>
      <c r="BQ291" s="8"/>
      <c r="BR291" s="8"/>
      <c r="BS291" s="8"/>
      <c r="BT291" s="8"/>
      <c r="BU291" s="8"/>
      <c r="BV291" s="8"/>
      <c r="BW291" s="8"/>
      <c r="BX291" s="8"/>
      <c r="BY291" s="8"/>
      <c r="BZ291" s="8"/>
      <c r="CA291" s="8"/>
      <c r="CB291" s="8"/>
      <c r="CC291" s="8"/>
      <c r="CD291" s="8"/>
      <c r="CE291" s="8"/>
      <c r="CF291" s="8"/>
      <c r="CG291" s="8"/>
      <c r="CH291" s="8"/>
      <c r="CI291" s="8"/>
      <c r="CJ291" s="8"/>
    </row>
    <row r="292" spans="1:88" ht="12.75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33"/>
      <c r="K292" s="33"/>
      <c r="L292" s="33"/>
      <c r="M292" s="33"/>
      <c r="N292" s="33"/>
      <c r="O292" s="33"/>
      <c r="P292" s="33"/>
      <c r="Q292" s="33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  <c r="AW292" s="8"/>
      <c r="AX292" s="8"/>
      <c r="AY292" s="8"/>
      <c r="AZ292" s="8"/>
      <c r="BA292" s="8"/>
      <c r="BB292" s="8"/>
      <c r="BC292" s="8"/>
      <c r="BD292" s="8"/>
      <c r="BE292" s="8"/>
      <c r="BF292" s="8"/>
      <c r="BG292" s="8"/>
      <c r="BH292" s="8"/>
      <c r="BI292" s="8"/>
      <c r="BJ292" s="8"/>
      <c r="BK292" s="8"/>
      <c r="BL292" s="8"/>
      <c r="BM292" s="8"/>
      <c r="BN292" s="8"/>
      <c r="BO292" s="8"/>
      <c r="BP292" s="8"/>
      <c r="BQ292" s="8"/>
      <c r="BR292" s="8"/>
      <c r="BS292" s="8"/>
      <c r="BT292" s="8"/>
      <c r="BU292" s="8"/>
      <c r="BV292" s="8"/>
      <c r="BW292" s="8"/>
      <c r="BX292" s="8"/>
      <c r="BY292" s="8"/>
      <c r="BZ292" s="8"/>
      <c r="CA292" s="8"/>
      <c r="CB292" s="8"/>
      <c r="CC292" s="8"/>
      <c r="CD292" s="8"/>
      <c r="CE292" s="8"/>
      <c r="CF292" s="8"/>
      <c r="CG292" s="8"/>
      <c r="CH292" s="8"/>
      <c r="CI292" s="8"/>
      <c r="CJ292" s="8"/>
    </row>
    <row r="293" spans="1:88" ht="12.75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33"/>
      <c r="K293" s="33"/>
      <c r="L293" s="33"/>
      <c r="M293" s="33"/>
      <c r="N293" s="33"/>
      <c r="O293" s="33"/>
      <c r="P293" s="33"/>
      <c r="Q293" s="33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  <c r="AW293" s="8"/>
      <c r="AX293" s="8"/>
      <c r="AY293" s="8"/>
      <c r="AZ293" s="8"/>
      <c r="BA293" s="8"/>
      <c r="BB293" s="8"/>
      <c r="BC293" s="8"/>
      <c r="BD293" s="8"/>
      <c r="BE293" s="8"/>
      <c r="BF293" s="8"/>
      <c r="BG293" s="8"/>
      <c r="BH293" s="8"/>
      <c r="BI293" s="8"/>
      <c r="BJ293" s="8"/>
      <c r="BK293" s="8"/>
      <c r="BL293" s="8"/>
      <c r="BM293" s="8"/>
      <c r="BN293" s="8"/>
      <c r="BO293" s="8"/>
      <c r="BP293" s="8"/>
      <c r="BQ293" s="8"/>
      <c r="BR293" s="8"/>
      <c r="BS293" s="8"/>
      <c r="BT293" s="8"/>
      <c r="BU293" s="8"/>
      <c r="BV293" s="8"/>
      <c r="BW293" s="8"/>
      <c r="BX293" s="8"/>
      <c r="BY293" s="8"/>
      <c r="BZ293" s="8"/>
      <c r="CA293" s="8"/>
      <c r="CB293" s="8"/>
      <c r="CC293" s="8"/>
      <c r="CD293" s="8"/>
      <c r="CE293" s="8"/>
      <c r="CF293" s="8"/>
      <c r="CG293" s="8"/>
      <c r="CH293" s="8"/>
      <c r="CI293" s="8"/>
      <c r="CJ293" s="8"/>
    </row>
    <row r="294" spans="1:88" ht="12.75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33"/>
      <c r="K294" s="33"/>
      <c r="L294" s="33"/>
      <c r="M294" s="33"/>
      <c r="N294" s="33"/>
      <c r="O294" s="33"/>
      <c r="P294" s="33"/>
      <c r="Q294" s="33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  <c r="AW294" s="8"/>
      <c r="AX294" s="8"/>
      <c r="AY294" s="8"/>
      <c r="AZ294" s="8"/>
      <c r="BA294" s="8"/>
      <c r="BB294" s="8"/>
      <c r="BC294" s="8"/>
      <c r="BD294" s="8"/>
      <c r="BE294" s="8"/>
      <c r="BF294" s="8"/>
      <c r="BG294" s="8"/>
      <c r="BH294" s="8"/>
      <c r="BI294" s="8"/>
      <c r="BJ294" s="8"/>
      <c r="BK294" s="8"/>
      <c r="BL294" s="8"/>
      <c r="BM294" s="8"/>
      <c r="BN294" s="8"/>
      <c r="BO294" s="8"/>
      <c r="BP294" s="8"/>
      <c r="BQ294" s="8"/>
      <c r="BR294" s="8"/>
      <c r="BS294" s="8"/>
      <c r="BT294" s="8"/>
      <c r="BU294" s="8"/>
      <c r="BV294" s="8"/>
      <c r="BW294" s="8"/>
      <c r="BX294" s="8"/>
      <c r="BY294" s="8"/>
      <c r="BZ294" s="8"/>
      <c r="CA294" s="8"/>
      <c r="CB294" s="8"/>
      <c r="CC294" s="8"/>
      <c r="CD294" s="8"/>
      <c r="CE294" s="8"/>
      <c r="CF294" s="8"/>
      <c r="CG294" s="8"/>
      <c r="CH294" s="8"/>
      <c r="CI294" s="8"/>
      <c r="CJ294" s="8"/>
    </row>
    <row r="295" spans="1:88" ht="12.75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33"/>
      <c r="K295" s="33"/>
      <c r="L295" s="33"/>
      <c r="M295" s="33"/>
      <c r="N295" s="33"/>
      <c r="O295" s="33"/>
      <c r="P295" s="33"/>
      <c r="Q295" s="33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  <c r="AW295" s="8"/>
      <c r="AX295" s="8"/>
      <c r="AY295" s="8"/>
      <c r="AZ295" s="8"/>
      <c r="BA295" s="8"/>
      <c r="BB295" s="8"/>
      <c r="BC295" s="8"/>
      <c r="BD295" s="8"/>
      <c r="BE295" s="8"/>
      <c r="BF295" s="8"/>
      <c r="BG295" s="8"/>
      <c r="BH295" s="8"/>
      <c r="BI295" s="8"/>
      <c r="BJ295" s="8"/>
      <c r="BK295" s="8"/>
      <c r="BL295" s="8"/>
      <c r="BM295" s="8"/>
      <c r="BN295" s="8"/>
      <c r="BO295" s="8"/>
      <c r="BP295" s="8"/>
      <c r="BQ295" s="8"/>
      <c r="BR295" s="8"/>
      <c r="BS295" s="8"/>
      <c r="BT295" s="8"/>
      <c r="BU295" s="8"/>
      <c r="BV295" s="8"/>
      <c r="BW295" s="8"/>
      <c r="BX295" s="8"/>
      <c r="BY295" s="8"/>
      <c r="BZ295" s="8"/>
      <c r="CA295" s="8"/>
      <c r="CB295" s="8"/>
      <c r="CC295" s="8"/>
      <c r="CD295" s="8"/>
      <c r="CE295" s="8"/>
      <c r="CF295" s="8"/>
      <c r="CG295" s="8"/>
      <c r="CH295" s="8"/>
      <c r="CI295" s="8"/>
      <c r="CJ295" s="8"/>
    </row>
    <row r="296" spans="1:88" ht="12.75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33"/>
      <c r="K296" s="33"/>
      <c r="L296" s="33"/>
      <c r="M296" s="33"/>
      <c r="N296" s="33"/>
      <c r="O296" s="33"/>
      <c r="P296" s="33"/>
      <c r="Q296" s="33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  <c r="AW296" s="8"/>
      <c r="AX296" s="8"/>
      <c r="AY296" s="8"/>
      <c r="AZ296" s="8"/>
      <c r="BA296" s="8"/>
      <c r="BB296" s="8"/>
      <c r="BC296" s="8"/>
      <c r="BD296" s="8"/>
      <c r="BE296" s="8"/>
      <c r="BF296" s="8"/>
      <c r="BG296" s="8"/>
      <c r="BH296" s="8"/>
      <c r="BI296" s="8"/>
      <c r="BJ296" s="8"/>
      <c r="BK296" s="8"/>
      <c r="BL296" s="8"/>
      <c r="BM296" s="8"/>
      <c r="BN296" s="8"/>
      <c r="BO296" s="8"/>
      <c r="BP296" s="8"/>
      <c r="BQ296" s="8"/>
      <c r="BR296" s="8"/>
      <c r="BS296" s="8"/>
      <c r="BT296" s="8"/>
      <c r="BU296" s="8"/>
      <c r="BV296" s="8"/>
      <c r="BW296" s="8"/>
      <c r="BX296" s="8"/>
      <c r="BY296" s="8"/>
      <c r="BZ296" s="8"/>
      <c r="CA296" s="8"/>
      <c r="CB296" s="8"/>
      <c r="CC296" s="8"/>
      <c r="CD296" s="8"/>
      <c r="CE296" s="8"/>
      <c r="CF296" s="8"/>
      <c r="CG296" s="8"/>
      <c r="CH296" s="8"/>
      <c r="CI296" s="8"/>
      <c r="CJ296" s="8"/>
    </row>
    <row r="297" spans="1:88" ht="12.75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33"/>
      <c r="K297" s="33"/>
      <c r="L297" s="33"/>
      <c r="M297" s="33"/>
      <c r="N297" s="33"/>
      <c r="O297" s="33"/>
      <c r="P297" s="33"/>
      <c r="Q297" s="33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  <c r="AW297" s="8"/>
      <c r="AX297" s="8"/>
      <c r="AY297" s="8"/>
      <c r="AZ297" s="8"/>
      <c r="BA297" s="8"/>
      <c r="BB297" s="8"/>
      <c r="BC297" s="8"/>
      <c r="BD297" s="8"/>
      <c r="BE297" s="8"/>
      <c r="BF297" s="8"/>
      <c r="BG297" s="8"/>
      <c r="BH297" s="8"/>
      <c r="BI297" s="8"/>
      <c r="BJ297" s="8"/>
      <c r="BK297" s="8"/>
      <c r="BL297" s="8"/>
      <c r="BM297" s="8"/>
      <c r="BN297" s="8"/>
      <c r="BO297" s="8"/>
      <c r="BP297" s="8"/>
      <c r="BQ297" s="8"/>
      <c r="BR297" s="8"/>
      <c r="BS297" s="8"/>
      <c r="BT297" s="8"/>
      <c r="BU297" s="8"/>
      <c r="BV297" s="8"/>
      <c r="BW297" s="8"/>
      <c r="BX297" s="8"/>
      <c r="BY297" s="8"/>
      <c r="BZ297" s="8"/>
      <c r="CA297" s="8"/>
      <c r="CB297" s="8"/>
      <c r="CC297" s="8"/>
      <c r="CD297" s="8"/>
      <c r="CE297" s="8"/>
      <c r="CF297" s="8"/>
      <c r="CG297" s="8"/>
      <c r="CH297" s="8"/>
      <c r="CI297" s="8"/>
      <c r="CJ297" s="8"/>
    </row>
    <row r="298" spans="1:88" ht="12.75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33"/>
      <c r="K298" s="33"/>
      <c r="L298" s="33"/>
      <c r="M298" s="33"/>
      <c r="N298" s="33"/>
      <c r="O298" s="33"/>
      <c r="P298" s="33"/>
      <c r="Q298" s="33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  <c r="AW298" s="8"/>
      <c r="AX298" s="8"/>
      <c r="AY298" s="8"/>
      <c r="AZ298" s="8"/>
      <c r="BA298" s="8"/>
      <c r="BB298" s="8"/>
      <c r="BC298" s="8"/>
      <c r="BD298" s="8"/>
      <c r="BE298" s="8"/>
      <c r="BF298" s="8"/>
      <c r="BG298" s="8"/>
      <c r="BH298" s="8"/>
      <c r="BI298" s="8"/>
      <c r="BJ298" s="8"/>
      <c r="BK298" s="8"/>
      <c r="BL298" s="8"/>
      <c r="BM298" s="8"/>
      <c r="BN298" s="8"/>
      <c r="BO298" s="8"/>
      <c r="BP298" s="8"/>
      <c r="BQ298" s="8"/>
      <c r="BR298" s="8"/>
      <c r="BS298" s="8"/>
      <c r="BT298" s="8"/>
      <c r="BU298" s="8"/>
      <c r="BV298" s="8"/>
      <c r="BW298" s="8"/>
      <c r="BX298" s="8"/>
      <c r="BY298" s="8"/>
      <c r="BZ298" s="8"/>
      <c r="CA298" s="8"/>
      <c r="CB298" s="8"/>
      <c r="CC298" s="8"/>
      <c r="CD298" s="8"/>
      <c r="CE298" s="8"/>
      <c r="CF298" s="8"/>
      <c r="CG298" s="8"/>
      <c r="CH298" s="8"/>
      <c r="CI298" s="8"/>
      <c r="CJ298" s="8"/>
    </row>
    <row r="299" spans="1:88" ht="12.75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33"/>
      <c r="K299" s="33"/>
      <c r="L299" s="33"/>
      <c r="M299" s="33"/>
      <c r="N299" s="33"/>
      <c r="O299" s="33"/>
      <c r="P299" s="33"/>
      <c r="Q299" s="33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  <c r="AW299" s="8"/>
      <c r="AX299" s="8"/>
      <c r="AY299" s="8"/>
      <c r="AZ299" s="8"/>
      <c r="BA299" s="8"/>
      <c r="BB299" s="8"/>
      <c r="BC299" s="8"/>
      <c r="BD299" s="8"/>
      <c r="BE299" s="8"/>
      <c r="BF299" s="8"/>
      <c r="BG299" s="8"/>
      <c r="BH299" s="8"/>
      <c r="BI299" s="8"/>
      <c r="BJ299" s="8"/>
      <c r="BK299" s="8"/>
      <c r="BL299" s="8"/>
      <c r="BM299" s="8"/>
      <c r="BN299" s="8"/>
      <c r="BO299" s="8"/>
      <c r="BP299" s="8"/>
      <c r="BQ299" s="8"/>
      <c r="BR299" s="8"/>
      <c r="BS299" s="8"/>
      <c r="BT299" s="8"/>
      <c r="BU299" s="8"/>
      <c r="BV299" s="8"/>
      <c r="BW299" s="8"/>
      <c r="BX299" s="8"/>
      <c r="BY299" s="8"/>
      <c r="BZ299" s="8"/>
      <c r="CA299" s="8"/>
      <c r="CB299" s="8"/>
      <c r="CC299" s="8"/>
      <c r="CD299" s="8"/>
      <c r="CE299" s="8"/>
      <c r="CF299" s="8"/>
      <c r="CG299" s="8"/>
      <c r="CH299" s="8"/>
      <c r="CI299" s="8"/>
      <c r="CJ299" s="8"/>
    </row>
    <row r="300" spans="1:88" ht="12.75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33"/>
      <c r="K300" s="33"/>
      <c r="L300" s="33"/>
      <c r="M300" s="33"/>
      <c r="N300" s="33"/>
      <c r="O300" s="33"/>
      <c r="P300" s="33"/>
      <c r="Q300" s="33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  <c r="AW300" s="8"/>
      <c r="AX300" s="8"/>
      <c r="AY300" s="8"/>
      <c r="AZ300" s="8"/>
      <c r="BA300" s="8"/>
      <c r="BB300" s="8"/>
      <c r="BC300" s="8"/>
      <c r="BD300" s="8"/>
      <c r="BE300" s="8"/>
      <c r="BF300" s="8"/>
      <c r="BG300" s="8"/>
      <c r="BH300" s="8"/>
      <c r="BI300" s="8"/>
      <c r="BJ300" s="8"/>
      <c r="BK300" s="8"/>
      <c r="BL300" s="8"/>
      <c r="BM300" s="8"/>
      <c r="BN300" s="8"/>
      <c r="BO300" s="8"/>
      <c r="BP300" s="8"/>
      <c r="BQ300" s="8"/>
      <c r="BR300" s="8"/>
      <c r="BS300" s="8"/>
      <c r="BT300" s="8"/>
      <c r="BU300" s="8"/>
      <c r="BV300" s="8"/>
      <c r="BW300" s="8"/>
      <c r="BX300" s="8"/>
      <c r="BY300" s="8"/>
      <c r="BZ300" s="8"/>
      <c r="CA300" s="8"/>
      <c r="CB300" s="8"/>
      <c r="CC300" s="8"/>
      <c r="CD300" s="8"/>
      <c r="CE300" s="8"/>
      <c r="CF300" s="8"/>
      <c r="CG300" s="8"/>
      <c r="CH300" s="8"/>
      <c r="CI300" s="8"/>
      <c r="CJ300" s="8"/>
    </row>
    <row r="301" spans="1:88" ht="12.75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33"/>
      <c r="K301" s="33"/>
      <c r="L301" s="33"/>
      <c r="M301" s="33"/>
      <c r="N301" s="33"/>
      <c r="O301" s="33"/>
      <c r="P301" s="33"/>
      <c r="Q301" s="33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  <c r="AW301" s="8"/>
      <c r="AX301" s="8"/>
      <c r="AY301" s="8"/>
      <c r="AZ301" s="8"/>
      <c r="BA301" s="8"/>
      <c r="BB301" s="8"/>
      <c r="BC301" s="8"/>
      <c r="BD301" s="8"/>
      <c r="BE301" s="8"/>
      <c r="BF301" s="8"/>
      <c r="BG301" s="8"/>
      <c r="BH301" s="8"/>
      <c r="BI301" s="8"/>
      <c r="BJ301" s="8"/>
      <c r="BK301" s="8"/>
      <c r="BL301" s="8"/>
      <c r="BM301" s="8"/>
      <c r="BN301" s="8"/>
      <c r="BO301" s="8"/>
      <c r="BP301" s="8"/>
      <c r="BQ301" s="8"/>
      <c r="BR301" s="8"/>
      <c r="BS301" s="8"/>
      <c r="BT301" s="8"/>
      <c r="BU301" s="8"/>
      <c r="BV301" s="8"/>
      <c r="BW301" s="8"/>
      <c r="BX301" s="8"/>
      <c r="BY301" s="8"/>
      <c r="BZ301" s="8"/>
      <c r="CA301" s="8"/>
      <c r="CB301" s="8"/>
      <c r="CC301" s="8"/>
      <c r="CD301" s="8"/>
      <c r="CE301" s="8"/>
      <c r="CF301" s="8"/>
      <c r="CG301" s="8"/>
      <c r="CH301" s="8"/>
      <c r="CI301" s="8"/>
      <c r="CJ301" s="8"/>
    </row>
    <row r="302" spans="1:88" ht="12.75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33"/>
      <c r="K302" s="33"/>
      <c r="L302" s="33"/>
      <c r="M302" s="33"/>
      <c r="N302" s="33"/>
      <c r="O302" s="33"/>
      <c r="P302" s="33"/>
      <c r="Q302" s="33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  <c r="AW302" s="8"/>
      <c r="AX302" s="8"/>
      <c r="AY302" s="8"/>
      <c r="AZ302" s="8"/>
      <c r="BA302" s="8"/>
      <c r="BB302" s="8"/>
      <c r="BC302" s="8"/>
      <c r="BD302" s="8"/>
      <c r="BE302" s="8"/>
      <c r="BF302" s="8"/>
      <c r="BG302" s="8"/>
      <c r="BH302" s="8"/>
      <c r="BI302" s="8"/>
      <c r="BJ302" s="8"/>
      <c r="BK302" s="8"/>
      <c r="BL302" s="8"/>
      <c r="BM302" s="8"/>
      <c r="BN302" s="8"/>
      <c r="BO302" s="8"/>
      <c r="BP302" s="8"/>
      <c r="BQ302" s="8"/>
      <c r="BR302" s="8"/>
      <c r="BS302" s="8"/>
      <c r="BT302" s="8"/>
      <c r="BU302" s="8"/>
      <c r="BV302" s="8"/>
      <c r="BW302" s="8"/>
      <c r="BX302" s="8"/>
      <c r="BY302" s="8"/>
      <c r="BZ302" s="8"/>
      <c r="CA302" s="8"/>
      <c r="CB302" s="8"/>
      <c r="CC302" s="8"/>
      <c r="CD302" s="8"/>
      <c r="CE302" s="8"/>
      <c r="CF302" s="8"/>
      <c r="CG302" s="8"/>
      <c r="CH302" s="8"/>
      <c r="CI302" s="8"/>
      <c r="CJ302" s="8"/>
    </row>
    <row r="303" spans="1:88" ht="12.75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33"/>
      <c r="K303" s="33"/>
      <c r="L303" s="33"/>
      <c r="M303" s="33"/>
      <c r="N303" s="33"/>
      <c r="O303" s="33"/>
      <c r="P303" s="33"/>
      <c r="Q303" s="33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  <c r="AW303" s="8"/>
      <c r="AX303" s="8"/>
      <c r="AY303" s="8"/>
      <c r="AZ303" s="8"/>
      <c r="BA303" s="8"/>
      <c r="BB303" s="8"/>
      <c r="BC303" s="8"/>
      <c r="BD303" s="8"/>
      <c r="BE303" s="8"/>
      <c r="BF303" s="8"/>
      <c r="BG303" s="8"/>
      <c r="BH303" s="8"/>
      <c r="BI303" s="8"/>
      <c r="BJ303" s="8"/>
      <c r="BK303" s="8"/>
      <c r="BL303" s="8"/>
      <c r="BM303" s="8"/>
      <c r="BN303" s="8"/>
      <c r="BO303" s="8"/>
      <c r="BP303" s="8"/>
      <c r="BQ303" s="8"/>
      <c r="BR303" s="8"/>
      <c r="BS303" s="8"/>
      <c r="BT303" s="8"/>
      <c r="BU303" s="8"/>
      <c r="BV303" s="8"/>
      <c r="BW303" s="8"/>
      <c r="BX303" s="8"/>
      <c r="BY303" s="8"/>
      <c r="BZ303" s="8"/>
      <c r="CA303" s="8"/>
      <c r="CB303" s="8"/>
      <c r="CC303" s="8"/>
      <c r="CD303" s="8"/>
      <c r="CE303" s="8"/>
      <c r="CF303" s="8"/>
      <c r="CG303" s="8"/>
      <c r="CH303" s="8"/>
      <c r="CI303" s="8"/>
      <c r="CJ303" s="8"/>
    </row>
    <row r="304" spans="1:88" ht="12.75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33"/>
      <c r="K304" s="33"/>
      <c r="L304" s="33"/>
      <c r="M304" s="33"/>
      <c r="N304" s="33"/>
      <c r="O304" s="33"/>
      <c r="P304" s="33"/>
      <c r="Q304" s="33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  <c r="AW304" s="8"/>
      <c r="AX304" s="8"/>
      <c r="AY304" s="8"/>
      <c r="AZ304" s="8"/>
      <c r="BA304" s="8"/>
      <c r="BB304" s="8"/>
      <c r="BC304" s="8"/>
      <c r="BD304" s="8"/>
      <c r="BE304" s="8"/>
      <c r="BF304" s="8"/>
      <c r="BG304" s="8"/>
      <c r="BH304" s="8"/>
      <c r="BI304" s="8"/>
      <c r="BJ304" s="8"/>
      <c r="BK304" s="8"/>
      <c r="BL304" s="8"/>
      <c r="BM304" s="8"/>
      <c r="BN304" s="8"/>
      <c r="BO304" s="8"/>
      <c r="BP304" s="8"/>
      <c r="BQ304" s="8"/>
      <c r="BR304" s="8"/>
      <c r="BS304" s="8"/>
      <c r="BT304" s="8"/>
      <c r="BU304" s="8"/>
      <c r="BV304" s="8"/>
      <c r="BW304" s="8"/>
      <c r="BX304" s="8"/>
      <c r="BY304" s="8"/>
      <c r="BZ304" s="8"/>
      <c r="CA304" s="8"/>
      <c r="CB304" s="8"/>
      <c r="CC304" s="8"/>
      <c r="CD304" s="8"/>
      <c r="CE304" s="8"/>
      <c r="CF304" s="8"/>
      <c r="CG304" s="8"/>
      <c r="CH304" s="8"/>
      <c r="CI304" s="8"/>
      <c r="CJ304" s="8"/>
    </row>
    <row r="305" spans="1:88" ht="12.75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33"/>
      <c r="K305" s="33"/>
      <c r="L305" s="33"/>
      <c r="M305" s="33"/>
      <c r="N305" s="33"/>
      <c r="O305" s="33"/>
      <c r="P305" s="33"/>
      <c r="Q305" s="33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  <c r="AW305" s="8"/>
      <c r="AX305" s="8"/>
      <c r="AY305" s="8"/>
      <c r="AZ305" s="8"/>
      <c r="BA305" s="8"/>
      <c r="BB305" s="8"/>
      <c r="BC305" s="8"/>
      <c r="BD305" s="8"/>
      <c r="BE305" s="8"/>
      <c r="BF305" s="8"/>
      <c r="BG305" s="8"/>
      <c r="BH305" s="8"/>
      <c r="BI305" s="8"/>
      <c r="BJ305" s="8"/>
      <c r="BK305" s="8"/>
      <c r="BL305" s="8"/>
      <c r="BM305" s="8"/>
      <c r="BN305" s="8"/>
      <c r="BO305" s="8"/>
      <c r="BP305" s="8"/>
      <c r="BQ305" s="8"/>
      <c r="BR305" s="8"/>
      <c r="BS305" s="8"/>
      <c r="BT305" s="8"/>
      <c r="BU305" s="8"/>
      <c r="BV305" s="8"/>
      <c r="BW305" s="8"/>
      <c r="BX305" s="8"/>
      <c r="BY305" s="8"/>
      <c r="BZ305" s="8"/>
      <c r="CA305" s="8"/>
      <c r="CB305" s="8"/>
      <c r="CC305" s="8"/>
      <c r="CD305" s="8"/>
      <c r="CE305" s="8"/>
      <c r="CF305" s="8"/>
      <c r="CG305" s="8"/>
      <c r="CH305" s="8"/>
      <c r="CI305" s="8"/>
      <c r="CJ305" s="8"/>
    </row>
    <row r="306" spans="1:88" ht="12.75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33"/>
      <c r="K306" s="33"/>
      <c r="L306" s="33"/>
      <c r="M306" s="33"/>
      <c r="N306" s="33"/>
      <c r="O306" s="33"/>
      <c r="P306" s="33"/>
      <c r="Q306" s="33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  <c r="AW306" s="8"/>
      <c r="AX306" s="8"/>
      <c r="AY306" s="8"/>
      <c r="AZ306" s="8"/>
      <c r="BA306" s="8"/>
      <c r="BB306" s="8"/>
      <c r="BC306" s="8"/>
      <c r="BD306" s="8"/>
      <c r="BE306" s="8"/>
      <c r="BF306" s="8"/>
      <c r="BG306" s="8"/>
      <c r="BH306" s="8"/>
      <c r="BI306" s="8"/>
      <c r="BJ306" s="8"/>
      <c r="BK306" s="8"/>
      <c r="BL306" s="8"/>
      <c r="BM306" s="8"/>
      <c r="BN306" s="8"/>
      <c r="BO306" s="8"/>
      <c r="BP306" s="8"/>
      <c r="BQ306" s="8"/>
      <c r="BR306" s="8"/>
      <c r="BS306" s="8"/>
      <c r="BT306" s="8"/>
      <c r="BU306" s="8"/>
      <c r="BV306" s="8"/>
      <c r="BW306" s="8"/>
      <c r="BX306" s="8"/>
      <c r="BY306" s="8"/>
      <c r="BZ306" s="8"/>
      <c r="CA306" s="8"/>
      <c r="CB306" s="8"/>
      <c r="CC306" s="8"/>
      <c r="CD306" s="8"/>
      <c r="CE306" s="8"/>
      <c r="CF306" s="8"/>
      <c r="CG306" s="8"/>
      <c r="CH306" s="8"/>
      <c r="CI306" s="8"/>
      <c r="CJ306" s="8"/>
    </row>
    <row r="307" spans="1:88" ht="12.75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33"/>
      <c r="K307" s="33"/>
      <c r="L307" s="33"/>
      <c r="M307" s="33"/>
      <c r="N307" s="33"/>
      <c r="O307" s="33"/>
      <c r="P307" s="33"/>
      <c r="Q307" s="33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  <c r="AW307" s="8"/>
      <c r="AX307" s="8"/>
      <c r="AY307" s="8"/>
      <c r="AZ307" s="8"/>
      <c r="BA307" s="8"/>
      <c r="BB307" s="8"/>
      <c r="BC307" s="8"/>
      <c r="BD307" s="8"/>
      <c r="BE307" s="8"/>
      <c r="BF307" s="8"/>
      <c r="BG307" s="8"/>
      <c r="BH307" s="8"/>
      <c r="BI307" s="8"/>
      <c r="BJ307" s="8"/>
      <c r="BK307" s="8"/>
      <c r="BL307" s="8"/>
      <c r="BM307" s="8"/>
      <c r="BN307" s="8"/>
      <c r="BO307" s="8"/>
      <c r="BP307" s="8"/>
      <c r="BQ307" s="8"/>
      <c r="BR307" s="8"/>
      <c r="BS307" s="8"/>
      <c r="BT307" s="8"/>
      <c r="BU307" s="8"/>
      <c r="BV307" s="8"/>
      <c r="BW307" s="8"/>
      <c r="BX307" s="8"/>
      <c r="BY307" s="8"/>
      <c r="BZ307" s="8"/>
      <c r="CA307" s="8"/>
      <c r="CB307" s="8"/>
      <c r="CC307" s="8"/>
      <c r="CD307" s="8"/>
      <c r="CE307" s="8"/>
      <c r="CF307" s="8"/>
      <c r="CG307" s="8"/>
      <c r="CH307" s="8"/>
      <c r="CI307" s="8"/>
      <c r="CJ307" s="8"/>
    </row>
    <row r="308" spans="1:88" ht="12.75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33"/>
      <c r="K308" s="33"/>
      <c r="L308" s="33"/>
      <c r="M308" s="33"/>
      <c r="N308" s="33"/>
      <c r="O308" s="33"/>
      <c r="P308" s="33"/>
      <c r="Q308" s="33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  <c r="AW308" s="8"/>
      <c r="AX308" s="8"/>
      <c r="AY308" s="8"/>
      <c r="AZ308" s="8"/>
      <c r="BA308" s="8"/>
      <c r="BB308" s="8"/>
      <c r="BC308" s="8"/>
      <c r="BD308" s="8"/>
      <c r="BE308" s="8"/>
      <c r="BF308" s="8"/>
      <c r="BG308" s="8"/>
      <c r="BH308" s="8"/>
      <c r="BI308" s="8"/>
      <c r="BJ308" s="8"/>
      <c r="BK308" s="8"/>
      <c r="BL308" s="8"/>
      <c r="BM308" s="8"/>
      <c r="BN308" s="8"/>
      <c r="BO308" s="8"/>
      <c r="BP308" s="8"/>
      <c r="BQ308" s="8"/>
      <c r="BR308" s="8"/>
      <c r="BS308" s="8"/>
      <c r="BT308" s="8"/>
      <c r="BU308" s="8"/>
      <c r="BV308" s="8"/>
      <c r="BW308" s="8"/>
      <c r="BX308" s="8"/>
      <c r="BY308" s="8"/>
      <c r="BZ308" s="8"/>
      <c r="CA308" s="8"/>
      <c r="CB308" s="8"/>
      <c r="CC308" s="8"/>
      <c r="CD308" s="8"/>
      <c r="CE308" s="8"/>
      <c r="CF308" s="8"/>
      <c r="CG308" s="8"/>
      <c r="CH308" s="8"/>
      <c r="CI308" s="8"/>
      <c r="CJ308" s="8"/>
    </row>
    <row r="309" spans="1:88" ht="12.75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33"/>
      <c r="K309" s="33"/>
      <c r="L309" s="33"/>
      <c r="M309" s="33"/>
      <c r="N309" s="33"/>
      <c r="O309" s="33"/>
      <c r="P309" s="33"/>
      <c r="Q309" s="33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  <c r="AW309" s="8"/>
      <c r="AX309" s="8"/>
      <c r="AY309" s="8"/>
      <c r="AZ309" s="8"/>
      <c r="BA309" s="8"/>
      <c r="BB309" s="8"/>
      <c r="BC309" s="8"/>
      <c r="BD309" s="8"/>
      <c r="BE309" s="8"/>
      <c r="BF309" s="8"/>
      <c r="BG309" s="8"/>
      <c r="BH309" s="8"/>
      <c r="BI309" s="8"/>
      <c r="BJ309" s="8"/>
      <c r="BK309" s="8"/>
      <c r="BL309" s="8"/>
      <c r="BM309" s="8"/>
      <c r="BN309" s="8"/>
      <c r="BO309" s="8"/>
      <c r="BP309" s="8"/>
      <c r="BQ309" s="8"/>
      <c r="BR309" s="8"/>
      <c r="BS309" s="8"/>
      <c r="BT309" s="8"/>
      <c r="BU309" s="8"/>
      <c r="BV309" s="8"/>
      <c r="BW309" s="8"/>
      <c r="BX309" s="8"/>
      <c r="BY309" s="8"/>
      <c r="BZ309" s="8"/>
      <c r="CA309" s="8"/>
      <c r="CB309" s="8"/>
      <c r="CC309" s="8"/>
      <c r="CD309" s="8"/>
      <c r="CE309" s="8"/>
      <c r="CF309" s="8"/>
      <c r="CG309" s="8"/>
      <c r="CH309" s="8"/>
      <c r="CI309" s="8"/>
      <c r="CJ309" s="8"/>
    </row>
    <row r="310" spans="1:88" ht="12.75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33"/>
      <c r="K310" s="33"/>
      <c r="L310" s="33"/>
      <c r="M310" s="33"/>
      <c r="N310" s="33"/>
      <c r="O310" s="33"/>
      <c r="P310" s="33"/>
      <c r="Q310" s="33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  <c r="AW310" s="8"/>
      <c r="AX310" s="8"/>
      <c r="AY310" s="8"/>
      <c r="AZ310" s="8"/>
      <c r="BA310" s="8"/>
      <c r="BB310" s="8"/>
      <c r="BC310" s="8"/>
      <c r="BD310" s="8"/>
      <c r="BE310" s="8"/>
      <c r="BF310" s="8"/>
      <c r="BG310" s="8"/>
      <c r="BH310" s="8"/>
      <c r="BI310" s="8"/>
      <c r="BJ310" s="8"/>
      <c r="BK310" s="8"/>
      <c r="BL310" s="8"/>
      <c r="BM310" s="8"/>
      <c r="BN310" s="8"/>
      <c r="BO310" s="8"/>
      <c r="BP310" s="8"/>
      <c r="BQ310" s="8"/>
      <c r="BR310" s="8"/>
      <c r="BS310" s="8"/>
      <c r="BT310" s="8"/>
      <c r="BU310" s="8"/>
      <c r="BV310" s="8"/>
      <c r="BW310" s="8"/>
      <c r="BX310" s="8"/>
      <c r="BY310" s="8"/>
      <c r="BZ310" s="8"/>
      <c r="CA310" s="8"/>
      <c r="CB310" s="8"/>
      <c r="CC310" s="8"/>
      <c r="CD310" s="8"/>
      <c r="CE310" s="8"/>
      <c r="CF310" s="8"/>
      <c r="CG310" s="8"/>
      <c r="CH310" s="8"/>
      <c r="CI310" s="8"/>
      <c r="CJ310" s="8"/>
    </row>
    <row r="311" spans="1:88" ht="12.75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33"/>
      <c r="K311" s="33"/>
      <c r="L311" s="33"/>
      <c r="M311" s="33"/>
      <c r="N311" s="33"/>
      <c r="O311" s="33"/>
      <c r="P311" s="33"/>
      <c r="Q311" s="33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  <c r="AW311" s="8"/>
      <c r="AX311" s="8"/>
      <c r="AY311" s="8"/>
      <c r="AZ311" s="8"/>
      <c r="BA311" s="8"/>
      <c r="BB311" s="8"/>
      <c r="BC311" s="8"/>
      <c r="BD311" s="8"/>
      <c r="BE311" s="8"/>
      <c r="BF311" s="8"/>
      <c r="BG311" s="8"/>
      <c r="BH311" s="8"/>
      <c r="BI311" s="8"/>
      <c r="BJ311" s="8"/>
      <c r="BK311" s="8"/>
      <c r="BL311" s="8"/>
      <c r="BM311" s="8"/>
      <c r="BN311" s="8"/>
      <c r="BO311" s="8"/>
      <c r="BP311" s="8"/>
      <c r="BQ311" s="8"/>
      <c r="BR311" s="8"/>
      <c r="BS311" s="8"/>
      <c r="BT311" s="8"/>
      <c r="BU311" s="8"/>
      <c r="BV311" s="8"/>
      <c r="BW311" s="8"/>
      <c r="BX311" s="8"/>
      <c r="BY311" s="8"/>
      <c r="BZ311" s="8"/>
      <c r="CA311" s="8"/>
      <c r="CB311" s="8"/>
      <c r="CC311" s="8"/>
      <c r="CD311" s="8"/>
      <c r="CE311" s="8"/>
      <c r="CF311" s="8"/>
      <c r="CG311" s="8"/>
      <c r="CH311" s="8"/>
      <c r="CI311" s="8"/>
      <c r="CJ311" s="8"/>
    </row>
    <row r="312" spans="1:88" ht="12.75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33"/>
      <c r="K312" s="33"/>
      <c r="L312" s="33"/>
      <c r="M312" s="33"/>
      <c r="N312" s="33"/>
      <c r="O312" s="33"/>
      <c r="P312" s="33"/>
      <c r="Q312" s="33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  <c r="AW312" s="8"/>
      <c r="AX312" s="8"/>
      <c r="AY312" s="8"/>
      <c r="AZ312" s="8"/>
      <c r="BA312" s="8"/>
      <c r="BB312" s="8"/>
      <c r="BC312" s="8"/>
      <c r="BD312" s="8"/>
      <c r="BE312" s="8"/>
      <c r="BF312" s="8"/>
      <c r="BG312" s="8"/>
      <c r="BH312" s="8"/>
      <c r="BI312" s="8"/>
      <c r="BJ312" s="8"/>
      <c r="BK312" s="8"/>
      <c r="BL312" s="8"/>
      <c r="BM312" s="8"/>
      <c r="BN312" s="8"/>
      <c r="BO312" s="8"/>
      <c r="BP312" s="8"/>
      <c r="BQ312" s="8"/>
      <c r="BR312" s="8"/>
      <c r="BS312" s="8"/>
      <c r="BT312" s="8"/>
      <c r="BU312" s="8"/>
      <c r="BV312" s="8"/>
      <c r="BW312" s="8"/>
      <c r="BX312" s="8"/>
      <c r="BY312" s="8"/>
      <c r="BZ312" s="8"/>
      <c r="CA312" s="8"/>
      <c r="CB312" s="8"/>
      <c r="CC312" s="8"/>
      <c r="CD312" s="8"/>
      <c r="CE312" s="8"/>
      <c r="CF312" s="8"/>
      <c r="CG312" s="8"/>
      <c r="CH312" s="8"/>
      <c r="CI312" s="8"/>
      <c r="CJ312" s="8"/>
    </row>
    <row r="313" spans="1:88" ht="12.75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33"/>
      <c r="K313" s="33"/>
      <c r="L313" s="33"/>
      <c r="M313" s="33"/>
      <c r="N313" s="33"/>
      <c r="O313" s="33"/>
      <c r="P313" s="33"/>
      <c r="Q313" s="33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  <c r="AW313" s="8"/>
      <c r="AX313" s="8"/>
      <c r="AY313" s="8"/>
      <c r="AZ313" s="8"/>
      <c r="BA313" s="8"/>
      <c r="BB313" s="8"/>
      <c r="BC313" s="8"/>
      <c r="BD313" s="8"/>
      <c r="BE313" s="8"/>
      <c r="BF313" s="8"/>
      <c r="BG313" s="8"/>
      <c r="BH313" s="8"/>
      <c r="BI313" s="8"/>
      <c r="BJ313" s="8"/>
      <c r="BK313" s="8"/>
      <c r="BL313" s="8"/>
      <c r="BM313" s="8"/>
      <c r="BN313" s="8"/>
      <c r="BO313" s="8"/>
      <c r="BP313" s="8"/>
      <c r="BQ313" s="8"/>
      <c r="BR313" s="8"/>
      <c r="BS313" s="8"/>
      <c r="BT313" s="8"/>
      <c r="BU313" s="8"/>
      <c r="BV313" s="8"/>
      <c r="BW313" s="8"/>
      <c r="BX313" s="8"/>
      <c r="BY313" s="8"/>
      <c r="BZ313" s="8"/>
      <c r="CA313" s="8"/>
      <c r="CB313" s="8"/>
      <c r="CC313" s="8"/>
      <c r="CD313" s="8"/>
      <c r="CE313" s="8"/>
      <c r="CF313" s="8"/>
      <c r="CG313" s="8"/>
      <c r="CH313" s="8"/>
      <c r="CI313" s="8"/>
      <c r="CJ313" s="8"/>
    </row>
    <row r="314" spans="1:88" ht="12.75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33"/>
      <c r="K314" s="33"/>
      <c r="L314" s="33"/>
      <c r="M314" s="33"/>
      <c r="N314" s="33"/>
      <c r="O314" s="33"/>
      <c r="P314" s="33"/>
      <c r="Q314" s="33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  <c r="AW314" s="8"/>
      <c r="AX314" s="8"/>
      <c r="AY314" s="8"/>
      <c r="AZ314" s="8"/>
      <c r="BA314" s="8"/>
      <c r="BB314" s="8"/>
      <c r="BC314" s="8"/>
      <c r="BD314" s="8"/>
      <c r="BE314" s="8"/>
      <c r="BF314" s="8"/>
      <c r="BG314" s="8"/>
      <c r="BH314" s="8"/>
      <c r="BI314" s="8"/>
      <c r="BJ314" s="8"/>
      <c r="BK314" s="8"/>
      <c r="BL314" s="8"/>
      <c r="BM314" s="8"/>
      <c r="BN314" s="8"/>
      <c r="BO314" s="8"/>
      <c r="BP314" s="8"/>
      <c r="BQ314" s="8"/>
      <c r="BR314" s="8"/>
      <c r="BS314" s="8"/>
      <c r="BT314" s="8"/>
      <c r="BU314" s="8"/>
      <c r="BV314" s="8"/>
      <c r="BW314" s="8"/>
      <c r="BX314" s="8"/>
      <c r="BY314" s="8"/>
      <c r="BZ314" s="8"/>
      <c r="CA314" s="8"/>
      <c r="CB314" s="8"/>
      <c r="CC314" s="8"/>
      <c r="CD314" s="8"/>
      <c r="CE314" s="8"/>
      <c r="CF314" s="8"/>
      <c r="CG314" s="8"/>
      <c r="CH314" s="8"/>
      <c r="CI314" s="8"/>
      <c r="CJ314" s="8"/>
    </row>
    <row r="315" spans="1:88" ht="12.75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33"/>
      <c r="K315" s="33"/>
      <c r="L315" s="33"/>
      <c r="M315" s="33"/>
      <c r="N315" s="33"/>
      <c r="O315" s="33"/>
      <c r="P315" s="33"/>
      <c r="Q315" s="33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  <c r="AW315" s="8"/>
      <c r="AX315" s="8"/>
      <c r="AY315" s="8"/>
      <c r="AZ315" s="8"/>
      <c r="BA315" s="8"/>
      <c r="BB315" s="8"/>
      <c r="BC315" s="8"/>
      <c r="BD315" s="8"/>
      <c r="BE315" s="8"/>
      <c r="BF315" s="8"/>
      <c r="BG315" s="8"/>
      <c r="BH315" s="8"/>
      <c r="BI315" s="8"/>
      <c r="BJ315" s="8"/>
      <c r="BK315" s="8"/>
      <c r="BL315" s="8"/>
      <c r="BM315" s="8"/>
      <c r="BN315" s="8"/>
      <c r="BO315" s="8"/>
      <c r="BP315" s="8"/>
      <c r="BQ315" s="8"/>
      <c r="BR315" s="8"/>
      <c r="BS315" s="8"/>
      <c r="BT315" s="8"/>
      <c r="BU315" s="8"/>
      <c r="BV315" s="8"/>
      <c r="BW315" s="8"/>
      <c r="BX315" s="8"/>
      <c r="BY315" s="8"/>
      <c r="BZ315" s="8"/>
      <c r="CA315" s="8"/>
      <c r="CB315" s="8"/>
      <c r="CC315" s="8"/>
      <c r="CD315" s="8"/>
      <c r="CE315" s="8"/>
      <c r="CF315" s="8"/>
      <c r="CG315" s="8"/>
      <c r="CH315" s="8"/>
      <c r="CI315" s="8"/>
      <c r="CJ315" s="8"/>
    </row>
    <row r="316" spans="1:88" ht="12.75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33"/>
      <c r="K316" s="33"/>
      <c r="L316" s="33"/>
      <c r="M316" s="33"/>
      <c r="N316" s="33"/>
      <c r="O316" s="33"/>
      <c r="P316" s="33"/>
      <c r="Q316" s="33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  <c r="AW316" s="8"/>
      <c r="AX316" s="8"/>
      <c r="AY316" s="8"/>
      <c r="AZ316" s="8"/>
      <c r="BA316" s="8"/>
      <c r="BB316" s="8"/>
      <c r="BC316" s="8"/>
      <c r="BD316" s="8"/>
      <c r="BE316" s="8"/>
      <c r="BF316" s="8"/>
      <c r="BG316" s="8"/>
      <c r="BH316" s="8"/>
      <c r="BI316" s="8"/>
      <c r="BJ316" s="8"/>
      <c r="BK316" s="8"/>
      <c r="BL316" s="8"/>
      <c r="BM316" s="8"/>
      <c r="BN316" s="8"/>
      <c r="BO316" s="8"/>
      <c r="BP316" s="8"/>
      <c r="BQ316" s="8"/>
      <c r="BR316" s="8"/>
      <c r="BS316" s="8"/>
      <c r="BT316" s="8"/>
      <c r="BU316" s="8"/>
      <c r="BV316" s="8"/>
      <c r="BW316" s="8"/>
      <c r="BX316" s="8"/>
      <c r="BY316" s="8"/>
      <c r="BZ316" s="8"/>
      <c r="CA316" s="8"/>
      <c r="CB316" s="8"/>
      <c r="CC316" s="8"/>
      <c r="CD316" s="8"/>
      <c r="CE316" s="8"/>
      <c r="CF316" s="8"/>
      <c r="CG316" s="8"/>
      <c r="CH316" s="8"/>
      <c r="CI316" s="8"/>
      <c r="CJ316" s="8"/>
    </row>
    <row r="317" spans="1:88" ht="12.75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33"/>
      <c r="K317" s="33"/>
      <c r="L317" s="33"/>
      <c r="M317" s="33"/>
      <c r="N317" s="33"/>
      <c r="O317" s="33"/>
      <c r="P317" s="33"/>
      <c r="Q317" s="33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  <c r="AW317" s="8"/>
      <c r="AX317" s="8"/>
      <c r="AY317" s="8"/>
      <c r="AZ317" s="8"/>
      <c r="BA317" s="8"/>
      <c r="BB317" s="8"/>
      <c r="BC317" s="8"/>
      <c r="BD317" s="8"/>
      <c r="BE317" s="8"/>
      <c r="BF317" s="8"/>
      <c r="BG317" s="8"/>
      <c r="BH317" s="8"/>
      <c r="BI317" s="8"/>
      <c r="BJ317" s="8"/>
      <c r="BK317" s="8"/>
      <c r="BL317" s="8"/>
      <c r="BM317" s="8"/>
      <c r="BN317" s="8"/>
      <c r="BO317" s="8"/>
      <c r="BP317" s="8"/>
      <c r="BQ317" s="8"/>
      <c r="BR317" s="8"/>
      <c r="BS317" s="8"/>
      <c r="BT317" s="8"/>
      <c r="BU317" s="8"/>
      <c r="BV317" s="8"/>
      <c r="BW317" s="8"/>
      <c r="BX317" s="8"/>
      <c r="BY317" s="8"/>
      <c r="BZ317" s="8"/>
      <c r="CA317" s="8"/>
      <c r="CB317" s="8"/>
      <c r="CC317" s="8"/>
      <c r="CD317" s="8"/>
      <c r="CE317" s="8"/>
      <c r="CF317" s="8"/>
      <c r="CG317" s="8"/>
      <c r="CH317" s="8"/>
      <c r="CI317" s="8"/>
      <c r="CJ317" s="8"/>
    </row>
    <row r="318" spans="1:88" ht="12.75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33"/>
      <c r="K318" s="33"/>
      <c r="L318" s="33"/>
      <c r="M318" s="33"/>
      <c r="N318" s="33"/>
      <c r="O318" s="33"/>
      <c r="P318" s="33"/>
      <c r="Q318" s="33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  <c r="AW318" s="8"/>
      <c r="AX318" s="8"/>
      <c r="AY318" s="8"/>
      <c r="AZ318" s="8"/>
      <c r="BA318" s="8"/>
      <c r="BB318" s="8"/>
      <c r="BC318" s="8"/>
      <c r="BD318" s="8"/>
      <c r="BE318" s="8"/>
      <c r="BF318" s="8"/>
      <c r="BG318" s="8"/>
      <c r="BH318" s="8"/>
      <c r="BI318" s="8"/>
      <c r="BJ318" s="8"/>
      <c r="BK318" s="8"/>
      <c r="BL318" s="8"/>
      <c r="BM318" s="8"/>
      <c r="BN318" s="8"/>
      <c r="BO318" s="8"/>
      <c r="BP318" s="8"/>
      <c r="BQ318" s="8"/>
      <c r="BR318" s="8"/>
      <c r="BS318" s="8"/>
      <c r="BT318" s="8"/>
      <c r="BU318" s="8"/>
      <c r="BV318" s="8"/>
      <c r="BW318" s="8"/>
      <c r="BX318" s="8"/>
      <c r="BY318" s="8"/>
      <c r="BZ318" s="8"/>
      <c r="CA318" s="8"/>
      <c r="CB318" s="8"/>
      <c r="CC318" s="8"/>
      <c r="CD318" s="8"/>
      <c r="CE318" s="8"/>
      <c r="CF318" s="8"/>
      <c r="CG318" s="8"/>
      <c r="CH318" s="8"/>
      <c r="CI318" s="8"/>
      <c r="CJ318" s="8"/>
    </row>
    <row r="319" spans="1:88" ht="12.75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33"/>
      <c r="K319" s="33"/>
      <c r="L319" s="33"/>
      <c r="M319" s="33"/>
      <c r="N319" s="33"/>
      <c r="O319" s="33"/>
      <c r="P319" s="33"/>
      <c r="Q319" s="33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  <c r="AW319" s="8"/>
      <c r="AX319" s="8"/>
      <c r="AY319" s="8"/>
      <c r="AZ319" s="8"/>
      <c r="BA319" s="8"/>
      <c r="BB319" s="8"/>
      <c r="BC319" s="8"/>
      <c r="BD319" s="8"/>
      <c r="BE319" s="8"/>
      <c r="BF319" s="8"/>
      <c r="BG319" s="8"/>
      <c r="BH319" s="8"/>
      <c r="BI319" s="8"/>
      <c r="BJ319" s="8"/>
      <c r="BK319" s="8"/>
      <c r="BL319" s="8"/>
      <c r="BM319" s="8"/>
      <c r="BN319" s="8"/>
      <c r="BO319" s="8"/>
      <c r="BP319" s="8"/>
      <c r="BQ319" s="8"/>
      <c r="BR319" s="8"/>
      <c r="BS319" s="8"/>
      <c r="BT319" s="8"/>
      <c r="BU319" s="8"/>
      <c r="BV319" s="8"/>
      <c r="BW319" s="8"/>
      <c r="BX319" s="8"/>
      <c r="BY319" s="8"/>
      <c r="BZ319" s="8"/>
      <c r="CA319" s="8"/>
      <c r="CB319" s="8"/>
      <c r="CC319" s="8"/>
      <c r="CD319" s="8"/>
      <c r="CE319" s="8"/>
      <c r="CF319" s="8"/>
      <c r="CG319" s="8"/>
      <c r="CH319" s="8"/>
      <c r="CI319" s="8"/>
      <c r="CJ319" s="8"/>
    </row>
    <row r="320" spans="1:88" ht="12.75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33"/>
      <c r="K320" s="33"/>
      <c r="L320" s="33"/>
      <c r="M320" s="33"/>
      <c r="N320" s="33"/>
      <c r="O320" s="33"/>
      <c r="P320" s="33"/>
      <c r="Q320" s="33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  <c r="AW320" s="8"/>
      <c r="AX320" s="8"/>
      <c r="AY320" s="8"/>
      <c r="AZ320" s="8"/>
      <c r="BA320" s="8"/>
      <c r="BB320" s="8"/>
      <c r="BC320" s="8"/>
      <c r="BD320" s="8"/>
      <c r="BE320" s="8"/>
      <c r="BF320" s="8"/>
      <c r="BG320" s="8"/>
      <c r="BH320" s="8"/>
      <c r="BI320" s="8"/>
      <c r="BJ320" s="8"/>
      <c r="BK320" s="8"/>
      <c r="BL320" s="8"/>
      <c r="BM320" s="8"/>
      <c r="BN320" s="8"/>
      <c r="BO320" s="8"/>
      <c r="BP320" s="8"/>
      <c r="BQ320" s="8"/>
      <c r="BR320" s="8"/>
      <c r="BS320" s="8"/>
      <c r="BT320" s="8"/>
      <c r="BU320" s="8"/>
      <c r="BV320" s="8"/>
      <c r="BW320" s="8"/>
      <c r="BX320" s="8"/>
      <c r="BY320" s="8"/>
      <c r="BZ320" s="8"/>
      <c r="CA320" s="8"/>
      <c r="CB320" s="8"/>
      <c r="CC320" s="8"/>
      <c r="CD320" s="8"/>
      <c r="CE320" s="8"/>
      <c r="CF320" s="8"/>
      <c r="CG320" s="8"/>
      <c r="CH320" s="8"/>
      <c r="CI320" s="8"/>
      <c r="CJ320" s="8"/>
    </row>
    <row r="321" spans="1:88" ht="12.75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33"/>
      <c r="K321" s="33"/>
      <c r="L321" s="33"/>
      <c r="M321" s="33"/>
      <c r="N321" s="33"/>
      <c r="O321" s="33"/>
      <c r="P321" s="33"/>
      <c r="Q321" s="33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  <c r="AW321" s="8"/>
      <c r="AX321" s="8"/>
      <c r="AY321" s="8"/>
      <c r="AZ321" s="8"/>
      <c r="BA321" s="8"/>
      <c r="BB321" s="8"/>
      <c r="BC321" s="8"/>
      <c r="BD321" s="8"/>
      <c r="BE321" s="8"/>
      <c r="BF321" s="8"/>
      <c r="BG321" s="8"/>
      <c r="BH321" s="8"/>
      <c r="BI321" s="8"/>
      <c r="BJ321" s="8"/>
      <c r="BK321" s="8"/>
      <c r="BL321" s="8"/>
      <c r="BM321" s="8"/>
      <c r="BN321" s="8"/>
      <c r="BO321" s="8"/>
      <c r="BP321" s="8"/>
      <c r="BQ321" s="8"/>
      <c r="BR321" s="8"/>
      <c r="BS321" s="8"/>
      <c r="BT321" s="8"/>
      <c r="BU321" s="8"/>
      <c r="BV321" s="8"/>
      <c r="BW321" s="8"/>
      <c r="BX321" s="8"/>
      <c r="BY321" s="8"/>
      <c r="BZ321" s="8"/>
      <c r="CA321" s="8"/>
      <c r="CB321" s="8"/>
      <c r="CC321" s="8"/>
      <c r="CD321" s="8"/>
      <c r="CE321" s="8"/>
      <c r="CF321" s="8"/>
      <c r="CG321" s="8"/>
      <c r="CH321" s="8"/>
      <c r="CI321" s="8"/>
      <c r="CJ321" s="8"/>
    </row>
    <row r="322" spans="1:88" ht="12.75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33"/>
      <c r="K322" s="33"/>
      <c r="L322" s="33"/>
      <c r="M322" s="33"/>
      <c r="N322" s="33"/>
      <c r="O322" s="33"/>
      <c r="P322" s="33"/>
      <c r="Q322" s="33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  <c r="AW322" s="8"/>
      <c r="AX322" s="8"/>
      <c r="AY322" s="8"/>
      <c r="AZ322" s="8"/>
      <c r="BA322" s="8"/>
      <c r="BB322" s="8"/>
      <c r="BC322" s="8"/>
      <c r="BD322" s="8"/>
      <c r="BE322" s="8"/>
      <c r="BF322" s="8"/>
      <c r="BG322" s="8"/>
      <c r="BH322" s="8"/>
      <c r="BI322" s="8"/>
      <c r="BJ322" s="8"/>
      <c r="BK322" s="8"/>
      <c r="BL322" s="8"/>
      <c r="BM322" s="8"/>
      <c r="BN322" s="8"/>
      <c r="BO322" s="8"/>
      <c r="BP322" s="8"/>
      <c r="BQ322" s="8"/>
      <c r="BR322" s="8"/>
      <c r="BS322" s="8"/>
      <c r="BT322" s="8"/>
      <c r="BU322" s="8"/>
      <c r="BV322" s="8"/>
      <c r="BW322" s="8"/>
      <c r="BX322" s="8"/>
      <c r="BY322" s="8"/>
      <c r="BZ322" s="8"/>
      <c r="CA322" s="8"/>
      <c r="CB322" s="8"/>
      <c r="CC322" s="8"/>
      <c r="CD322" s="8"/>
      <c r="CE322" s="8"/>
      <c r="CF322" s="8"/>
      <c r="CG322" s="8"/>
      <c r="CH322" s="8"/>
      <c r="CI322" s="8"/>
      <c r="CJ322" s="8"/>
    </row>
    <row r="323" spans="1:88" ht="12.75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33"/>
      <c r="K323" s="33"/>
      <c r="L323" s="33"/>
      <c r="M323" s="33"/>
      <c r="N323" s="33"/>
      <c r="O323" s="33"/>
      <c r="P323" s="33"/>
      <c r="Q323" s="33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  <c r="AW323" s="8"/>
      <c r="AX323" s="8"/>
      <c r="AY323" s="8"/>
      <c r="AZ323" s="8"/>
      <c r="BA323" s="8"/>
      <c r="BB323" s="8"/>
      <c r="BC323" s="8"/>
      <c r="BD323" s="8"/>
      <c r="BE323" s="8"/>
      <c r="BF323" s="8"/>
      <c r="BG323" s="8"/>
      <c r="BH323" s="8"/>
      <c r="BI323" s="8"/>
      <c r="BJ323" s="8"/>
      <c r="BK323" s="8"/>
      <c r="BL323" s="8"/>
      <c r="BM323" s="8"/>
      <c r="BN323" s="8"/>
      <c r="BO323" s="8"/>
      <c r="BP323" s="8"/>
      <c r="BQ323" s="8"/>
      <c r="BR323" s="8"/>
      <c r="BS323" s="8"/>
      <c r="BT323" s="8"/>
      <c r="BU323" s="8"/>
      <c r="BV323" s="8"/>
      <c r="BW323" s="8"/>
      <c r="BX323" s="8"/>
      <c r="BY323" s="8"/>
      <c r="BZ323" s="8"/>
      <c r="CA323" s="8"/>
      <c r="CB323" s="8"/>
      <c r="CC323" s="8"/>
      <c r="CD323" s="8"/>
      <c r="CE323" s="8"/>
      <c r="CF323" s="8"/>
      <c r="CG323" s="8"/>
      <c r="CH323" s="8"/>
      <c r="CI323" s="8"/>
      <c r="CJ323" s="8"/>
    </row>
    <row r="324" spans="1:88" ht="12.75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33"/>
      <c r="K324" s="33"/>
      <c r="L324" s="33"/>
      <c r="M324" s="33"/>
      <c r="N324" s="33"/>
      <c r="O324" s="33"/>
      <c r="P324" s="33"/>
      <c r="Q324" s="33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  <c r="AW324" s="8"/>
      <c r="AX324" s="8"/>
      <c r="AY324" s="8"/>
      <c r="AZ324" s="8"/>
      <c r="BA324" s="8"/>
      <c r="BB324" s="8"/>
      <c r="BC324" s="8"/>
      <c r="BD324" s="8"/>
      <c r="BE324" s="8"/>
      <c r="BF324" s="8"/>
      <c r="BG324" s="8"/>
      <c r="BH324" s="8"/>
      <c r="BI324" s="8"/>
      <c r="BJ324" s="8"/>
      <c r="BK324" s="8"/>
      <c r="BL324" s="8"/>
      <c r="BM324" s="8"/>
      <c r="BN324" s="8"/>
      <c r="BO324" s="8"/>
      <c r="BP324" s="8"/>
      <c r="BQ324" s="8"/>
      <c r="BR324" s="8"/>
      <c r="BS324" s="8"/>
      <c r="BT324" s="8"/>
      <c r="BU324" s="8"/>
      <c r="BV324" s="8"/>
      <c r="BW324" s="8"/>
      <c r="BX324" s="8"/>
      <c r="BY324" s="8"/>
      <c r="BZ324" s="8"/>
      <c r="CA324" s="8"/>
      <c r="CB324" s="8"/>
      <c r="CC324" s="8"/>
      <c r="CD324" s="8"/>
      <c r="CE324" s="8"/>
      <c r="CF324" s="8"/>
      <c r="CG324" s="8"/>
      <c r="CH324" s="8"/>
      <c r="CI324" s="8"/>
      <c r="CJ324" s="8"/>
    </row>
    <row r="325" spans="1:88" ht="12.75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33"/>
      <c r="K325" s="33"/>
      <c r="L325" s="33"/>
      <c r="M325" s="33"/>
      <c r="N325" s="33"/>
      <c r="O325" s="33"/>
      <c r="P325" s="33"/>
      <c r="Q325" s="33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  <c r="AW325" s="8"/>
      <c r="AX325" s="8"/>
      <c r="AY325" s="8"/>
      <c r="AZ325" s="8"/>
      <c r="BA325" s="8"/>
      <c r="BB325" s="8"/>
      <c r="BC325" s="8"/>
      <c r="BD325" s="8"/>
      <c r="BE325" s="8"/>
      <c r="BF325" s="8"/>
      <c r="BG325" s="8"/>
      <c r="BH325" s="8"/>
      <c r="BI325" s="8"/>
      <c r="BJ325" s="8"/>
      <c r="BK325" s="8"/>
      <c r="BL325" s="8"/>
      <c r="BM325" s="8"/>
      <c r="BN325" s="8"/>
      <c r="BO325" s="8"/>
      <c r="BP325" s="8"/>
      <c r="BQ325" s="8"/>
      <c r="BR325" s="8"/>
      <c r="BS325" s="8"/>
      <c r="BT325" s="8"/>
      <c r="BU325" s="8"/>
      <c r="BV325" s="8"/>
      <c r="BW325" s="8"/>
      <c r="BX325" s="8"/>
      <c r="BY325" s="8"/>
      <c r="BZ325" s="8"/>
      <c r="CA325" s="8"/>
      <c r="CB325" s="8"/>
      <c r="CC325" s="8"/>
      <c r="CD325" s="8"/>
      <c r="CE325" s="8"/>
      <c r="CF325" s="8"/>
      <c r="CG325" s="8"/>
      <c r="CH325" s="8"/>
      <c r="CI325" s="8"/>
      <c r="CJ325" s="8"/>
    </row>
    <row r="326" spans="1:88" ht="12.75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33"/>
      <c r="K326" s="33"/>
      <c r="L326" s="33"/>
      <c r="M326" s="33"/>
      <c r="N326" s="33"/>
      <c r="O326" s="33"/>
      <c r="P326" s="33"/>
      <c r="Q326" s="33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  <c r="AW326" s="8"/>
      <c r="AX326" s="8"/>
      <c r="AY326" s="8"/>
      <c r="AZ326" s="8"/>
      <c r="BA326" s="8"/>
      <c r="BB326" s="8"/>
      <c r="BC326" s="8"/>
      <c r="BD326" s="8"/>
      <c r="BE326" s="8"/>
      <c r="BF326" s="8"/>
      <c r="BG326" s="8"/>
      <c r="BH326" s="8"/>
      <c r="BI326" s="8"/>
      <c r="BJ326" s="8"/>
      <c r="BK326" s="8"/>
      <c r="BL326" s="8"/>
      <c r="BM326" s="8"/>
      <c r="BN326" s="8"/>
      <c r="BO326" s="8"/>
      <c r="BP326" s="8"/>
      <c r="BQ326" s="8"/>
      <c r="BR326" s="8"/>
      <c r="BS326" s="8"/>
      <c r="BT326" s="8"/>
      <c r="BU326" s="8"/>
      <c r="BV326" s="8"/>
      <c r="BW326" s="8"/>
      <c r="BX326" s="8"/>
      <c r="BY326" s="8"/>
      <c r="BZ326" s="8"/>
      <c r="CA326" s="8"/>
      <c r="CB326" s="8"/>
      <c r="CC326" s="8"/>
      <c r="CD326" s="8"/>
      <c r="CE326" s="8"/>
      <c r="CF326" s="8"/>
      <c r="CG326" s="8"/>
      <c r="CH326" s="8"/>
      <c r="CI326" s="8"/>
      <c r="CJ326" s="8"/>
    </row>
    <row r="327" spans="1:88" ht="12.75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33"/>
      <c r="K327" s="33"/>
      <c r="L327" s="33"/>
      <c r="M327" s="33"/>
      <c r="N327" s="33"/>
      <c r="O327" s="33"/>
      <c r="P327" s="33"/>
      <c r="Q327" s="33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  <c r="AW327" s="8"/>
      <c r="AX327" s="8"/>
      <c r="AY327" s="8"/>
      <c r="AZ327" s="8"/>
      <c r="BA327" s="8"/>
      <c r="BB327" s="8"/>
      <c r="BC327" s="8"/>
      <c r="BD327" s="8"/>
      <c r="BE327" s="8"/>
      <c r="BF327" s="8"/>
      <c r="BG327" s="8"/>
      <c r="BH327" s="8"/>
      <c r="BI327" s="8"/>
      <c r="BJ327" s="8"/>
      <c r="BK327" s="8"/>
      <c r="BL327" s="8"/>
      <c r="BM327" s="8"/>
      <c r="BN327" s="8"/>
      <c r="BO327" s="8"/>
      <c r="BP327" s="8"/>
      <c r="BQ327" s="8"/>
      <c r="BR327" s="8"/>
      <c r="BS327" s="8"/>
      <c r="BT327" s="8"/>
      <c r="BU327" s="8"/>
      <c r="BV327" s="8"/>
      <c r="BW327" s="8"/>
      <c r="BX327" s="8"/>
      <c r="BY327" s="8"/>
      <c r="BZ327" s="8"/>
      <c r="CA327" s="8"/>
      <c r="CB327" s="8"/>
      <c r="CC327" s="8"/>
      <c r="CD327" s="8"/>
      <c r="CE327" s="8"/>
      <c r="CF327" s="8"/>
      <c r="CG327" s="8"/>
      <c r="CH327" s="8"/>
      <c r="CI327" s="8"/>
      <c r="CJ327" s="8"/>
    </row>
    <row r="328" spans="1:88" ht="12.75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33"/>
      <c r="K328" s="33"/>
      <c r="L328" s="33"/>
      <c r="M328" s="33"/>
      <c r="N328" s="33"/>
      <c r="O328" s="33"/>
      <c r="P328" s="33"/>
      <c r="Q328" s="33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  <c r="AW328" s="8"/>
      <c r="AX328" s="8"/>
      <c r="AY328" s="8"/>
      <c r="AZ328" s="8"/>
      <c r="BA328" s="8"/>
      <c r="BB328" s="8"/>
      <c r="BC328" s="8"/>
      <c r="BD328" s="8"/>
      <c r="BE328" s="8"/>
      <c r="BF328" s="8"/>
      <c r="BG328" s="8"/>
      <c r="BH328" s="8"/>
      <c r="BI328" s="8"/>
      <c r="BJ328" s="8"/>
      <c r="BK328" s="8"/>
      <c r="BL328" s="8"/>
      <c r="BM328" s="8"/>
      <c r="BN328" s="8"/>
      <c r="BO328" s="8"/>
      <c r="BP328" s="8"/>
      <c r="BQ328" s="8"/>
      <c r="BR328" s="8"/>
      <c r="BS328" s="8"/>
      <c r="BT328" s="8"/>
      <c r="BU328" s="8"/>
      <c r="BV328" s="8"/>
      <c r="BW328" s="8"/>
      <c r="BX328" s="8"/>
      <c r="BY328" s="8"/>
      <c r="BZ328" s="8"/>
      <c r="CA328" s="8"/>
      <c r="CB328" s="8"/>
      <c r="CC328" s="8"/>
      <c r="CD328" s="8"/>
      <c r="CE328" s="8"/>
      <c r="CF328" s="8"/>
      <c r="CG328" s="8"/>
      <c r="CH328" s="8"/>
      <c r="CI328" s="8"/>
      <c r="CJ328" s="8"/>
    </row>
    <row r="329" spans="1:88" ht="12.75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33"/>
      <c r="K329" s="33"/>
      <c r="L329" s="33"/>
      <c r="M329" s="33"/>
      <c r="N329" s="33"/>
      <c r="O329" s="33"/>
      <c r="P329" s="33"/>
      <c r="Q329" s="33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  <c r="AW329" s="8"/>
      <c r="AX329" s="8"/>
      <c r="AY329" s="8"/>
      <c r="AZ329" s="8"/>
      <c r="BA329" s="8"/>
      <c r="BB329" s="8"/>
      <c r="BC329" s="8"/>
      <c r="BD329" s="8"/>
      <c r="BE329" s="8"/>
      <c r="BF329" s="8"/>
      <c r="BG329" s="8"/>
      <c r="BH329" s="8"/>
      <c r="BI329" s="8"/>
      <c r="BJ329" s="8"/>
      <c r="BK329" s="8"/>
      <c r="BL329" s="8"/>
      <c r="BM329" s="8"/>
      <c r="BN329" s="8"/>
      <c r="BO329" s="8"/>
      <c r="BP329" s="8"/>
      <c r="BQ329" s="8"/>
      <c r="BR329" s="8"/>
      <c r="BS329" s="8"/>
      <c r="BT329" s="8"/>
      <c r="BU329" s="8"/>
      <c r="BV329" s="8"/>
      <c r="BW329" s="8"/>
      <c r="BX329" s="8"/>
      <c r="BY329" s="8"/>
      <c r="BZ329" s="8"/>
      <c r="CA329" s="8"/>
      <c r="CB329" s="8"/>
      <c r="CC329" s="8"/>
      <c r="CD329" s="8"/>
      <c r="CE329" s="8"/>
      <c r="CF329" s="8"/>
      <c r="CG329" s="8"/>
      <c r="CH329" s="8"/>
      <c r="CI329" s="8"/>
      <c r="CJ329" s="8"/>
    </row>
    <row r="330" spans="1:88" ht="12.75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33"/>
      <c r="K330" s="33"/>
      <c r="L330" s="33"/>
      <c r="M330" s="33"/>
      <c r="N330" s="33"/>
      <c r="O330" s="33"/>
      <c r="P330" s="33"/>
      <c r="Q330" s="33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  <c r="AW330" s="8"/>
      <c r="AX330" s="8"/>
      <c r="AY330" s="8"/>
      <c r="AZ330" s="8"/>
      <c r="BA330" s="8"/>
      <c r="BB330" s="8"/>
      <c r="BC330" s="8"/>
      <c r="BD330" s="8"/>
      <c r="BE330" s="8"/>
      <c r="BF330" s="8"/>
      <c r="BG330" s="8"/>
      <c r="BH330" s="8"/>
      <c r="BI330" s="8"/>
      <c r="BJ330" s="8"/>
      <c r="BK330" s="8"/>
      <c r="BL330" s="8"/>
      <c r="BM330" s="8"/>
      <c r="BN330" s="8"/>
      <c r="BO330" s="8"/>
      <c r="BP330" s="8"/>
      <c r="BQ330" s="8"/>
      <c r="BR330" s="8"/>
      <c r="BS330" s="8"/>
      <c r="BT330" s="8"/>
      <c r="BU330" s="8"/>
      <c r="BV330" s="8"/>
      <c r="BW330" s="8"/>
      <c r="BX330" s="8"/>
      <c r="BY330" s="8"/>
      <c r="BZ330" s="8"/>
      <c r="CA330" s="8"/>
      <c r="CB330" s="8"/>
      <c r="CC330" s="8"/>
      <c r="CD330" s="8"/>
      <c r="CE330" s="8"/>
      <c r="CF330" s="8"/>
      <c r="CG330" s="8"/>
      <c r="CH330" s="8"/>
      <c r="CI330" s="8"/>
      <c r="CJ330" s="8"/>
    </row>
    <row r="331" spans="1:88" ht="12.75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33"/>
      <c r="K331" s="33"/>
      <c r="L331" s="33"/>
      <c r="M331" s="33"/>
      <c r="N331" s="33"/>
      <c r="O331" s="33"/>
      <c r="P331" s="33"/>
      <c r="Q331" s="33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  <c r="AW331" s="8"/>
      <c r="AX331" s="8"/>
      <c r="AY331" s="8"/>
      <c r="AZ331" s="8"/>
      <c r="BA331" s="8"/>
      <c r="BB331" s="8"/>
      <c r="BC331" s="8"/>
      <c r="BD331" s="8"/>
      <c r="BE331" s="8"/>
      <c r="BF331" s="8"/>
      <c r="BG331" s="8"/>
      <c r="BH331" s="8"/>
      <c r="BI331" s="8"/>
      <c r="BJ331" s="8"/>
      <c r="BK331" s="8"/>
      <c r="BL331" s="8"/>
      <c r="BM331" s="8"/>
      <c r="BN331" s="8"/>
      <c r="BO331" s="8"/>
      <c r="BP331" s="8"/>
      <c r="BQ331" s="8"/>
      <c r="BR331" s="8"/>
      <c r="BS331" s="8"/>
      <c r="BT331" s="8"/>
      <c r="BU331" s="8"/>
      <c r="BV331" s="8"/>
      <c r="BW331" s="8"/>
      <c r="BX331" s="8"/>
      <c r="BY331" s="8"/>
      <c r="BZ331" s="8"/>
      <c r="CA331" s="8"/>
      <c r="CB331" s="8"/>
      <c r="CC331" s="8"/>
      <c r="CD331" s="8"/>
      <c r="CE331" s="8"/>
      <c r="CF331" s="8"/>
      <c r="CG331" s="8"/>
      <c r="CH331" s="8"/>
      <c r="CI331" s="8"/>
      <c r="CJ331" s="8"/>
    </row>
    <row r="332" spans="1:88" ht="12.75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33"/>
      <c r="K332" s="33"/>
      <c r="L332" s="33"/>
      <c r="M332" s="33"/>
      <c r="N332" s="33"/>
      <c r="O332" s="33"/>
      <c r="P332" s="33"/>
      <c r="Q332" s="33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  <c r="AW332" s="8"/>
      <c r="AX332" s="8"/>
      <c r="AY332" s="8"/>
      <c r="AZ332" s="8"/>
      <c r="BA332" s="8"/>
      <c r="BB332" s="8"/>
      <c r="BC332" s="8"/>
      <c r="BD332" s="8"/>
      <c r="BE332" s="8"/>
      <c r="BF332" s="8"/>
      <c r="BG332" s="8"/>
      <c r="BH332" s="8"/>
      <c r="BI332" s="8"/>
      <c r="BJ332" s="8"/>
      <c r="BK332" s="8"/>
      <c r="BL332" s="8"/>
      <c r="BM332" s="8"/>
      <c r="BN332" s="8"/>
      <c r="BO332" s="8"/>
      <c r="BP332" s="8"/>
      <c r="BQ332" s="8"/>
      <c r="BR332" s="8"/>
      <c r="BS332" s="8"/>
      <c r="BT332" s="8"/>
      <c r="BU332" s="8"/>
      <c r="BV332" s="8"/>
      <c r="BW332" s="8"/>
      <c r="BX332" s="8"/>
      <c r="BY332" s="8"/>
      <c r="BZ332" s="8"/>
      <c r="CA332" s="8"/>
      <c r="CB332" s="8"/>
      <c r="CC332" s="8"/>
      <c r="CD332" s="8"/>
      <c r="CE332" s="8"/>
      <c r="CF332" s="8"/>
      <c r="CG332" s="8"/>
      <c r="CH332" s="8"/>
      <c r="CI332" s="8"/>
      <c r="CJ332" s="8"/>
    </row>
    <row r="333" spans="1:88" ht="12.75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33"/>
      <c r="K333" s="33"/>
      <c r="L333" s="33"/>
      <c r="M333" s="33"/>
      <c r="N333" s="33"/>
      <c r="O333" s="33"/>
      <c r="P333" s="33"/>
      <c r="Q333" s="33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  <c r="AW333" s="8"/>
      <c r="AX333" s="8"/>
      <c r="AY333" s="8"/>
      <c r="AZ333" s="8"/>
      <c r="BA333" s="8"/>
      <c r="BB333" s="8"/>
      <c r="BC333" s="8"/>
      <c r="BD333" s="8"/>
      <c r="BE333" s="8"/>
      <c r="BF333" s="8"/>
      <c r="BG333" s="8"/>
      <c r="BH333" s="8"/>
      <c r="BI333" s="8"/>
      <c r="BJ333" s="8"/>
      <c r="BK333" s="8"/>
      <c r="BL333" s="8"/>
      <c r="BM333" s="8"/>
      <c r="BN333" s="8"/>
      <c r="BO333" s="8"/>
      <c r="BP333" s="8"/>
      <c r="BQ333" s="8"/>
      <c r="BR333" s="8"/>
      <c r="BS333" s="8"/>
      <c r="BT333" s="8"/>
      <c r="BU333" s="8"/>
      <c r="BV333" s="8"/>
      <c r="BW333" s="8"/>
      <c r="BX333" s="8"/>
      <c r="BY333" s="8"/>
      <c r="BZ333" s="8"/>
      <c r="CA333" s="8"/>
      <c r="CB333" s="8"/>
      <c r="CC333" s="8"/>
      <c r="CD333" s="8"/>
      <c r="CE333" s="8"/>
      <c r="CF333" s="8"/>
      <c r="CG333" s="8"/>
      <c r="CH333" s="8"/>
      <c r="CI333" s="8"/>
      <c r="CJ333" s="8"/>
    </row>
    <row r="334" spans="1:88" ht="12.75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33"/>
      <c r="K334" s="33"/>
      <c r="L334" s="33"/>
      <c r="M334" s="33"/>
      <c r="N334" s="33"/>
      <c r="O334" s="33"/>
      <c r="P334" s="33"/>
      <c r="Q334" s="33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  <c r="AW334" s="8"/>
      <c r="AX334" s="8"/>
      <c r="AY334" s="8"/>
      <c r="AZ334" s="8"/>
      <c r="BA334" s="8"/>
      <c r="BB334" s="8"/>
      <c r="BC334" s="8"/>
      <c r="BD334" s="8"/>
      <c r="BE334" s="8"/>
      <c r="BF334" s="8"/>
      <c r="BG334" s="8"/>
      <c r="BH334" s="8"/>
      <c r="BI334" s="8"/>
      <c r="BJ334" s="8"/>
      <c r="BK334" s="8"/>
      <c r="BL334" s="8"/>
      <c r="BM334" s="8"/>
      <c r="BN334" s="8"/>
      <c r="BO334" s="8"/>
      <c r="BP334" s="8"/>
      <c r="BQ334" s="8"/>
      <c r="BR334" s="8"/>
      <c r="BS334" s="8"/>
      <c r="BT334" s="8"/>
      <c r="BU334" s="8"/>
      <c r="BV334" s="8"/>
      <c r="BW334" s="8"/>
      <c r="BX334" s="8"/>
      <c r="BY334" s="8"/>
      <c r="BZ334" s="8"/>
      <c r="CA334" s="8"/>
      <c r="CB334" s="8"/>
      <c r="CC334" s="8"/>
      <c r="CD334" s="8"/>
      <c r="CE334" s="8"/>
      <c r="CF334" s="8"/>
      <c r="CG334" s="8"/>
      <c r="CH334" s="8"/>
      <c r="CI334" s="8"/>
      <c r="CJ334" s="8"/>
    </row>
    <row r="335" spans="1:88" ht="12.75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33"/>
      <c r="K335" s="33"/>
      <c r="L335" s="33"/>
      <c r="M335" s="33"/>
      <c r="N335" s="33"/>
      <c r="O335" s="33"/>
      <c r="P335" s="33"/>
      <c r="Q335" s="33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  <c r="AW335" s="8"/>
      <c r="AX335" s="8"/>
      <c r="AY335" s="8"/>
      <c r="AZ335" s="8"/>
      <c r="BA335" s="8"/>
      <c r="BB335" s="8"/>
      <c r="BC335" s="8"/>
      <c r="BD335" s="8"/>
      <c r="BE335" s="8"/>
      <c r="BF335" s="8"/>
      <c r="BG335" s="8"/>
      <c r="BH335" s="8"/>
      <c r="BI335" s="8"/>
      <c r="BJ335" s="8"/>
      <c r="BK335" s="8"/>
      <c r="BL335" s="8"/>
      <c r="BM335" s="8"/>
      <c r="BN335" s="8"/>
      <c r="BO335" s="8"/>
      <c r="BP335" s="8"/>
      <c r="BQ335" s="8"/>
      <c r="BR335" s="8"/>
      <c r="BS335" s="8"/>
      <c r="BT335" s="8"/>
      <c r="BU335" s="8"/>
      <c r="BV335" s="8"/>
      <c r="BW335" s="8"/>
      <c r="BX335" s="8"/>
      <c r="BY335" s="8"/>
      <c r="BZ335" s="8"/>
      <c r="CA335" s="8"/>
      <c r="CB335" s="8"/>
      <c r="CC335" s="8"/>
      <c r="CD335" s="8"/>
      <c r="CE335" s="8"/>
      <c r="CF335" s="8"/>
      <c r="CG335" s="8"/>
      <c r="CH335" s="8"/>
      <c r="CI335" s="8"/>
      <c r="CJ335" s="8"/>
    </row>
    <row r="336" spans="1:88" ht="12.75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33"/>
      <c r="K336" s="33"/>
      <c r="L336" s="33"/>
      <c r="M336" s="33"/>
      <c r="N336" s="33"/>
      <c r="O336" s="33"/>
      <c r="P336" s="33"/>
      <c r="Q336" s="33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  <c r="AW336" s="8"/>
      <c r="AX336" s="8"/>
      <c r="AY336" s="8"/>
      <c r="AZ336" s="8"/>
      <c r="BA336" s="8"/>
      <c r="BB336" s="8"/>
      <c r="BC336" s="8"/>
      <c r="BD336" s="8"/>
      <c r="BE336" s="8"/>
      <c r="BF336" s="8"/>
      <c r="BG336" s="8"/>
      <c r="BH336" s="8"/>
      <c r="BI336" s="8"/>
      <c r="BJ336" s="8"/>
      <c r="BK336" s="8"/>
      <c r="BL336" s="8"/>
      <c r="BM336" s="8"/>
      <c r="BN336" s="8"/>
      <c r="BO336" s="8"/>
      <c r="BP336" s="8"/>
      <c r="BQ336" s="8"/>
      <c r="BR336" s="8"/>
      <c r="BS336" s="8"/>
      <c r="BT336" s="8"/>
      <c r="BU336" s="8"/>
      <c r="BV336" s="8"/>
      <c r="BW336" s="8"/>
      <c r="BX336" s="8"/>
      <c r="BY336" s="8"/>
      <c r="BZ336" s="8"/>
      <c r="CA336" s="8"/>
      <c r="CB336" s="8"/>
      <c r="CC336" s="8"/>
      <c r="CD336" s="8"/>
      <c r="CE336" s="8"/>
      <c r="CF336" s="8"/>
      <c r="CG336" s="8"/>
      <c r="CH336" s="8"/>
      <c r="CI336" s="8"/>
      <c r="CJ336" s="8"/>
    </row>
    <row r="337" spans="1:88" ht="12.75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33"/>
      <c r="K337" s="33"/>
      <c r="L337" s="33"/>
      <c r="M337" s="33"/>
      <c r="N337" s="33"/>
      <c r="O337" s="33"/>
      <c r="P337" s="33"/>
      <c r="Q337" s="33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  <c r="AW337" s="8"/>
      <c r="AX337" s="8"/>
      <c r="AY337" s="8"/>
      <c r="AZ337" s="8"/>
      <c r="BA337" s="8"/>
      <c r="BB337" s="8"/>
      <c r="BC337" s="8"/>
      <c r="BD337" s="8"/>
      <c r="BE337" s="8"/>
      <c r="BF337" s="8"/>
      <c r="BG337" s="8"/>
      <c r="BH337" s="8"/>
      <c r="BI337" s="8"/>
      <c r="BJ337" s="8"/>
      <c r="BK337" s="8"/>
      <c r="BL337" s="8"/>
      <c r="BM337" s="8"/>
      <c r="BN337" s="8"/>
      <c r="BO337" s="8"/>
      <c r="BP337" s="8"/>
      <c r="BQ337" s="8"/>
      <c r="BR337" s="8"/>
      <c r="BS337" s="8"/>
      <c r="BT337" s="8"/>
      <c r="BU337" s="8"/>
      <c r="BV337" s="8"/>
      <c r="BW337" s="8"/>
      <c r="BX337" s="8"/>
      <c r="BY337" s="8"/>
      <c r="BZ337" s="8"/>
      <c r="CA337" s="8"/>
      <c r="CB337" s="8"/>
      <c r="CC337" s="8"/>
      <c r="CD337" s="8"/>
      <c r="CE337" s="8"/>
      <c r="CF337" s="8"/>
      <c r="CG337" s="8"/>
      <c r="CH337" s="8"/>
      <c r="CI337" s="8"/>
      <c r="CJ337" s="8"/>
    </row>
    <row r="338" spans="1:88" ht="12.75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33"/>
      <c r="K338" s="33"/>
      <c r="L338" s="33"/>
      <c r="M338" s="33"/>
      <c r="N338" s="33"/>
      <c r="O338" s="33"/>
      <c r="P338" s="33"/>
      <c r="Q338" s="33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  <c r="AW338" s="8"/>
      <c r="AX338" s="8"/>
      <c r="AY338" s="8"/>
      <c r="AZ338" s="8"/>
      <c r="BA338" s="8"/>
      <c r="BB338" s="8"/>
      <c r="BC338" s="8"/>
      <c r="BD338" s="8"/>
      <c r="BE338" s="8"/>
      <c r="BF338" s="8"/>
      <c r="BG338" s="8"/>
      <c r="BH338" s="8"/>
      <c r="BI338" s="8"/>
      <c r="BJ338" s="8"/>
      <c r="BK338" s="8"/>
      <c r="BL338" s="8"/>
      <c r="BM338" s="8"/>
      <c r="BN338" s="8"/>
      <c r="BO338" s="8"/>
      <c r="BP338" s="8"/>
      <c r="BQ338" s="8"/>
      <c r="BR338" s="8"/>
      <c r="BS338" s="8"/>
      <c r="BT338" s="8"/>
      <c r="BU338" s="8"/>
      <c r="BV338" s="8"/>
      <c r="BW338" s="8"/>
      <c r="BX338" s="8"/>
      <c r="BY338" s="8"/>
      <c r="BZ338" s="8"/>
      <c r="CA338" s="8"/>
      <c r="CB338" s="8"/>
      <c r="CC338" s="8"/>
      <c r="CD338" s="8"/>
      <c r="CE338" s="8"/>
      <c r="CF338" s="8"/>
      <c r="CG338" s="8"/>
      <c r="CH338" s="8"/>
      <c r="CI338" s="8"/>
      <c r="CJ338" s="8"/>
    </row>
    <row r="339" spans="1:88" ht="12.75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33"/>
      <c r="K339" s="33"/>
      <c r="L339" s="33"/>
      <c r="M339" s="33"/>
      <c r="N339" s="33"/>
      <c r="O339" s="33"/>
      <c r="P339" s="33"/>
      <c r="Q339" s="33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  <c r="AW339" s="8"/>
      <c r="AX339" s="8"/>
      <c r="AY339" s="8"/>
      <c r="AZ339" s="8"/>
      <c r="BA339" s="8"/>
      <c r="BB339" s="8"/>
      <c r="BC339" s="8"/>
      <c r="BD339" s="8"/>
      <c r="BE339" s="8"/>
      <c r="BF339" s="8"/>
      <c r="BG339" s="8"/>
      <c r="BH339" s="8"/>
      <c r="BI339" s="8"/>
      <c r="BJ339" s="8"/>
      <c r="BK339" s="8"/>
      <c r="BL339" s="8"/>
      <c r="BM339" s="8"/>
      <c r="BN339" s="8"/>
      <c r="BO339" s="8"/>
      <c r="BP339" s="8"/>
      <c r="BQ339" s="8"/>
      <c r="BR339" s="8"/>
      <c r="BS339" s="8"/>
      <c r="BT339" s="8"/>
      <c r="BU339" s="8"/>
      <c r="BV339" s="8"/>
      <c r="BW339" s="8"/>
      <c r="BX339" s="8"/>
      <c r="BY339" s="8"/>
      <c r="BZ339" s="8"/>
      <c r="CA339" s="8"/>
      <c r="CB339" s="8"/>
      <c r="CC339" s="8"/>
      <c r="CD339" s="8"/>
      <c r="CE339" s="8"/>
      <c r="CF339" s="8"/>
      <c r="CG339" s="8"/>
      <c r="CH339" s="8"/>
      <c r="CI339" s="8"/>
      <c r="CJ339" s="8"/>
    </row>
    <row r="340" spans="1:88" ht="12.75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33"/>
      <c r="K340" s="33"/>
      <c r="L340" s="33"/>
      <c r="M340" s="33"/>
      <c r="N340" s="33"/>
      <c r="O340" s="33"/>
      <c r="P340" s="33"/>
      <c r="Q340" s="33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  <c r="AW340" s="8"/>
      <c r="AX340" s="8"/>
      <c r="AY340" s="8"/>
      <c r="AZ340" s="8"/>
      <c r="BA340" s="8"/>
      <c r="BB340" s="8"/>
      <c r="BC340" s="8"/>
      <c r="BD340" s="8"/>
      <c r="BE340" s="8"/>
      <c r="BF340" s="8"/>
      <c r="BG340" s="8"/>
      <c r="BH340" s="8"/>
      <c r="BI340" s="8"/>
      <c r="BJ340" s="8"/>
      <c r="BK340" s="8"/>
      <c r="BL340" s="8"/>
      <c r="BM340" s="8"/>
      <c r="BN340" s="8"/>
      <c r="BO340" s="8"/>
      <c r="BP340" s="8"/>
      <c r="BQ340" s="8"/>
      <c r="BR340" s="8"/>
      <c r="BS340" s="8"/>
      <c r="BT340" s="8"/>
      <c r="BU340" s="8"/>
      <c r="BV340" s="8"/>
      <c r="BW340" s="8"/>
      <c r="BX340" s="8"/>
      <c r="BY340" s="8"/>
      <c r="BZ340" s="8"/>
      <c r="CA340" s="8"/>
      <c r="CB340" s="8"/>
      <c r="CC340" s="8"/>
      <c r="CD340" s="8"/>
      <c r="CE340" s="8"/>
      <c r="CF340" s="8"/>
      <c r="CG340" s="8"/>
      <c r="CH340" s="8"/>
      <c r="CI340" s="8"/>
      <c r="CJ340" s="8"/>
    </row>
    <row r="341" spans="1:88" ht="12.75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33"/>
      <c r="K341" s="33"/>
      <c r="L341" s="33"/>
      <c r="M341" s="33"/>
      <c r="N341" s="33"/>
      <c r="O341" s="33"/>
      <c r="P341" s="33"/>
      <c r="Q341" s="33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  <c r="AW341" s="8"/>
      <c r="AX341" s="8"/>
      <c r="AY341" s="8"/>
      <c r="AZ341" s="8"/>
      <c r="BA341" s="8"/>
      <c r="BB341" s="8"/>
      <c r="BC341" s="8"/>
      <c r="BD341" s="8"/>
      <c r="BE341" s="8"/>
      <c r="BF341" s="8"/>
      <c r="BG341" s="8"/>
      <c r="BH341" s="8"/>
      <c r="BI341" s="8"/>
      <c r="BJ341" s="8"/>
      <c r="BK341" s="8"/>
      <c r="BL341" s="8"/>
      <c r="BM341" s="8"/>
      <c r="BN341" s="8"/>
      <c r="BO341" s="8"/>
      <c r="BP341" s="8"/>
      <c r="BQ341" s="8"/>
      <c r="BR341" s="8"/>
      <c r="BS341" s="8"/>
      <c r="BT341" s="8"/>
      <c r="BU341" s="8"/>
      <c r="BV341" s="8"/>
      <c r="BW341" s="8"/>
      <c r="BX341" s="8"/>
      <c r="BY341" s="8"/>
      <c r="BZ341" s="8"/>
      <c r="CA341" s="8"/>
      <c r="CB341" s="8"/>
      <c r="CC341" s="8"/>
      <c r="CD341" s="8"/>
      <c r="CE341" s="8"/>
      <c r="CF341" s="8"/>
      <c r="CG341" s="8"/>
      <c r="CH341" s="8"/>
      <c r="CI341" s="8"/>
      <c r="CJ341" s="8"/>
    </row>
    <row r="342" spans="1:88" ht="12.75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33"/>
      <c r="K342" s="33"/>
      <c r="L342" s="33"/>
      <c r="M342" s="33"/>
      <c r="N342" s="33"/>
      <c r="O342" s="33"/>
      <c r="P342" s="33"/>
      <c r="Q342" s="33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  <c r="AW342" s="8"/>
      <c r="AX342" s="8"/>
      <c r="AY342" s="8"/>
      <c r="AZ342" s="8"/>
      <c r="BA342" s="8"/>
      <c r="BB342" s="8"/>
      <c r="BC342" s="8"/>
      <c r="BD342" s="8"/>
      <c r="BE342" s="8"/>
      <c r="BF342" s="8"/>
      <c r="BG342" s="8"/>
      <c r="BH342" s="8"/>
      <c r="BI342" s="8"/>
      <c r="BJ342" s="8"/>
      <c r="BK342" s="8"/>
      <c r="BL342" s="8"/>
      <c r="BM342" s="8"/>
      <c r="BN342" s="8"/>
      <c r="BO342" s="8"/>
      <c r="BP342" s="8"/>
      <c r="BQ342" s="8"/>
      <c r="BR342" s="8"/>
      <c r="BS342" s="8"/>
      <c r="BT342" s="8"/>
      <c r="BU342" s="8"/>
      <c r="BV342" s="8"/>
      <c r="BW342" s="8"/>
      <c r="BX342" s="8"/>
      <c r="BY342" s="8"/>
      <c r="BZ342" s="8"/>
      <c r="CA342" s="8"/>
      <c r="CB342" s="8"/>
      <c r="CC342" s="8"/>
      <c r="CD342" s="8"/>
      <c r="CE342" s="8"/>
      <c r="CF342" s="8"/>
      <c r="CG342" s="8"/>
      <c r="CH342" s="8"/>
      <c r="CI342" s="8"/>
      <c r="CJ342" s="8"/>
    </row>
    <row r="343" spans="1:88" ht="12.75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33"/>
      <c r="K343" s="33"/>
      <c r="L343" s="33"/>
      <c r="M343" s="33"/>
      <c r="N343" s="33"/>
      <c r="O343" s="33"/>
      <c r="P343" s="33"/>
      <c r="Q343" s="33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  <c r="AW343" s="8"/>
      <c r="AX343" s="8"/>
      <c r="AY343" s="8"/>
      <c r="AZ343" s="8"/>
      <c r="BA343" s="8"/>
      <c r="BB343" s="8"/>
      <c r="BC343" s="8"/>
      <c r="BD343" s="8"/>
      <c r="BE343" s="8"/>
      <c r="BF343" s="8"/>
      <c r="BG343" s="8"/>
      <c r="BH343" s="8"/>
      <c r="BI343" s="8"/>
      <c r="BJ343" s="8"/>
      <c r="BK343" s="8"/>
      <c r="BL343" s="8"/>
      <c r="BM343" s="8"/>
      <c r="BN343" s="8"/>
      <c r="BO343" s="8"/>
      <c r="BP343" s="8"/>
      <c r="BQ343" s="8"/>
      <c r="BR343" s="8"/>
      <c r="BS343" s="8"/>
      <c r="BT343" s="8"/>
      <c r="BU343" s="8"/>
      <c r="BV343" s="8"/>
      <c r="BW343" s="8"/>
      <c r="BX343" s="8"/>
      <c r="BY343" s="8"/>
      <c r="BZ343" s="8"/>
      <c r="CA343" s="8"/>
      <c r="CB343" s="8"/>
      <c r="CC343" s="8"/>
      <c r="CD343" s="8"/>
      <c r="CE343" s="8"/>
      <c r="CF343" s="8"/>
      <c r="CG343" s="8"/>
      <c r="CH343" s="8"/>
      <c r="CI343" s="8"/>
      <c r="CJ343" s="8"/>
    </row>
    <row r="344" spans="1:88" ht="12.75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33"/>
      <c r="K344" s="33"/>
      <c r="L344" s="33"/>
      <c r="M344" s="33"/>
      <c r="N344" s="33"/>
      <c r="O344" s="33"/>
      <c r="P344" s="33"/>
      <c r="Q344" s="33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  <c r="AW344" s="8"/>
      <c r="AX344" s="8"/>
      <c r="AY344" s="8"/>
      <c r="AZ344" s="8"/>
      <c r="BA344" s="8"/>
      <c r="BB344" s="8"/>
      <c r="BC344" s="8"/>
      <c r="BD344" s="8"/>
      <c r="BE344" s="8"/>
      <c r="BF344" s="8"/>
      <c r="BG344" s="8"/>
      <c r="BH344" s="8"/>
      <c r="BI344" s="8"/>
      <c r="BJ344" s="8"/>
      <c r="BK344" s="8"/>
      <c r="BL344" s="8"/>
      <c r="BM344" s="8"/>
      <c r="BN344" s="8"/>
      <c r="BO344" s="8"/>
      <c r="BP344" s="8"/>
      <c r="BQ344" s="8"/>
      <c r="BR344" s="8"/>
      <c r="BS344" s="8"/>
      <c r="BT344" s="8"/>
      <c r="BU344" s="8"/>
      <c r="BV344" s="8"/>
      <c r="BW344" s="8"/>
      <c r="BX344" s="8"/>
      <c r="BY344" s="8"/>
      <c r="BZ344" s="8"/>
      <c r="CA344" s="8"/>
      <c r="CB344" s="8"/>
      <c r="CC344" s="8"/>
      <c r="CD344" s="8"/>
      <c r="CE344" s="8"/>
      <c r="CF344" s="8"/>
      <c r="CG344" s="8"/>
      <c r="CH344" s="8"/>
      <c r="CI344" s="8"/>
      <c r="CJ344" s="8"/>
    </row>
    <row r="345" spans="1:88" ht="12.75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33"/>
      <c r="K345" s="33"/>
      <c r="L345" s="33"/>
      <c r="M345" s="33"/>
      <c r="N345" s="33"/>
      <c r="O345" s="33"/>
      <c r="P345" s="33"/>
      <c r="Q345" s="33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  <c r="AW345" s="8"/>
      <c r="AX345" s="8"/>
      <c r="AY345" s="8"/>
      <c r="AZ345" s="8"/>
      <c r="BA345" s="8"/>
      <c r="BB345" s="8"/>
      <c r="BC345" s="8"/>
      <c r="BD345" s="8"/>
      <c r="BE345" s="8"/>
      <c r="BF345" s="8"/>
      <c r="BG345" s="8"/>
      <c r="BH345" s="8"/>
      <c r="BI345" s="8"/>
      <c r="BJ345" s="8"/>
      <c r="BK345" s="8"/>
      <c r="BL345" s="8"/>
      <c r="BM345" s="8"/>
      <c r="BN345" s="8"/>
      <c r="BO345" s="8"/>
      <c r="BP345" s="8"/>
      <c r="BQ345" s="8"/>
      <c r="BR345" s="8"/>
      <c r="BS345" s="8"/>
      <c r="BT345" s="8"/>
      <c r="BU345" s="8"/>
      <c r="BV345" s="8"/>
      <c r="BW345" s="8"/>
      <c r="BX345" s="8"/>
      <c r="BY345" s="8"/>
      <c r="BZ345" s="8"/>
      <c r="CA345" s="8"/>
      <c r="CB345" s="8"/>
      <c r="CC345" s="8"/>
      <c r="CD345" s="8"/>
      <c r="CE345" s="8"/>
      <c r="CF345" s="8"/>
      <c r="CG345" s="8"/>
      <c r="CH345" s="8"/>
      <c r="CI345" s="8"/>
      <c r="CJ345" s="8"/>
    </row>
    <row r="346" spans="1:88" ht="12.75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33"/>
      <c r="K346" s="33"/>
      <c r="L346" s="33"/>
      <c r="M346" s="33"/>
      <c r="N346" s="33"/>
      <c r="O346" s="33"/>
      <c r="P346" s="33"/>
      <c r="Q346" s="33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  <c r="AW346" s="8"/>
      <c r="AX346" s="8"/>
      <c r="AY346" s="8"/>
      <c r="AZ346" s="8"/>
      <c r="BA346" s="8"/>
      <c r="BB346" s="8"/>
      <c r="BC346" s="8"/>
      <c r="BD346" s="8"/>
      <c r="BE346" s="8"/>
      <c r="BF346" s="8"/>
      <c r="BG346" s="8"/>
      <c r="BH346" s="8"/>
      <c r="BI346" s="8"/>
      <c r="BJ346" s="8"/>
      <c r="BK346" s="8"/>
      <c r="BL346" s="8"/>
      <c r="BM346" s="8"/>
      <c r="BN346" s="8"/>
      <c r="BO346" s="8"/>
      <c r="BP346" s="8"/>
      <c r="BQ346" s="8"/>
      <c r="BR346" s="8"/>
      <c r="BS346" s="8"/>
      <c r="BT346" s="8"/>
      <c r="BU346" s="8"/>
      <c r="BV346" s="8"/>
      <c r="BW346" s="8"/>
      <c r="BX346" s="8"/>
      <c r="BY346" s="8"/>
      <c r="BZ346" s="8"/>
      <c r="CA346" s="8"/>
      <c r="CB346" s="8"/>
      <c r="CC346" s="8"/>
      <c r="CD346" s="8"/>
      <c r="CE346" s="8"/>
      <c r="CF346" s="8"/>
      <c r="CG346" s="8"/>
      <c r="CH346" s="8"/>
      <c r="CI346" s="8"/>
      <c r="CJ346" s="8"/>
    </row>
    <row r="347" spans="1:88" ht="12.75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33"/>
      <c r="K347" s="33"/>
      <c r="L347" s="33"/>
      <c r="M347" s="33"/>
      <c r="N347" s="33"/>
      <c r="O347" s="33"/>
      <c r="P347" s="33"/>
      <c r="Q347" s="33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  <c r="AW347" s="8"/>
      <c r="AX347" s="8"/>
      <c r="AY347" s="8"/>
      <c r="AZ347" s="8"/>
      <c r="BA347" s="8"/>
      <c r="BB347" s="8"/>
      <c r="BC347" s="8"/>
      <c r="BD347" s="8"/>
      <c r="BE347" s="8"/>
      <c r="BF347" s="8"/>
      <c r="BG347" s="8"/>
      <c r="BH347" s="8"/>
      <c r="BI347" s="8"/>
      <c r="BJ347" s="8"/>
      <c r="BK347" s="8"/>
      <c r="BL347" s="8"/>
      <c r="BM347" s="8"/>
      <c r="BN347" s="8"/>
      <c r="BO347" s="8"/>
      <c r="BP347" s="8"/>
      <c r="BQ347" s="8"/>
      <c r="BR347" s="8"/>
      <c r="BS347" s="8"/>
      <c r="BT347" s="8"/>
      <c r="BU347" s="8"/>
      <c r="BV347" s="8"/>
      <c r="BW347" s="8"/>
      <c r="BX347" s="8"/>
      <c r="BY347" s="8"/>
      <c r="BZ347" s="8"/>
      <c r="CA347" s="8"/>
      <c r="CB347" s="8"/>
      <c r="CC347" s="8"/>
      <c r="CD347" s="8"/>
      <c r="CE347" s="8"/>
      <c r="CF347" s="8"/>
      <c r="CG347" s="8"/>
      <c r="CH347" s="8"/>
      <c r="CI347" s="8"/>
      <c r="CJ347" s="8"/>
    </row>
    <row r="348" spans="1:88" ht="12.75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33"/>
      <c r="K348" s="33"/>
      <c r="L348" s="33"/>
      <c r="M348" s="33"/>
      <c r="N348" s="33"/>
      <c r="O348" s="33"/>
      <c r="P348" s="33"/>
      <c r="Q348" s="33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  <c r="AW348" s="8"/>
      <c r="AX348" s="8"/>
      <c r="AY348" s="8"/>
      <c r="AZ348" s="8"/>
      <c r="BA348" s="8"/>
      <c r="BB348" s="8"/>
      <c r="BC348" s="8"/>
      <c r="BD348" s="8"/>
      <c r="BE348" s="8"/>
      <c r="BF348" s="8"/>
      <c r="BG348" s="8"/>
      <c r="BH348" s="8"/>
      <c r="BI348" s="8"/>
      <c r="BJ348" s="8"/>
      <c r="BK348" s="8"/>
      <c r="BL348" s="8"/>
      <c r="BM348" s="8"/>
      <c r="BN348" s="8"/>
      <c r="BO348" s="8"/>
      <c r="BP348" s="8"/>
      <c r="BQ348" s="8"/>
      <c r="BR348" s="8"/>
      <c r="BS348" s="8"/>
      <c r="BT348" s="8"/>
      <c r="BU348" s="8"/>
      <c r="BV348" s="8"/>
      <c r="BW348" s="8"/>
      <c r="BX348" s="8"/>
      <c r="BY348" s="8"/>
      <c r="BZ348" s="8"/>
      <c r="CA348" s="8"/>
      <c r="CB348" s="8"/>
      <c r="CC348" s="8"/>
      <c r="CD348" s="8"/>
      <c r="CE348" s="8"/>
      <c r="CF348" s="8"/>
      <c r="CG348" s="8"/>
      <c r="CH348" s="8"/>
      <c r="CI348" s="8"/>
      <c r="CJ348" s="8"/>
    </row>
    <row r="349" spans="1:88" ht="12.75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33"/>
      <c r="K349" s="33"/>
      <c r="L349" s="33"/>
      <c r="M349" s="33"/>
      <c r="N349" s="33"/>
      <c r="O349" s="33"/>
      <c r="P349" s="33"/>
      <c r="Q349" s="33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  <c r="AW349" s="8"/>
      <c r="AX349" s="8"/>
      <c r="AY349" s="8"/>
      <c r="AZ349" s="8"/>
      <c r="BA349" s="8"/>
      <c r="BB349" s="8"/>
      <c r="BC349" s="8"/>
      <c r="BD349" s="8"/>
      <c r="BE349" s="8"/>
      <c r="BF349" s="8"/>
      <c r="BG349" s="8"/>
      <c r="BH349" s="8"/>
      <c r="BI349" s="8"/>
      <c r="BJ349" s="8"/>
      <c r="BK349" s="8"/>
      <c r="BL349" s="8"/>
      <c r="BM349" s="8"/>
      <c r="BN349" s="8"/>
      <c r="BO349" s="8"/>
      <c r="BP349" s="8"/>
      <c r="BQ349" s="8"/>
      <c r="BR349" s="8"/>
      <c r="BS349" s="8"/>
      <c r="BT349" s="8"/>
      <c r="BU349" s="8"/>
      <c r="BV349" s="8"/>
      <c r="BW349" s="8"/>
      <c r="BX349" s="8"/>
      <c r="BY349" s="8"/>
      <c r="BZ349" s="8"/>
      <c r="CA349" s="8"/>
      <c r="CB349" s="8"/>
      <c r="CC349" s="8"/>
      <c r="CD349" s="8"/>
      <c r="CE349" s="8"/>
      <c r="CF349" s="8"/>
      <c r="CG349" s="8"/>
      <c r="CH349" s="8"/>
      <c r="CI349" s="8"/>
      <c r="CJ349" s="8"/>
    </row>
    <row r="350" spans="1:88" ht="12.75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33"/>
      <c r="K350" s="33"/>
      <c r="L350" s="33"/>
      <c r="M350" s="33"/>
      <c r="N350" s="33"/>
      <c r="O350" s="33"/>
      <c r="P350" s="33"/>
      <c r="Q350" s="33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  <c r="AW350" s="8"/>
      <c r="AX350" s="8"/>
      <c r="AY350" s="8"/>
      <c r="AZ350" s="8"/>
      <c r="BA350" s="8"/>
      <c r="BB350" s="8"/>
      <c r="BC350" s="8"/>
      <c r="BD350" s="8"/>
      <c r="BE350" s="8"/>
      <c r="BF350" s="8"/>
      <c r="BG350" s="8"/>
      <c r="BH350" s="8"/>
      <c r="BI350" s="8"/>
      <c r="BJ350" s="8"/>
      <c r="BK350" s="8"/>
      <c r="BL350" s="8"/>
      <c r="BM350" s="8"/>
      <c r="BN350" s="8"/>
      <c r="BO350" s="8"/>
      <c r="BP350" s="8"/>
      <c r="BQ350" s="8"/>
      <c r="BR350" s="8"/>
      <c r="BS350" s="8"/>
      <c r="BT350" s="8"/>
      <c r="BU350" s="8"/>
      <c r="BV350" s="8"/>
      <c r="BW350" s="8"/>
      <c r="BX350" s="8"/>
      <c r="BY350" s="8"/>
      <c r="BZ350" s="8"/>
      <c r="CA350" s="8"/>
      <c r="CB350" s="8"/>
      <c r="CC350" s="8"/>
      <c r="CD350" s="8"/>
      <c r="CE350" s="8"/>
      <c r="CF350" s="8"/>
      <c r="CG350" s="8"/>
      <c r="CH350" s="8"/>
      <c r="CI350" s="8"/>
      <c r="CJ350" s="8"/>
    </row>
    <row r="351" spans="1:88" ht="12.75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33"/>
      <c r="K351" s="33"/>
      <c r="L351" s="33"/>
      <c r="M351" s="33"/>
      <c r="N351" s="33"/>
      <c r="O351" s="33"/>
      <c r="P351" s="33"/>
      <c r="Q351" s="33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  <c r="AW351" s="8"/>
      <c r="AX351" s="8"/>
      <c r="AY351" s="8"/>
      <c r="AZ351" s="8"/>
      <c r="BA351" s="8"/>
      <c r="BB351" s="8"/>
      <c r="BC351" s="8"/>
      <c r="BD351" s="8"/>
      <c r="BE351" s="8"/>
      <c r="BF351" s="8"/>
      <c r="BG351" s="8"/>
      <c r="BH351" s="8"/>
      <c r="BI351" s="8"/>
      <c r="BJ351" s="8"/>
      <c r="BK351" s="8"/>
      <c r="BL351" s="8"/>
      <c r="BM351" s="8"/>
      <c r="BN351" s="8"/>
      <c r="BO351" s="8"/>
      <c r="BP351" s="8"/>
      <c r="BQ351" s="8"/>
      <c r="BR351" s="8"/>
      <c r="BS351" s="8"/>
      <c r="BT351" s="8"/>
      <c r="BU351" s="8"/>
      <c r="BV351" s="8"/>
      <c r="BW351" s="8"/>
      <c r="BX351" s="8"/>
      <c r="BY351" s="8"/>
      <c r="BZ351" s="8"/>
      <c r="CA351" s="8"/>
      <c r="CB351" s="8"/>
      <c r="CC351" s="8"/>
      <c r="CD351" s="8"/>
      <c r="CE351" s="8"/>
      <c r="CF351" s="8"/>
      <c r="CG351" s="8"/>
      <c r="CH351" s="8"/>
      <c r="CI351" s="8"/>
      <c r="CJ351" s="8"/>
    </row>
    <row r="352" spans="1:88" ht="12.75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33"/>
      <c r="K352" s="33"/>
      <c r="L352" s="33"/>
      <c r="M352" s="33"/>
      <c r="N352" s="33"/>
      <c r="O352" s="33"/>
      <c r="P352" s="33"/>
      <c r="Q352" s="33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  <c r="AW352" s="8"/>
      <c r="AX352" s="8"/>
      <c r="AY352" s="8"/>
      <c r="AZ352" s="8"/>
      <c r="BA352" s="8"/>
      <c r="BB352" s="8"/>
      <c r="BC352" s="8"/>
      <c r="BD352" s="8"/>
      <c r="BE352" s="8"/>
      <c r="BF352" s="8"/>
      <c r="BG352" s="8"/>
      <c r="BH352" s="8"/>
      <c r="BI352" s="8"/>
      <c r="BJ352" s="8"/>
      <c r="BK352" s="8"/>
      <c r="BL352" s="8"/>
      <c r="BM352" s="8"/>
      <c r="BN352" s="8"/>
      <c r="BO352" s="8"/>
      <c r="BP352" s="8"/>
      <c r="BQ352" s="8"/>
      <c r="BR352" s="8"/>
      <c r="BS352" s="8"/>
      <c r="BT352" s="8"/>
      <c r="BU352" s="8"/>
      <c r="BV352" s="8"/>
      <c r="BW352" s="8"/>
      <c r="BX352" s="8"/>
      <c r="BY352" s="8"/>
      <c r="BZ352" s="8"/>
      <c r="CA352" s="8"/>
      <c r="CB352" s="8"/>
      <c r="CC352" s="8"/>
      <c r="CD352" s="8"/>
      <c r="CE352" s="8"/>
      <c r="CF352" s="8"/>
      <c r="CG352" s="8"/>
      <c r="CH352" s="8"/>
      <c r="CI352" s="8"/>
      <c r="CJ352" s="8"/>
    </row>
    <row r="353" spans="1:88" ht="12.75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33"/>
      <c r="K353" s="33"/>
      <c r="L353" s="33"/>
      <c r="M353" s="33"/>
      <c r="N353" s="33"/>
      <c r="O353" s="33"/>
      <c r="P353" s="33"/>
      <c r="Q353" s="33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  <c r="AW353" s="8"/>
      <c r="AX353" s="8"/>
      <c r="AY353" s="8"/>
      <c r="AZ353" s="8"/>
      <c r="BA353" s="8"/>
      <c r="BB353" s="8"/>
      <c r="BC353" s="8"/>
      <c r="BD353" s="8"/>
      <c r="BE353" s="8"/>
      <c r="BF353" s="8"/>
      <c r="BG353" s="8"/>
      <c r="BH353" s="8"/>
      <c r="BI353" s="8"/>
      <c r="BJ353" s="8"/>
      <c r="BK353" s="8"/>
      <c r="BL353" s="8"/>
      <c r="BM353" s="8"/>
      <c r="BN353" s="8"/>
      <c r="BO353" s="8"/>
      <c r="BP353" s="8"/>
      <c r="BQ353" s="8"/>
      <c r="BR353" s="8"/>
      <c r="BS353" s="8"/>
      <c r="BT353" s="8"/>
      <c r="BU353" s="8"/>
      <c r="BV353" s="8"/>
      <c r="BW353" s="8"/>
      <c r="BX353" s="8"/>
      <c r="BY353" s="8"/>
      <c r="BZ353" s="8"/>
      <c r="CA353" s="8"/>
      <c r="CB353" s="8"/>
      <c r="CC353" s="8"/>
      <c r="CD353" s="8"/>
      <c r="CE353" s="8"/>
      <c r="CF353" s="8"/>
      <c r="CG353" s="8"/>
      <c r="CH353" s="8"/>
      <c r="CI353" s="8"/>
      <c r="CJ353" s="8"/>
    </row>
    <row r="354" spans="1:88" ht="12.75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33"/>
      <c r="K354" s="33"/>
      <c r="L354" s="33"/>
      <c r="M354" s="33"/>
      <c r="N354" s="33"/>
      <c r="O354" s="33"/>
      <c r="P354" s="33"/>
      <c r="Q354" s="33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  <c r="AW354" s="8"/>
      <c r="AX354" s="8"/>
      <c r="AY354" s="8"/>
      <c r="AZ354" s="8"/>
      <c r="BA354" s="8"/>
      <c r="BB354" s="8"/>
      <c r="BC354" s="8"/>
      <c r="BD354" s="8"/>
      <c r="BE354" s="8"/>
      <c r="BF354" s="8"/>
      <c r="BG354" s="8"/>
      <c r="BH354" s="8"/>
      <c r="BI354" s="8"/>
      <c r="BJ354" s="8"/>
      <c r="BK354" s="8"/>
      <c r="BL354" s="8"/>
      <c r="BM354" s="8"/>
      <c r="BN354" s="8"/>
      <c r="BO354" s="8"/>
      <c r="BP354" s="8"/>
      <c r="BQ354" s="8"/>
      <c r="BR354" s="8"/>
      <c r="BS354" s="8"/>
      <c r="BT354" s="8"/>
      <c r="BU354" s="8"/>
      <c r="BV354" s="8"/>
      <c r="BW354" s="8"/>
      <c r="BX354" s="8"/>
      <c r="BY354" s="8"/>
      <c r="BZ354" s="8"/>
      <c r="CA354" s="8"/>
      <c r="CB354" s="8"/>
      <c r="CC354" s="8"/>
      <c r="CD354" s="8"/>
      <c r="CE354" s="8"/>
      <c r="CF354" s="8"/>
      <c r="CG354" s="8"/>
      <c r="CH354" s="8"/>
      <c r="CI354" s="8"/>
      <c r="CJ354" s="8"/>
    </row>
    <row r="355" spans="1:88" ht="12.75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33"/>
      <c r="K355" s="33"/>
      <c r="L355" s="33"/>
      <c r="M355" s="33"/>
      <c r="N355" s="33"/>
      <c r="O355" s="33"/>
      <c r="P355" s="33"/>
      <c r="Q355" s="33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  <c r="AW355" s="8"/>
      <c r="AX355" s="8"/>
      <c r="AY355" s="8"/>
      <c r="AZ355" s="8"/>
      <c r="BA355" s="8"/>
      <c r="BB355" s="8"/>
      <c r="BC355" s="8"/>
      <c r="BD355" s="8"/>
      <c r="BE355" s="8"/>
      <c r="BF355" s="8"/>
      <c r="BG355" s="8"/>
      <c r="BH355" s="8"/>
      <c r="BI355" s="8"/>
      <c r="BJ355" s="8"/>
      <c r="BK355" s="8"/>
      <c r="BL355" s="8"/>
      <c r="BM355" s="8"/>
      <c r="BN355" s="8"/>
      <c r="BO355" s="8"/>
      <c r="BP355" s="8"/>
      <c r="BQ355" s="8"/>
      <c r="BR355" s="8"/>
      <c r="BS355" s="8"/>
      <c r="BT355" s="8"/>
      <c r="BU355" s="8"/>
      <c r="BV355" s="8"/>
      <c r="BW355" s="8"/>
      <c r="BX355" s="8"/>
      <c r="BY355" s="8"/>
      <c r="BZ355" s="8"/>
      <c r="CA355" s="8"/>
      <c r="CB355" s="8"/>
      <c r="CC355" s="8"/>
      <c r="CD355" s="8"/>
      <c r="CE355" s="8"/>
      <c r="CF355" s="8"/>
      <c r="CG355" s="8"/>
      <c r="CH355" s="8"/>
      <c r="CI355" s="8"/>
      <c r="CJ355" s="8"/>
    </row>
    <row r="356" spans="1:88" ht="12.75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33"/>
      <c r="K356" s="33"/>
      <c r="L356" s="33"/>
      <c r="M356" s="33"/>
      <c r="N356" s="33"/>
      <c r="O356" s="33"/>
      <c r="P356" s="33"/>
      <c r="Q356" s="33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  <c r="AW356" s="8"/>
      <c r="AX356" s="8"/>
      <c r="AY356" s="8"/>
      <c r="AZ356" s="8"/>
      <c r="BA356" s="8"/>
      <c r="BB356" s="8"/>
      <c r="BC356" s="8"/>
      <c r="BD356" s="8"/>
      <c r="BE356" s="8"/>
      <c r="BF356" s="8"/>
      <c r="BG356" s="8"/>
      <c r="BH356" s="8"/>
      <c r="BI356" s="8"/>
      <c r="BJ356" s="8"/>
      <c r="BK356" s="8"/>
      <c r="BL356" s="8"/>
      <c r="BM356" s="8"/>
      <c r="BN356" s="8"/>
      <c r="BO356" s="8"/>
      <c r="BP356" s="8"/>
      <c r="BQ356" s="8"/>
      <c r="BR356" s="8"/>
      <c r="BS356" s="8"/>
      <c r="BT356" s="8"/>
      <c r="BU356" s="8"/>
      <c r="BV356" s="8"/>
      <c r="BW356" s="8"/>
      <c r="BX356" s="8"/>
      <c r="BY356" s="8"/>
      <c r="BZ356" s="8"/>
      <c r="CA356" s="8"/>
      <c r="CB356" s="8"/>
      <c r="CC356" s="8"/>
      <c r="CD356" s="8"/>
      <c r="CE356" s="8"/>
      <c r="CF356" s="8"/>
      <c r="CG356" s="8"/>
      <c r="CH356" s="8"/>
      <c r="CI356" s="8"/>
      <c r="CJ356" s="8"/>
    </row>
    <row r="357" spans="1:88" ht="12.75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33"/>
      <c r="K357" s="33"/>
      <c r="L357" s="33"/>
      <c r="M357" s="33"/>
      <c r="N357" s="33"/>
      <c r="O357" s="33"/>
      <c r="P357" s="33"/>
      <c r="Q357" s="33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  <c r="AW357" s="8"/>
      <c r="AX357" s="8"/>
      <c r="AY357" s="8"/>
      <c r="AZ357" s="8"/>
      <c r="BA357" s="8"/>
      <c r="BB357" s="8"/>
      <c r="BC357" s="8"/>
      <c r="BD357" s="8"/>
      <c r="BE357" s="8"/>
      <c r="BF357" s="8"/>
      <c r="BG357" s="8"/>
      <c r="BH357" s="8"/>
      <c r="BI357" s="8"/>
      <c r="BJ357" s="8"/>
      <c r="BK357" s="8"/>
      <c r="BL357" s="8"/>
      <c r="BM357" s="8"/>
      <c r="BN357" s="8"/>
      <c r="BO357" s="8"/>
      <c r="BP357" s="8"/>
      <c r="BQ357" s="8"/>
      <c r="BR357" s="8"/>
      <c r="BS357" s="8"/>
      <c r="BT357" s="8"/>
      <c r="BU357" s="8"/>
      <c r="BV357" s="8"/>
      <c r="BW357" s="8"/>
      <c r="BX357" s="8"/>
      <c r="BY357" s="8"/>
      <c r="BZ357" s="8"/>
      <c r="CA357" s="8"/>
      <c r="CB357" s="8"/>
      <c r="CC357" s="8"/>
      <c r="CD357" s="8"/>
      <c r="CE357" s="8"/>
      <c r="CF357" s="8"/>
      <c r="CG357" s="8"/>
      <c r="CH357" s="8"/>
      <c r="CI357" s="8"/>
      <c r="CJ357" s="8"/>
    </row>
    <row r="358" spans="1:88" ht="12.75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33"/>
      <c r="K358" s="33"/>
      <c r="L358" s="33"/>
      <c r="M358" s="33"/>
      <c r="N358" s="33"/>
      <c r="O358" s="33"/>
      <c r="P358" s="33"/>
      <c r="Q358" s="33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  <c r="AW358" s="8"/>
      <c r="AX358" s="8"/>
      <c r="AY358" s="8"/>
      <c r="AZ358" s="8"/>
      <c r="BA358" s="8"/>
      <c r="BB358" s="8"/>
      <c r="BC358" s="8"/>
      <c r="BD358" s="8"/>
      <c r="BE358" s="8"/>
      <c r="BF358" s="8"/>
      <c r="BG358" s="8"/>
      <c r="BH358" s="8"/>
      <c r="BI358" s="8"/>
      <c r="BJ358" s="8"/>
      <c r="BK358" s="8"/>
      <c r="BL358" s="8"/>
      <c r="BM358" s="8"/>
      <c r="BN358" s="8"/>
      <c r="BO358" s="8"/>
      <c r="BP358" s="8"/>
      <c r="BQ358" s="8"/>
      <c r="BR358" s="8"/>
      <c r="BS358" s="8"/>
      <c r="BT358" s="8"/>
      <c r="BU358" s="8"/>
      <c r="BV358" s="8"/>
      <c r="BW358" s="8"/>
      <c r="BX358" s="8"/>
      <c r="BY358" s="8"/>
      <c r="BZ358" s="8"/>
      <c r="CA358" s="8"/>
      <c r="CB358" s="8"/>
      <c r="CC358" s="8"/>
      <c r="CD358" s="8"/>
      <c r="CE358" s="8"/>
      <c r="CF358" s="8"/>
      <c r="CG358" s="8"/>
      <c r="CH358" s="8"/>
      <c r="CI358" s="8"/>
      <c r="CJ358" s="8"/>
    </row>
    <row r="359" spans="1:88" ht="12.75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33"/>
      <c r="K359" s="33"/>
      <c r="L359" s="33"/>
      <c r="M359" s="33"/>
      <c r="N359" s="33"/>
      <c r="O359" s="33"/>
      <c r="P359" s="33"/>
      <c r="Q359" s="33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  <c r="AW359" s="8"/>
      <c r="AX359" s="8"/>
      <c r="AY359" s="8"/>
      <c r="AZ359" s="8"/>
      <c r="BA359" s="8"/>
      <c r="BB359" s="8"/>
      <c r="BC359" s="8"/>
      <c r="BD359" s="8"/>
      <c r="BE359" s="8"/>
      <c r="BF359" s="8"/>
      <c r="BG359" s="8"/>
      <c r="BH359" s="8"/>
      <c r="BI359" s="8"/>
      <c r="BJ359" s="8"/>
      <c r="BK359" s="8"/>
      <c r="BL359" s="8"/>
      <c r="BM359" s="8"/>
      <c r="BN359" s="8"/>
      <c r="BO359" s="8"/>
      <c r="BP359" s="8"/>
      <c r="BQ359" s="8"/>
      <c r="BR359" s="8"/>
      <c r="BS359" s="8"/>
      <c r="BT359" s="8"/>
      <c r="BU359" s="8"/>
      <c r="BV359" s="8"/>
      <c r="BW359" s="8"/>
      <c r="BX359" s="8"/>
      <c r="BY359" s="8"/>
      <c r="BZ359" s="8"/>
      <c r="CA359" s="8"/>
      <c r="CB359" s="8"/>
      <c r="CC359" s="8"/>
      <c r="CD359" s="8"/>
      <c r="CE359" s="8"/>
      <c r="CF359" s="8"/>
      <c r="CG359" s="8"/>
      <c r="CH359" s="8"/>
      <c r="CI359" s="8"/>
      <c r="CJ359" s="8"/>
    </row>
    <row r="360" spans="1:88" ht="12.75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33"/>
      <c r="K360" s="33"/>
      <c r="L360" s="33"/>
      <c r="M360" s="33"/>
      <c r="N360" s="33"/>
      <c r="O360" s="33"/>
      <c r="P360" s="33"/>
      <c r="Q360" s="33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  <c r="AW360" s="8"/>
      <c r="AX360" s="8"/>
      <c r="AY360" s="8"/>
      <c r="AZ360" s="8"/>
      <c r="BA360" s="8"/>
      <c r="BB360" s="8"/>
      <c r="BC360" s="8"/>
      <c r="BD360" s="8"/>
      <c r="BE360" s="8"/>
      <c r="BF360" s="8"/>
      <c r="BG360" s="8"/>
      <c r="BH360" s="8"/>
      <c r="BI360" s="8"/>
      <c r="BJ360" s="8"/>
      <c r="BK360" s="8"/>
      <c r="BL360" s="8"/>
      <c r="BM360" s="8"/>
      <c r="BN360" s="8"/>
      <c r="BO360" s="8"/>
      <c r="BP360" s="8"/>
      <c r="BQ360" s="8"/>
      <c r="BR360" s="8"/>
      <c r="BS360" s="8"/>
      <c r="BT360" s="8"/>
      <c r="BU360" s="8"/>
      <c r="BV360" s="8"/>
      <c r="BW360" s="8"/>
      <c r="BX360" s="8"/>
      <c r="BY360" s="8"/>
      <c r="BZ360" s="8"/>
      <c r="CA360" s="8"/>
      <c r="CB360" s="8"/>
      <c r="CC360" s="8"/>
      <c r="CD360" s="8"/>
      <c r="CE360" s="8"/>
      <c r="CF360" s="8"/>
      <c r="CG360" s="8"/>
      <c r="CH360" s="8"/>
      <c r="CI360" s="8"/>
      <c r="CJ360" s="8"/>
    </row>
    <row r="361" spans="1:88" ht="12.75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33"/>
      <c r="K361" s="33"/>
      <c r="L361" s="33"/>
      <c r="M361" s="33"/>
      <c r="N361" s="33"/>
      <c r="O361" s="33"/>
      <c r="P361" s="33"/>
      <c r="Q361" s="33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  <c r="AW361" s="8"/>
      <c r="AX361" s="8"/>
      <c r="AY361" s="8"/>
      <c r="AZ361" s="8"/>
      <c r="BA361" s="8"/>
      <c r="BB361" s="8"/>
      <c r="BC361" s="8"/>
      <c r="BD361" s="8"/>
      <c r="BE361" s="8"/>
      <c r="BF361" s="8"/>
      <c r="BG361" s="8"/>
      <c r="BH361" s="8"/>
      <c r="BI361" s="8"/>
      <c r="BJ361" s="8"/>
      <c r="BK361" s="8"/>
      <c r="BL361" s="8"/>
      <c r="BM361" s="8"/>
      <c r="BN361" s="8"/>
      <c r="BO361" s="8"/>
      <c r="BP361" s="8"/>
      <c r="BQ361" s="8"/>
      <c r="BR361" s="8"/>
      <c r="BS361" s="8"/>
      <c r="BT361" s="8"/>
      <c r="BU361" s="8"/>
      <c r="BV361" s="8"/>
      <c r="BW361" s="8"/>
      <c r="BX361" s="8"/>
      <c r="BY361" s="8"/>
      <c r="BZ361" s="8"/>
      <c r="CA361" s="8"/>
      <c r="CB361" s="8"/>
      <c r="CC361" s="8"/>
      <c r="CD361" s="8"/>
      <c r="CE361" s="8"/>
      <c r="CF361" s="8"/>
      <c r="CG361" s="8"/>
      <c r="CH361" s="8"/>
      <c r="CI361" s="8"/>
      <c r="CJ361" s="8"/>
    </row>
    <row r="362" spans="1:88" ht="12.75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33"/>
      <c r="K362" s="33"/>
      <c r="L362" s="33"/>
      <c r="M362" s="33"/>
      <c r="N362" s="33"/>
      <c r="O362" s="33"/>
      <c r="P362" s="33"/>
      <c r="Q362" s="33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  <c r="AW362" s="8"/>
      <c r="AX362" s="8"/>
      <c r="AY362" s="8"/>
      <c r="AZ362" s="8"/>
      <c r="BA362" s="8"/>
      <c r="BB362" s="8"/>
      <c r="BC362" s="8"/>
      <c r="BD362" s="8"/>
      <c r="BE362" s="8"/>
      <c r="BF362" s="8"/>
      <c r="BG362" s="8"/>
      <c r="BH362" s="8"/>
      <c r="BI362" s="8"/>
      <c r="BJ362" s="8"/>
      <c r="BK362" s="8"/>
      <c r="BL362" s="8"/>
      <c r="BM362" s="8"/>
      <c r="BN362" s="8"/>
      <c r="BO362" s="8"/>
      <c r="BP362" s="8"/>
      <c r="BQ362" s="8"/>
      <c r="BR362" s="8"/>
      <c r="BS362" s="8"/>
      <c r="BT362" s="8"/>
      <c r="BU362" s="8"/>
      <c r="BV362" s="8"/>
      <c r="BW362" s="8"/>
      <c r="BX362" s="8"/>
      <c r="BY362" s="8"/>
      <c r="BZ362" s="8"/>
      <c r="CA362" s="8"/>
      <c r="CB362" s="8"/>
      <c r="CC362" s="8"/>
      <c r="CD362" s="8"/>
      <c r="CE362" s="8"/>
      <c r="CF362" s="8"/>
      <c r="CG362" s="8"/>
      <c r="CH362" s="8"/>
      <c r="CI362" s="8"/>
      <c r="CJ362" s="8"/>
    </row>
    <row r="363" spans="1:88" ht="12.75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33"/>
      <c r="K363" s="33"/>
      <c r="L363" s="33"/>
      <c r="M363" s="33"/>
      <c r="N363" s="33"/>
      <c r="O363" s="33"/>
      <c r="P363" s="33"/>
      <c r="Q363" s="33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  <c r="AW363" s="8"/>
      <c r="AX363" s="8"/>
      <c r="AY363" s="8"/>
      <c r="AZ363" s="8"/>
      <c r="BA363" s="8"/>
      <c r="BB363" s="8"/>
      <c r="BC363" s="8"/>
      <c r="BD363" s="8"/>
      <c r="BE363" s="8"/>
      <c r="BF363" s="8"/>
      <c r="BG363" s="8"/>
      <c r="BH363" s="8"/>
      <c r="BI363" s="8"/>
      <c r="BJ363" s="8"/>
      <c r="BK363" s="8"/>
      <c r="BL363" s="8"/>
      <c r="BM363" s="8"/>
      <c r="BN363" s="8"/>
      <c r="BO363" s="8"/>
      <c r="BP363" s="8"/>
      <c r="BQ363" s="8"/>
      <c r="BR363" s="8"/>
      <c r="BS363" s="8"/>
      <c r="BT363" s="8"/>
      <c r="BU363" s="8"/>
      <c r="BV363" s="8"/>
      <c r="BW363" s="8"/>
      <c r="BX363" s="8"/>
      <c r="BY363" s="8"/>
      <c r="BZ363" s="8"/>
      <c r="CA363" s="8"/>
      <c r="CB363" s="8"/>
      <c r="CC363" s="8"/>
      <c r="CD363" s="8"/>
      <c r="CE363" s="8"/>
      <c r="CF363" s="8"/>
      <c r="CG363" s="8"/>
      <c r="CH363" s="8"/>
      <c r="CI363" s="8"/>
      <c r="CJ363" s="8"/>
    </row>
    <row r="364" spans="1:88" ht="12.75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33"/>
      <c r="K364" s="33"/>
      <c r="L364" s="33"/>
      <c r="M364" s="33"/>
      <c r="N364" s="33"/>
      <c r="O364" s="33"/>
      <c r="P364" s="33"/>
      <c r="Q364" s="33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  <c r="AW364" s="8"/>
      <c r="AX364" s="8"/>
      <c r="AY364" s="8"/>
      <c r="AZ364" s="8"/>
      <c r="BA364" s="8"/>
      <c r="BB364" s="8"/>
      <c r="BC364" s="8"/>
      <c r="BD364" s="8"/>
      <c r="BE364" s="8"/>
      <c r="BF364" s="8"/>
      <c r="BG364" s="8"/>
      <c r="BH364" s="8"/>
      <c r="BI364" s="8"/>
      <c r="BJ364" s="8"/>
      <c r="BK364" s="8"/>
      <c r="BL364" s="8"/>
      <c r="BM364" s="8"/>
      <c r="BN364" s="8"/>
      <c r="BO364" s="8"/>
      <c r="BP364" s="8"/>
      <c r="BQ364" s="8"/>
      <c r="BR364" s="8"/>
      <c r="BS364" s="8"/>
      <c r="BT364" s="8"/>
      <c r="BU364" s="8"/>
      <c r="BV364" s="8"/>
      <c r="BW364" s="8"/>
      <c r="BX364" s="8"/>
      <c r="BY364" s="8"/>
      <c r="BZ364" s="8"/>
      <c r="CA364" s="8"/>
      <c r="CB364" s="8"/>
      <c r="CC364" s="8"/>
      <c r="CD364" s="8"/>
      <c r="CE364" s="8"/>
      <c r="CF364" s="8"/>
      <c r="CG364" s="8"/>
      <c r="CH364" s="8"/>
      <c r="CI364" s="8"/>
      <c r="CJ364" s="8"/>
    </row>
    <row r="365" spans="1:88" ht="12.75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33"/>
      <c r="K365" s="33"/>
      <c r="L365" s="33"/>
      <c r="M365" s="33"/>
      <c r="N365" s="33"/>
      <c r="O365" s="33"/>
      <c r="P365" s="33"/>
      <c r="Q365" s="33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  <c r="AW365" s="8"/>
      <c r="AX365" s="8"/>
      <c r="AY365" s="8"/>
      <c r="AZ365" s="8"/>
      <c r="BA365" s="8"/>
      <c r="BB365" s="8"/>
      <c r="BC365" s="8"/>
      <c r="BD365" s="8"/>
      <c r="BE365" s="8"/>
      <c r="BF365" s="8"/>
      <c r="BG365" s="8"/>
      <c r="BH365" s="8"/>
      <c r="BI365" s="8"/>
      <c r="BJ365" s="8"/>
      <c r="BK365" s="8"/>
      <c r="BL365" s="8"/>
      <c r="BM365" s="8"/>
      <c r="BN365" s="8"/>
      <c r="BO365" s="8"/>
      <c r="BP365" s="8"/>
      <c r="BQ365" s="8"/>
      <c r="BR365" s="8"/>
      <c r="BS365" s="8"/>
      <c r="BT365" s="8"/>
      <c r="BU365" s="8"/>
      <c r="BV365" s="8"/>
      <c r="BW365" s="8"/>
      <c r="BX365" s="8"/>
      <c r="BY365" s="8"/>
      <c r="BZ365" s="8"/>
      <c r="CA365" s="8"/>
      <c r="CB365" s="8"/>
      <c r="CC365" s="8"/>
      <c r="CD365" s="8"/>
      <c r="CE365" s="8"/>
      <c r="CF365" s="8"/>
      <c r="CG365" s="8"/>
      <c r="CH365" s="8"/>
      <c r="CI365" s="8"/>
      <c r="CJ365" s="8"/>
    </row>
    <row r="366" spans="1:88" ht="12.75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33"/>
      <c r="K366" s="33"/>
      <c r="L366" s="33"/>
      <c r="M366" s="33"/>
      <c r="N366" s="33"/>
      <c r="O366" s="33"/>
      <c r="P366" s="33"/>
      <c r="Q366" s="33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  <c r="AW366" s="8"/>
      <c r="AX366" s="8"/>
      <c r="AY366" s="8"/>
      <c r="AZ366" s="8"/>
      <c r="BA366" s="8"/>
      <c r="BB366" s="8"/>
      <c r="BC366" s="8"/>
      <c r="BD366" s="8"/>
      <c r="BE366" s="8"/>
      <c r="BF366" s="8"/>
      <c r="BG366" s="8"/>
      <c r="BH366" s="8"/>
      <c r="BI366" s="8"/>
      <c r="BJ366" s="8"/>
      <c r="BK366" s="8"/>
      <c r="BL366" s="8"/>
      <c r="BM366" s="8"/>
      <c r="BN366" s="8"/>
      <c r="BO366" s="8"/>
      <c r="BP366" s="8"/>
      <c r="BQ366" s="8"/>
      <c r="BR366" s="8"/>
      <c r="BS366" s="8"/>
      <c r="BT366" s="8"/>
      <c r="BU366" s="8"/>
      <c r="BV366" s="8"/>
      <c r="BW366" s="8"/>
      <c r="BX366" s="8"/>
      <c r="BY366" s="8"/>
      <c r="BZ366" s="8"/>
      <c r="CA366" s="8"/>
      <c r="CB366" s="8"/>
      <c r="CC366" s="8"/>
      <c r="CD366" s="8"/>
      <c r="CE366" s="8"/>
      <c r="CF366" s="8"/>
      <c r="CG366" s="8"/>
      <c r="CH366" s="8"/>
      <c r="CI366" s="8"/>
      <c r="CJ366" s="8"/>
    </row>
    <row r="367" spans="1:88" ht="12.75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33"/>
      <c r="K367" s="33"/>
      <c r="L367" s="33"/>
      <c r="M367" s="33"/>
      <c r="N367" s="33"/>
      <c r="O367" s="33"/>
      <c r="P367" s="33"/>
      <c r="Q367" s="33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  <c r="AW367" s="8"/>
      <c r="AX367" s="8"/>
      <c r="AY367" s="8"/>
      <c r="AZ367" s="8"/>
      <c r="BA367" s="8"/>
      <c r="BB367" s="8"/>
      <c r="BC367" s="8"/>
      <c r="BD367" s="8"/>
      <c r="BE367" s="8"/>
      <c r="BF367" s="8"/>
      <c r="BG367" s="8"/>
      <c r="BH367" s="8"/>
      <c r="BI367" s="8"/>
      <c r="BJ367" s="8"/>
      <c r="BK367" s="8"/>
      <c r="BL367" s="8"/>
      <c r="BM367" s="8"/>
      <c r="BN367" s="8"/>
      <c r="BO367" s="8"/>
      <c r="BP367" s="8"/>
      <c r="BQ367" s="8"/>
      <c r="BR367" s="8"/>
      <c r="BS367" s="8"/>
      <c r="BT367" s="8"/>
      <c r="BU367" s="8"/>
      <c r="BV367" s="8"/>
      <c r="BW367" s="8"/>
      <c r="BX367" s="8"/>
      <c r="BY367" s="8"/>
      <c r="BZ367" s="8"/>
      <c r="CA367" s="8"/>
      <c r="CB367" s="8"/>
      <c r="CC367" s="8"/>
      <c r="CD367" s="8"/>
      <c r="CE367" s="8"/>
      <c r="CF367" s="8"/>
      <c r="CG367" s="8"/>
      <c r="CH367" s="8"/>
      <c r="CI367" s="8"/>
      <c r="CJ367" s="8"/>
    </row>
    <row r="368" spans="1:88" ht="12.75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33"/>
      <c r="K368" s="33"/>
      <c r="L368" s="33"/>
      <c r="M368" s="33"/>
      <c r="N368" s="33"/>
      <c r="O368" s="33"/>
      <c r="P368" s="33"/>
      <c r="Q368" s="33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  <c r="AW368" s="8"/>
      <c r="AX368" s="8"/>
      <c r="AY368" s="8"/>
      <c r="AZ368" s="8"/>
      <c r="BA368" s="8"/>
      <c r="BB368" s="8"/>
      <c r="BC368" s="8"/>
      <c r="BD368" s="8"/>
      <c r="BE368" s="8"/>
      <c r="BF368" s="8"/>
      <c r="BG368" s="8"/>
      <c r="BH368" s="8"/>
      <c r="BI368" s="8"/>
      <c r="BJ368" s="8"/>
      <c r="BK368" s="8"/>
      <c r="BL368" s="8"/>
      <c r="BM368" s="8"/>
      <c r="BN368" s="8"/>
      <c r="BO368" s="8"/>
      <c r="BP368" s="8"/>
      <c r="BQ368" s="8"/>
      <c r="BR368" s="8"/>
      <c r="BS368" s="8"/>
      <c r="BT368" s="8"/>
      <c r="BU368" s="8"/>
      <c r="BV368" s="8"/>
      <c r="BW368" s="8"/>
      <c r="BX368" s="8"/>
      <c r="BY368" s="8"/>
      <c r="BZ368" s="8"/>
      <c r="CA368" s="8"/>
      <c r="CB368" s="8"/>
      <c r="CC368" s="8"/>
      <c r="CD368" s="8"/>
      <c r="CE368" s="8"/>
      <c r="CF368" s="8"/>
      <c r="CG368" s="8"/>
      <c r="CH368" s="8"/>
      <c r="CI368" s="8"/>
      <c r="CJ368" s="8"/>
    </row>
    <row r="369" spans="1:88" ht="12.75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33"/>
      <c r="K369" s="33"/>
      <c r="L369" s="33"/>
      <c r="M369" s="33"/>
      <c r="N369" s="33"/>
      <c r="O369" s="33"/>
      <c r="P369" s="33"/>
      <c r="Q369" s="33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  <c r="AW369" s="8"/>
      <c r="AX369" s="8"/>
      <c r="AY369" s="8"/>
      <c r="AZ369" s="8"/>
      <c r="BA369" s="8"/>
      <c r="BB369" s="8"/>
      <c r="BC369" s="8"/>
      <c r="BD369" s="8"/>
      <c r="BE369" s="8"/>
      <c r="BF369" s="8"/>
      <c r="BG369" s="8"/>
      <c r="BH369" s="8"/>
      <c r="BI369" s="8"/>
      <c r="BJ369" s="8"/>
      <c r="BK369" s="8"/>
      <c r="BL369" s="8"/>
      <c r="BM369" s="8"/>
      <c r="BN369" s="8"/>
      <c r="BO369" s="8"/>
      <c r="BP369" s="8"/>
      <c r="BQ369" s="8"/>
      <c r="BR369" s="8"/>
      <c r="BS369" s="8"/>
      <c r="BT369" s="8"/>
      <c r="BU369" s="8"/>
      <c r="BV369" s="8"/>
      <c r="BW369" s="8"/>
      <c r="BX369" s="8"/>
      <c r="BY369" s="8"/>
      <c r="BZ369" s="8"/>
      <c r="CA369" s="8"/>
      <c r="CB369" s="8"/>
      <c r="CC369" s="8"/>
      <c r="CD369" s="8"/>
      <c r="CE369" s="8"/>
      <c r="CF369" s="8"/>
      <c r="CG369" s="8"/>
      <c r="CH369" s="8"/>
      <c r="CI369" s="8"/>
      <c r="CJ369" s="8"/>
    </row>
    <row r="370" spans="1:88" ht="12.75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33"/>
      <c r="K370" s="33"/>
      <c r="L370" s="33"/>
      <c r="M370" s="33"/>
      <c r="N370" s="33"/>
      <c r="O370" s="33"/>
      <c r="P370" s="33"/>
      <c r="Q370" s="33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  <c r="AW370" s="8"/>
      <c r="AX370" s="8"/>
      <c r="AY370" s="8"/>
      <c r="AZ370" s="8"/>
      <c r="BA370" s="8"/>
      <c r="BB370" s="8"/>
      <c r="BC370" s="8"/>
      <c r="BD370" s="8"/>
      <c r="BE370" s="8"/>
      <c r="BF370" s="8"/>
      <c r="BG370" s="8"/>
      <c r="BH370" s="8"/>
      <c r="BI370" s="8"/>
      <c r="BJ370" s="8"/>
      <c r="BK370" s="8"/>
      <c r="BL370" s="8"/>
      <c r="BM370" s="8"/>
      <c r="BN370" s="8"/>
      <c r="BO370" s="8"/>
      <c r="BP370" s="8"/>
      <c r="BQ370" s="8"/>
      <c r="BR370" s="8"/>
      <c r="BS370" s="8"/>
      <c r="BT370" s="8"/>
      <c r="BU370" s="8"/>
      <c r="BV370" s="8"/>
      <c r="BW370" s="8"/>
      <c r="BX370" s="8"/>
      <c r="BY370" s="8"/>
      <c r="BZ370" s="8"/>
      <c r="CA370" s="8"/>
      <c r="CB370" s="8"/>
      <c r="CC370" s="8"/>
      <c r="CD370" s="8"/>
      <c r="CE370" s="8"/>
      <c r="CF370" s="8"/>
      <c r="CG370" s="8"/>
      <c r="CH370" s="8"/>
      <c r="CI370" s="8"/>
      <c r="CJ370" s="8"/>
    </row>
    <row r="371" spans="1:88" ht="12.75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33"/>
      <c r="K371" s="33"/>
      <c r="L371" s="33"/>
      <c r="M371" s="33"/>
      <c r="N371" s="33"/>
      <c r="O371" s="33"/>
      <c r="P371" s="33"/>
      <c r="Q371" s="33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  <c r="AW371" s="8"/>
      <c r="AX371" s="8"/>
      <c r="AY371" s="8"/>
      <c r="AZ371" s="8"/>
      <c r="BA371" s="8"/>
      <c r="BB371" s="8"/>
      <c r="BC371" s="8"/>
      <c r="BD371" s="8"/>
      <c r="BE371" s="8"/>
      <c r="BF371" s="8"/>
      <c r="BG371" s="8"/>
      <c r="BH371" s="8"/>
      <c r="BI371" s="8"/>
      <c r="BJ371" s="8"/>
      <c r="BK371" s="8"/>
      <c r="BL371" s="8"/>
      <c r="BM371" s="8"/>
      <c r="BN371" s="8"/>
      <c r="BO371" s="8"/>
      <c r="BP371" s="8"/>
      <c r="BQ371" s="8"/>
      <c r="BR371" s="8"/>
      <c r="BS371" s="8"/>
      <c r="BT371" s="8"/>
      <c r="BU371" s="8"/>
      <c r="BV371" s="8"/>
      <c r="BW371" s="8"/>
      <c r="BX371" s="8"/>
      <c r="BY371" s="8"/>
      <c r="BZ371" s="8"/>
      <c r="CA371" s="8"/>
      <c r="CB371" s="8"/>
      <c r="CC371" s="8"/>
      <c r="CD371" s="8"/>
      <c r="CE371" s="8"/>
      <c r="CF371" s="8"/>
      <c r="CG371" s="8"/>
      <c r="CH371" s="8"/>
      <c r="CI371" s="8"/>
      <c r="CJ371" s="8"/>
    </row>
    <row r="372" spans="1:88" ht="12.75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33"/>
      <c r="K372" s="33"/>
      <c r="L372" s="33"/>
      <c r="M372" s="33"/>
      <c r="N372" s="33"/>
      <c r="O372" s="33"/>
      <c r="P372" s="33"/>
      <c r="Q372" s="33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  <c r="AW372" s="8"/>
      <c r="AX372" s="8"/>
      <c r="AY372" s="8"/>
      <c r="AZ372" s="8"/>
      <c r="BA372" s="8"/>
      <c r="BB372" s="8"/>
      <c r="BC372" s="8"/>
      <c r="BD372" s="8"/>
      <c r="BE372" s="8"/>
      <c r="BF372" s="8"/>
      <c r="BG372" s="8"/>
      <c r="BH372" s="8"/>
      <c r="BI372" s="8"/>
      <c r="BJ372" s="8"/>
      <c r="BK372" s="8"/>
      <c r="BL372" s="8"/>
      <c r="BM372" s="8"/>
      <c r="BN372" s="8"/>
      <c r="BO372" s="8"/>
      <c r="BP372" s="8"/>
      <c r="BQ372" s="8"/>
      <c r="BR372" s="8"/>
      <c r="BS372" s="8"/>
      <c r="BT372" s="8"/>
      <c r="BU372" s="8"/>
      <c r="BV372" s="8"/>
      <c r="BW372" s="8"/>
      <c r="BX372" s="8"/>
      <c r="BY372" s="8"/>
      <c r="BZ372" s="8"/>
      <c r="CA372" s="8"/>
      <c r="CB372" s="8"/>
      <c r="CC372" s="8"/>
      <c r="CD372" s="8"/>
      <c r="CE372" s="8"/>
      <c r="CF372" s="8"/>
      <c r="CG372" s="8"/>
      <c r="CH372" s="8"/>
      <c r="CI372" s="8"/>
      <c r="CJ372" s="8"/>
    </row>
    <row r="373" spans="1:88" ht="12.75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33"/>
      <c r="K373" s="33"/>
      <c r="L373" s="33"/>
      <c r="M373" s="33"/>
      <c r="N373" s="33"/>
      <c r="O373" s="33"/>
      <c r="P373" s="33"/>
      <c r="Q373" s="33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  <c r="AW373" s="8"/>
      <c r="AX373" s="8"/>
      <c r="AY373" s="8"/>
      <c r="AZ373" s="8"/>
      <c r="BA373" s="8"/>
      <c r="BB373" s="8"/>
      <c r="BC373" s="8"/>
      <c r="BD373" s="8"/>
      <c r="BE373" s="8"/>
      <c r="BF373" s="8"/>
      <c r="BG373" s="8"/>
      <c r="BH373" s="8"/>
      <c r="BI373" s="8"/>
      <c r="BJ373" s="8"/>
      <c r="BK373" s="8"/>
      <c r="BL373" s="8"/>
      <c r="BM373" s="8"/>
      <c r="BN373" s="8"/>
      <c r="BO373" s="8"/>
      <c r="BP373" s="8"/>
      <c r="BQ373" s="8"/>
      <c r="BR373" s="8"/>
      <c r="BS373" s="8"/>
      <c r="BT373" s="8"/>
      <c r="BU373" s="8"/>
      <c r="BV373" s="8"/>
      <c r="BW373" s="8"/>
      <c r="BX373" s="8"/>
      <c r="BY373" s="8"/>
      <c r="BZ373" s="8"/>
      <c r="CA373" s="8"/>
      <c r="CB373" s="8"/>
      <c r="CC373" s="8"/>
      <c r="CD373" s="8"/>
      <c r="CE373" s="8"/>
      <c r="CF373" s="8"/>
      <c r="CG373" s="8"/>
      <c r="CH373" s="8"/>
      <c r="CI373" s="8"/>
      <c r="CJ373" s="8"/>
    </row>
    <row r="374" spans="1:88" ht="12.75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33"/>
      <c r="K374" s="33"/>
      <c r="L374" s="33"/>
      <c r="M374" s="33"/>
      <c r="N374" s="33"/>
      <c r="O374" s="33"/>
      <c r="P374" s="33"/>
      <c r="Q374" s="33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  <c r="AW374" s="8"/>
      <c r="AX374" s="8"/>
      <c r="AY374" s="8"/>
      <c r="AZ374" s="8"/>
      <c r="BA374" s="8"/>
      <c r="BB374" s="8"/>
      <c r="BC374" s="8"/>
      <c r="BD374" s="8"/>
      <c r="BE374" s="8"/>
      <c r="BF374" s="8"/>
      <c r="BG374" s="8"/>
      <c r="BH374" s="8"/>
      <c r="BI374" s="8"/>
      <c r="BJ374" s="8"/>
      <c r="BK374" s="8"/>
      <c r="BL374" s="8"/>
      <c r="BM374" s="8"/>
      <c r="BN374" s="8"/>
      <c r="BO374" s="8"/>
      <c r="BP374" s="8"/>
      <c r="BQ374" s="8"/>
      <c r="BR374" s="8"/>
      <c r="BS374" s="8"/>
      <c r="BT374" s="8"/>
      <c r="BU374" s="8"/>
      <c r="BV374" s="8"/>
      <c r="BW374" s="8"/>
      <c r="BX374" s="8"/>
      <c r="BY374" s="8"/>
      <c r="BZ374" s="8"/>
      <c r="CA374" s="8"/>
      <c r="CB374" s="8"/>
      <c r="CC374" s="8"/>
      <c r="CD374" s="8"/>
      <c r="CE374" s="8"/>
      <c r="CF374" s="8"/>
      <c r="CG374" s="8"/>
      <c r="CH374" s="8"/>
      <c r="CI374" s="8"/>
      <c r="CJ374" s="8"/>
    </row>
    <row r="375" spans="1:88" ht="12.75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33"/>
      <c r="K375" s="33"/>
      <c r="L375" s="33"/>
      <c r="M375" s="33"/>
      <c r="N375" s="33"/>
      <c r="O375" s="33"/>
      <c r="P375" s="33"/>
      <c r="Q375" s="33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  <c r="AW375" s="8"/>
      <c r="AX375" s="8"/>
      <c r="AY375" s="8"/>
      <c r="AZ375" s="8"/>
      <c r="BA375" s="8"/>
      <c r="BB375" s="8"/>
      <c r="BC375" s="8"/>
      <c r="BD375" s="8"/>
      <c r="BE375" s="8"/>
      <c r="BF375" s="8"/>
      <c r="BG375" s="8"/>
      <c r="BH375" s="8"/>
      <c r="BI375" s="8"/>
      <c r="BJ375" s="8"/>
      <c r="BK375" s="8"/>
      <c r="BL375" s="8"/>
      <c r="BM375" s="8"/>
      <c r="BN375" s="8"/>
      <c r="BO375" s="8"/>
      <c r="BP375" s="8"/>
      <c r="BQ375" s="8"/>
      <c r="BR375" s="8"/>
      <c r="BS375" s="8"/>
      <c r="BT375" s="8"/>
      <c r="BU375" s="8"/>
      <c r="BV375" s="8"/>
      <c r="BW375" s="8"/>
      <c r="BX375" s="8"/>
      <c r="BY375" s="8"/>
      <c r="BZ375" s="8"/>
      <c r="CA375" s="8"/>
      <c r="CB375" s="8"/>
      <c r="CC375" s="8"/>
      <c r="CD375" s="8"/>
      <c r="CE375" s="8"/>
      <c r="CF375" s="8"/>
      <c r="CG375" s="8"/>
      <c r="CH375" s="8"/>
      <c r="CI375" s="8"/>
      <c r="CJ375" s="8"/>
    </row>
    <row r="376" spans="1:88" ht="12.75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33"/>
      <c r="K376" s="33"/>
      <c r="L376" s="33"/>
      <c r="M376" s="33"/>
      <c r="N376" s="33"/>
      <c r="O376" s="33"/>
      <c r="P376" s="33"/>
      <c r="Q376" s="33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  <c r="AW376" s="8"/>
      <c r="AX376" s="8"/>
      <c r="AY376" s="8"/>
      <c r="AZ376" s="8"/>
      <c r="BA376" s="8"/>
      <c r="BB376" s="8"/>
      <c r="BC376" s="8"/>
      <c r="BD376" s="8"/>
      <c r="BE376" s="8"/>
      <c r="BF376" s="8"/>
      <c r="BG376" s="8"/>
      <c r="BH376" s="8"/>
      <c r="BI376" s="8"/>
      <c r="BJ376" s="8"/>
      <c r="BK376" s="8"/>
      <c r="BL376" s="8"/>
      <c r="BM376" s="8"/>
      <c r="BN376" s="8"/>
      <c r="BO376" s="8"/>
      <c r="BP376" s="8"/>
      <c r="BQ376" s="8"/>
      <c r="BR376" s="8"/>
      <c r="BS376" s="8"/>
      <c r="BT376" s="8"/>
      <c r="BU376" s="8"/>
      <c r="BV376" s="8"/>
      <c r="BW376" s="8"/>
      <c r="BX376" s="8"/>
      <c r="BY376" s="8"/>
      <c r="BZ376" s="8"/>
      <c r="CA376" s="8"/>
      <c r="CB376" s="8"/>
      <c r="CC376" s="8"/>
      <c r="CD376" s="8"/>
      <c r="CE376" s="8"/>
      <c r="CF376" s="8"/>
      <c r="CG376" s="8"/>
      <c r="CH376" s="8"/>
      <c r="CI376" s="8"/>
      <c r="CJ376" s="8"/>
    </row>
    <row r="377" spans="1:88" ht="12.75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33"/>
      <c r="K377" s="33"/>
      <c r="L377" s="33"/>
      <c r="M377" s="33"/>
      <c r="N377" s="33"/>
      <c r="O377" s="33"/>
      <c r="P377" s="33"/>
      <c r="Q377" s="33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  <c r="AW377" s="8"/>
      <c r="AX377" s="8"/>
      <c r="AY377" s="8"/>
      <c r="AZ377" s="8"/>
      <c r="BA377" s="8"/>
      <c r="BB377" s="8"/>
      <c r="BC377" s="8"/>
      <c r="BD377" s="8"/>
      <c r="BE377" s="8"/>
      <c r="BF377" s="8"/>
      <c r="BG377" s="8"/>
      <c r="BH377" s="8"/>
      <c r="BI377" s="8"/>
      <c r="BJ377" s="8"/>
      <c r="BK377" s="8"/>
      <c r="BL377" s="8"/>
      <c r="BM377" s="8"/>
      <c r="BN377" s="8"/>
      <c r="BO377" s="8"/>
      <c r="BP377" s="8"/>
      <c r="BQ377" s="8"/>
      <c r="BR377" s="8"/>
      <c r="BS377" s="8"/>
      <c r="BT377" s="8"/>
      <c r="BU377" s="8"/>
      <c r="BV377" s="8"/>
      <c r="BW377" s="8"/>
      <c r="BX377" s="8"/>
      <c r="BY377" s="8"/>
      <c r="BZ377" s="8"/>
      <c r="CA377" s="8"/>
      <c r="CB377" s="8"/>
      <c r="CC377" s="8"/>
      <c r="CD377" s="8"/>
      <c r="CE377" s="8"/>
      <c r="CF377" s="8"/>
      <c r="CG377" s="8"/>
      <c r="CH377" s="8"/>
      <c r="CI377" s="8"/>
      <c r="CJ377" s="8"/>
    </row>
    <row r="378" spans="1:88" ht="12.75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33"/>
      <c r="K378" s="33"/>
      <c r="L378" s="33"/>
      <c r="M378" s="33"/>
      <c r="N378" s="33"/>
      <c r="O378" s="33"/>
      <c r="P378" s="33"/>
      <c r="Q378" s="33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  <c r="AW378" s="8"/>
      <c r="AX378" s="8"/>
      <c r="AY378" s="8"/>
      <c r="AZ378" s="8"/>
      <c r="BA378" s="8"/>
      <c r="BB378" s="8"/>
      <c r="BC378" s="8"/>
      <c r="BD378" s="8"/>
      <c r="BE378" s="8"/>
      <c r="BF378" s="8"/>
      <c r="BG378" s="8"/>
      <c r="BH378" s="8"/>
      <c r="BI378" s="8"/>
      <c r="BJ378" s="8"/>
      <c r="BK378" s="8"/>
      <c r="BL378" s="8"/>
      <c r="BM378" s="8"/>
      <c r="BN378" s="8"/>
      <c r="BO378" s="8"/>
      <c r="BP378" s="8"/>
      <c r="BQ378" s="8"/>
      <c r="BR378" s="8"/>
      <c r="BS378" s="8"/>
      <c r="BT378" s="8"/>
      <c r="BU378" s="8"/>
      <c r="BV378" s="8"/>
      <c r="BW378" s="8"/>
      <c r="BX378" s="8"/>
      <c r="BY378" s="8"/>
      <c r="BZ378" s="8"/>
      <c r="CA378" s="8"/>
      <c r="CB378" s="8"/>
      <c r="CC378" s="8"/>
      <c r="CD378" s="8"/>
      <c r="CE378" s="8"/>
      <c r="CF378" s="8"/>
      <c r="CG378" s="8"/>
      <c r="CH378" s="8"/>
      <c r="CI378" s="8"/>
      <c r="CJ378" s="8"/>
    </row>
    <row r="379" spans="1:88" ht="12.75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33"/>
      <c r="K379" s="33"/>
      <c r="L379" s="33"/>
      <c r="M379" s="33"/>
      <c r="N379" s="33"/>
      <c r="O379" s="33"/>
      <c r="P379" s="33"/>
      <c r="Q379" s="33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  <c r="AW379" s="8"/>
      <c r="AX379" s="8"/>
      <c r="AY379" s="8"/>
      <c r="AZ379" s="8"/>
      <c r="BA379" s="8"/>
      <c r="BB379" s="8"/>
      <c r="BC379" s="8"/>
      <c r="BD379" s="8"/>
      <c r="BE379" s="8"/>
      <c r="BF379" s="8"/>
      <c r="BG379" s="8"/>
      <c r="BH379" s="8"/>
      <c r="BI379" s="8"/>
      <c r="BJ379" s="8"/>
      <c r="BK379" s="8"/>
      <c r="BL379" s="8"/>
      <c r="BM379" s="8"/>
      <c r="BN379" s="8"/>
      <c r="BO379" s="8"/>
      <c r="BP379" s="8"/>
      <c r="BQ379" s="8"/>
      <c r="BR379" s="8"/>
      <c r="BS379" s="8"/>
      <c r="BT379" s="8"/>
      <c r="BU379" s="8"/>
      <c r="BV379" s="8"/>
      <c r="BW379" s="8"/>
      <c r="BX379" s="8"/>
      <c r="BY379" s="8"/>
      <c r="BZ379" s="8"/>
      <c r="CA379" s="8"/>
      <c r="CB379" s="8"/>
      <c r="CC379" s="8"/>
      <c r="CD379" s="8"/>
      <c r="CE379" s="8"/>
      <c r="CF379" s="8"/>
      <c r="CG379" s="8"/>
      <c r="CH379" s="8"/>
      <c r="CI379" s="8"/>
      <c r="CJ379" s="8"/>
    </row>
    <row r="380" spans="1:88" ht="12.75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33"/>
      <c r="K380" s="33"/>
      <c r="L380" s="33"/>
      <c r="M380" s="33"/>
      <c r="N380" s="33"/>
      <c r="O380" s="33"/>
      <c r="P380" s="33"/>
      <c r="Q380" s="33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  <c r="AW380" s="8"/>
      <c r="AX380" s="8"/>
      <c r="AY380" s="8"/>
      <c r="AZ380" s="8"/>
      <c r="BA380" s="8"/>
      <c r="BB380" s="8"/>
      <c r="BC380" s="8"/>
      <c r="BD380" s="8"/>
      <c r="BE380" s="8"/>
      <c r="BF380" s="8"/>
      <c r="BG380" s="8"/>
      <c r="BH380" s="8"/>
      <c r="BI380" s="8"/>
      <c r="BJ380" s="8"/>
      <c r="BK380" s="8"/>
      <c r="BL380" s="8"/>
      <c r="BM380" s="8"/>
      <c r="BN380" s="8"/>
      <c r="BO380" s="8"/>
      <c r="BP380" s="8"/>
      <c r="BQ380" s="8"/>
      <c r="BR380" s="8"/>
      <c r="BS380" s="8"/>
      <c r="BT380" s="8"/>
      <c r="BU380" s="8"/>
      <c r="BV380" s="8"/>
      <c r="BW380" s="8"/>
      <c r="BX380" s="8"/>
      <c r="BY380" s="8"/>
      <c r="BZ380" s="8"/>
      <c r="CA380" s="8"/>
      <c r="CB380" s="8"/>
      <c r="CC380" s="8"/>
      <c r="CD380" s="8"/>
      <c r="CE380" s="8"/>
      <c r="CF380" s="8"/>
      <c r="CG380" s="8"/>
      <c r="CH380" s="8"/>
      <c r="CI380" s="8"/>
      <c r="CJ380" s="8"/>
    </row>
    <row r="381" spans="1:88" ht="12.75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33"/>
      <c r="K381" s="33"/>
      <c r="L381" s="33"/>
      <c r="M381" s="33"/>
      <c r="N381" s="33"/>
      <c r="O381" s="33"/>
      <c r="P381" s="33"/>
      <c r="Q381" s="33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  <c r="AW381" s="8"/>
      <c r="AX381" s="8"/>
      <c r="AY381" s="8"/>
      <c r="AZ381" s="8"/>
      <c r="BA381" s="8"/>
      <c r="BB381" s="8"/>
      <c r="BC381" s="8"/>
      <c r="BD381" s="8"/>
      <c r="BE381" s="8"/>
      <c r="BF381" s="8"/>
      <c r="BG381" s="8"/>
      <c r="BH381" s="8"/>
      <c r="BI381" s="8"/>
      <c r="BJ381" s="8"/>
      <c r="BK381" s="8"/>
      <c r="BL381" s="8"/>
      <c r="BM381" s="8"/>
      <c r="BN381" s="8"/>
      <c r="BO381" s="8"/>
      <c r="BP381" s="8"/>
      <c r="BQ381" s="8"/>
      <c r="BR381" s="8"/>
      <c r="BS381" s="8"/>
      <c r="BT381" s="8"/>
      <c r="BU381" s="8"/>
      <c r="BV381" s="8"/>
      <c r="BW381" s="8"/>
      <c r="BX381" s="8"/>
      <c r="BY381" s="8"/>
      <c r="BZ381" s="8"/>
      <c r="CA381" s="8"/>
      <c r="CB381" s="8"/>
      <c r="CC381" s="8"/>
      <c r="CD381" s="8"/>
      <c r="CE381" s="8"/>
      <c r="CF381" s="8"/>
      <c r="CG381" s="8"/>
      <c r="CH381" s="8"/>
      <c r="CI381" s="8"/>
      <c r="CJ381" s="8"/>
    </row>
    <row r="382" spans="1:88" ht="12.75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33"/>
      <c r="K382" s="33"/>
      <c r="L382" s="33"/>
      <c r="M382" s="33"/>
      <c r="N382" s="33"/>
      <c r="O382" s="33"/>
      <c r="P382" s="33"/>
      <c r="Q382" s="33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  <c r="AW382" s="8"/>
      <c r="AX382" s="8"/>
      <c r="AY382" s="8"/>
      <c r="AZ382" s="8"/>
      <c r="BA382" s="8"/>
      <c r="BB382" s="8"/>
      <c r="BC382" s="8"/>
      <c r="BD382" s="8"/>
      <c r="BE382" s="8"/>
      <c r="BF382" s="8"/>
      <c r="BG382" s="8"/>
      <c r="BH382" s="8"/>
      <c r="BI382" s="8"/>
      <c r="BJ382" s="8"/>
      <c r="BK382" s="8"/>
      <c r="BL382" s="8"/>
      <c r="BM382" s="8"/>
      <c r="BN382" s="8"/>
      <c r="BO382" s="8"/>
      <c r="BP382" s="8"/>
      <c r="BQ382" s="8"/>
      <c r="BR382" s="8"/>
      <c r="BS382" s="8"/>
      <c r="BT382" s="8"/>
      <c r="BU382" s="8"/>
      <c r="BV382" s="8"/>
      <c r="BW382" s="8"/>
      <c r="BX382" s="8"/>
      <c r="BY382" s="8"/>
      <c r="BZ382" s="8"/>
      <c r="CA382" s="8"/>
      <c r="CB382" s="8"/>
      <c r="CC382" s="8"/>
      <c r="CD382" s="8"/>
      <c r="CE382" s="8"/>
      <c r="CF382" s="8"/>
      <c r="CG382" s="8"/>
      <c r="CH382" s="8"/>
      <c r="CI382" s="8"/>
      <c r="CJ382" s="8"/>
    </row>
    <row r="383" spans="1:88" ht="12.75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33"/>
      <c r="K383" s="33"/>
      <c r="L383" s="33"/>
      <c r="M383" s="33"/>
      <c r="N383" s="33"/>
      <c r="O383" s="33"/>
      <c r="P383" s="33"/>
      <c r="Q383" s="33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  <c r="AW383" s="8"/>
      <c r="AX383" s="8"/>
      <c r="AY383" s="8"/>
      <c r="AZ383" s="8"/>
      <c r="BA383" s="8"/>
      <c r="BB383" s="8"/>
      <c r="BC383" s="8"/>
      <c r="BD383" s="8"/>
      <c r="BE383" s="8"/>
      <c r="BF383" s="8"/>
      <c r="BG383" s="8"/>
      <c r="BH383" s="8"/>
      <c r="BI383" s="8"/>
      <c r="BJ383" s="8"/>
      <c r="BK383" s="8"/>
      <c r="BL383" s="8"/>
      <c r="BM383" s="8"/>
      <c r="BN383" s="8"/>
      <c r="BO383" s="8"/>
      <c r="BP383" s="8"/>
      <c r="BQ383" s="8"/>
      <c r="BR383" s="8"/>
      <c r="BS383" s="8"/>
      <c r="BT383" s="8"/>
      <c r="BU383" s="8"/>
      <c r="BV383" s="8"/>
      <c r="BW383" s="8"/>
      <c r="BX383" s="8"/>
      <c r="BY383" s="8"/>
      <c r="BZ383" s="8"/>
      <c r="CA383" s="8"/>
      <c r="CB383" s="8"/>
      <c r="CC383" s="8"/>
      <c r="CD383" s="8"/>
      <c r="CE383" s="8"/>
      <c r="CF383" s="8"/>
      <c r="CG383" s="8"/>
      <c r="CH383" s="8"/>
      <c r="CI383" s="8"/>
      <c r="CJ383" s="8"/>
    </row>
  </sheetData>
  <conditionalFormatting sqref="H2:I54 R2:R54">
    <cfRule type="cellIs" dxfId="3" priority="1" operator="equal">
      <formula>"YES"</formula>
    </cfRule>
  </conditionalFormatting>
  <conditionalFormatting sqref="H2:I54 R2:R54">
    <cfRule type="cellIs" dxfId="2" priority="2" operator="equal">
      <formula>"MAYBE"</formula>
    </cfRule>
  </conditionalFormatting>
  <conditionalFormatting sqref="H2:I54 R2:R54">
    <cfRule type="cellIs" dxfId="1" priority="3" operator="equal">
      <formula>"NO"</formula>
    </cfRule>
  </conditionalFormatting>
  <conditionalFormatting sqref="I1:I383 R1:R383">
    <cfRule type="containsBlanks" dxfId="0" priority="5">
      <formula>LEN(TRIM(I1))=0</formula>
    </cfRule>
  </conditionalFormatting>
  <hyperlinks>
    <hyperlink ref="F9" r:id="rId1"/>
    <hyperlink ref="F10" r:id="rId2"/>
    <hyperlink ref="F11" r:id="rId3"/>
    <hyperlink ref="F12" r:id="rId4"/>
    <hyperlink ref="F13" r:id="rId5"/>
    <hyperlink ref="F24" r:id="rId6"/>
    <hyperlink ref="F27" r:id="rId7"/>
    <hyperlink ref="F29" r:id="rId8"/>
    <hyperlink ref="F31" r:id="rId9"/>
    <hyperlink ref="F35" r:id="rId10"/>
    <hyperlink ref="F36" r:id="rId11"/>
    <hyperlink ref="F40" r:id="rId12"/>
    <hyperlink ref="F47" r:id="rId13"/>
    <hyperlink ref="F52" r:id="rId14"/>
  </hyperlinks>
  <pageMargins left="0.7" right="0.7" top="0.78740157499999996" bottom="0.78740157499999996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publications-merged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modified xsi:type="dcterms:W3CDTF">2021-08-15T12:43:32Z</dcterms:modified>
</cp:coreProperties>
</file>