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2" vbProcedure="false">Blad1!$A$2:$A$31</definedName>
    <definedName function="false" hidden="false" name="_xlchart.v1.3" vbProcedure="false">Blad1!$B$2:$B$31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<sst xmlns="http://schemas.openxmlformats.org/spreadsheetml/2006/main" count="44" uniqueCount="14">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</sst>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Gravity sensor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68.2755269166226</c:v>
                </c:pt>
                <c:pt idx="1">
                  <c:v>67.2705522352006</c:v>
                </c:pt>
                <c:pt idx="2">
                  <c:v>69.5887043994312</c:v>
                </c:pt>
                <c:pt idx="3">
                  <c:v>80.122952188577</c:v>
                </c:pt>
                <c:pt idx="4">
                  <c:v>85.2507657823313</c:v>
                </c:pt>
                <c:pt idx="5">
                  <c:v>69.4509294195589</c:v>
                </c:pt>
                <c:pt idx="6">
                  <c:v>66.3287515145987</c:v>
                </c:pt>
                <c:pt idx="7">
                  <c:v>64.5737666378078</c:v>
                </c:pt>
                <c:pt idx="8">
                  <c:v>66.0430128009905</c:v>
                </c:pt>
                <c:pt idx="9">
                  <c:v>80.6218439041281</c:v>
                </c:pt>
                <c:pt idx="10">
                  <c:v>63.5136906898003</c:v>
                </c:pt>
                <c:pt idx="11">
                  <c:v>64.1382887518784</c:v>
                </c:pt>
                <c:pt idx="12">
                  <c:v>103.540757192072</c:v>
                </c:pt>
                <c:pt idx="13">
                  <c:v>69.4981574140214</c:v>
                </c:pt>
                <c:pt idx="14">
                  <c:v>69.8762777071447</c:v>
                </c:pt>
                <c:pt idx="15">
                  <c:v>64.390295712844</c:v>
                </c:pt>
                <c:pt idx="16">
                  <c:v>70.9670297568255</c:v>
                </c:pt>
                <c:pt idx="17">
                  <c:v>71.7483188685093</c:v>
                </c:pt>
                <c:pt idx="18">
                  <c:v>86.7767988943155</c:v>
                </c:pt>
                <c:pt idx="19">
                  <c:v>72.296466266907</c:v>
                </c:pt>
                <c:pt idx="20">
                  <c:v>64.5982271240401</c:v>
                </c:pt>
                <c:pt idx="21">
                  <c:v>66.0818171756127</c:v>
                </c:pt>
                <c:pt idx="22">
                  <c:v>65.0982043496768</c:v>
                </c:pt>
                <c:pt idx="23">
                  <c:v>65.5671732264733</c:v>
                </c:pt>
                <c:pt idx="24">
                  <c:v>70.5174079013409</c:v>
                </c:pt>
                <c:pt idx="25">
                  <c:v>81.3153276096927</c:v>
                </c:pt>
                <c:pt idx="26">
                  <c:v>73.7022303585643</c:v>
                </c:pt>
                <c:pt idx="27">
                  <c:v>66.1394324156396</c:v>
                </c:pt>
                <c:pt idx="28">
                  <c:v>66.9753411932491</c:v>
                </c:pt>
                <c:pt idx="29">
                  <c:v>64.9668248324066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71.3078291080087</c:v>
                </c:pt>
                <c:pt idx="1">
                  <c:v>71.3078291080087</c:v>
                </c:pt>
              </c:numCache>
            </c:numRef>
          </c:yVal>
          <c:smooth val="0"/>
        </c:ser>
        <c:axId val="11179575"/>
        <c:axId val="54150513"/>
      </c:scatterChart>
      <c:valAx>
        <c:axId val="11179575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150513"/>
        <c:crosses val="autoZero"/>
        <c:crossBetween val="midCat"/>
      </c:valAx>
      <c:valAx>
        <c:axId val="54150513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7957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1</xdr:row>
      <xdr:rowOff>2160</xdr:rowOff>
    </xdr:from>
    <xdr:to>
      <xdr:col>13</xdr:col>
      <xdr:colOff>283680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66120" y="186120"/>
        <a:ext cx="456804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0" activeCellId="0" sqref="F20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0</v>
      </c>
      <c r="B2" s="1" t="n">
        <v>68.2755269166226</v>
      </c>
      <c r="D2" s="4" t="s">
        <v>2</v>
      </c>
      <c r="E2" s="0" t="s">
        <v>3</v>
      </c>
    </row>
    <row r="3" customFormat="false" ht="14.5" hidden="false" customHeight="false" outlineLevel="0" collapsed="false">
      <c r="A3" s="0" t="s">
        <v>0</v>
      </c>
      <c r="B3" s="1" t="n">
        <v>67.2705522352006</v>
      </c>
      <c r="D3" s="0" t="n">
        <v>0</v>
      </c>
      <c r="E3" s="1" t="n">
        <f aca="false">AVERAGE(B2,B3,B4,B5,B6,B7,B8,B9,B10,B11,B12,B13,B14,B15,B16,B17,B18,B19,B21,B20,B22,B23,B24,B25,B26,B27,B28,B29,B30,B31)</f>
        <v>71.3078291080087</v>
      </c>
    </row>
    <row r="4" customFormat="false" ht="14.5" hidden="false" customHeight="false" outlineLevel="0" collapsed="false">
      <c r="A4" s="0" t="s">
        <v>0</v>
      </c>
      <c r="B4" s="1" t="n">
        <v>69.5887043994312</v>
      </c>
      <c r="D4" s="0" t="n">
        <v>30</v>
      </c>
      <c r="E4" s="1" t="n">
        <f aca="false">AVERAGE(B2,B3,B4,B5,B6,B7,B8,B9,B10,B11,B12,B13,B14,B15,B16,B17,B18,B19,B21,B20,B22,B23,B24,B25,B26,B27,B28,B29,B30,B31)</f>
        <v>71.3078291080087</v>
      </c>
    </row>
    <row r="5" customFormat="false" ht="14.5" hidden="false" customHeight="false" outlineLevel="0" collapsed="false">
      <c r="A5" s="0" t="s">
        <v>0</v>
      </c>
      <c r="B5" s="1" t="n">
        <v>80.122952188577</v>
      </c>
    </row>
    <row r="6" customFormat="false" ht="14.5" hidden="false" customHeight="false" outlineLevel="0" collapsed="false">
      <c r="A6" s="0" t="s">
        <v>0</v>
      </c>
      <c r="B6" s="1" t="n">
        <v>85.2507657823313</v>
      </c>
      <c r="D6" s="3" t="s">
        <v>4</v>
      </c>
      <c r="E6" s="3" t="s">
        <v>5</v>
      </c>
    </row>
    <row r="7" customFormat="false" ht="14.5" hidden="false" customHeight="false" outlineLevel="0" collapsed="false">
      <c r="A7" s="0" t="s">
        <v>0</v>
      </c>
      <c r="B7" s="1" t="n">
        <v>69.4509294195589</v>
      </c>
      <c r="D7" s="1" t="n">
        <f aca="false">MIN(B2:B31)</f>
        <v>63.5136906898003</v>
      </c>
      <c r="E7" s="1" t="n">
        <f aca="false">MAX(B2:B31)</f>
        <v>103.540757192072</v>
      </c>
    </row>
    <row r="8" customFormat="false" ht="14.5" hidden="false" customHeight="false" outlineLevel="0" collapsed="false">
      <c r="A8" s="0" t="s">
        <v>0</v>
      </c>
      <c r="B8" s="1" t="n">
        <v>66.3287515145987</v>
      </c>
    </row>
    <row r="9" customFormat="false" ht="14.5" hidden="false" customHeight="false" outlineLevel="0" collapsed="false">
      <c r="A9" s="0" t="s">
        <v>0</v>
      </c>
      <c r="B9" s="1" t="n">
        <v>64.5737666378078</v>
      </c>
      <c r="D9" s="3" t="s">
        <v>6</v>
      </c>
      <c r="E9" s="3" t="s">
        <v>7</v>
      </c>
    </row>
    <row r="10" customFormat="false" ht="14.5" hidden="false" customHeight="false" outlineLevel="0" collapsed="false">
      <c r="A10" s="0" t="s">
        <v>0</v>
      </c>
      <c r="B10" s="1" t="n">
        <v>66.0430128009905</v>
      </c>
      <c r="D10" s="0" t="n">
        <f aca="false">QUARTILE(B2:B31, 1)</f>
        <v>65.6861331201026</v>
      </c>
      <c r="E10" s="0" t="n">
        <f aca="false">QUARTILE(B2:B31, 2)</f>
        <v>68.8632281680908</v>
      </c>
    </row>
    <row r="11" customFormat="false" ht="14.5" hidden="false" customHeight="false" outlineLevel="0" collapsed="false">
      <c r="A11" s="0" t="s">
        <v>0</v>
      </c>
      <c r="B11" s="1" t="n">
        <v>80.6218439041281</v>
      </c>
    </row>
    <row r="12" customFormat="false" ht="14.5" hidden="false" customHeight="false" outlineLevel="0" collapsed="false">
      <c r="A12" s="0" t="s">
        <v>0</v>
      </c>
      <c r="B12" s="1" t="n">
        <v>63.5136906898003</v>
      </c>
      <c r="D12" s="3" t="s">
        <v>8</v>
      </c>
      <c r="E12" s="3" t="s">
        <v>9</v>
      </c>
    </row>
    <row r="13" customFormat="false" ht="14.5" hidden="false" customHeight="false" outlineLevel="0" collapsed="false">
      <c r="A13" s="0" t="s">
        <v>0</v>
      </c>
      <c r="B13" s="1" t="n">
        <v>64.1382887518784</v>
      </c>
      <c r="D13" s="0" t="n">
        <f aca="false">QUARTILE(B2:B31, 3)</f>
        <v>72.1594294173076</v>
      </c>
      <c r="E13" s="0" t="n">
        <f aca="false">D13 - D10</f>
        <v>6.47329629720498</v>
      </c>
    </row>
    <row r="14" customFormat="false" ht="14.5" hidden="false" customHeight="false" outlineLevel="0" collapsed="false">
      <c r="A14" s="0" t="s">
        <v>0</v>
      </c>
      <c r="B14" s="1" t="n">
        <v>103.540757192072</v>
      </c>
    </row>
    <row r="15" customFormat="false" ht="14.5" hidden="false" customHeight="false" outlineLevel="0" collapsed="false">
      <c r="A15" s="0" t="s">
        <v>0</v>
      </c>
      <c r="B15" s="1" t="n">
        <v>69.4981574140214</v>
      </c>
      <c r="D15" s="3" t="s">
        <v>10</v>
      </c>
      <c r="E15" s="3" t="s">
        <v>11</v>
      </c>
    </row>
    <row r="16" customFormat="false" ht="14.5" hidden="false" customHeight="false" outlineLevel="0" collapsed="false">
      <c r="A16" s="0" t="s">
        <v>0</v>
      </c>
      <c r="B16" s="1" t="n">
        <v>69.8762777071447</v>
      </c>
      <c r="D16" s="0" t="n">
        <f aca="false">STDEV(B2:B31)</f>
        <v>8.84644297929765</v>
      </c>
      <c r="E16" s="0" t="n">
        <f aca="false">(D16 / E4) * 100</f>
        <v>12.4059911652872</v>
      </c>
    </row>
    <row r="17" customFormat="false" ht="14.5" hidden="false" customHeight="false" outlineLevel="0" collapsed="false">
      <c r="A17" s="0" t="s">
        <v>0</v>
      </c>
      <c r="B17" s="1" t="n">
        <v>64.390295712844</v>
      </c>
    </row>
    <row r="18" customFormat="false" ht="14.5" hidden="false" customHeight="false" outlineLevel="0" collapsed="false">
      <c r="A18" s="0" t="s">
        <v>0</v>
      </c>
      <c r="B18" s="1" t="n">
        <v>70.9670297568255</v>
      </c>
      <c r="D18" s="3" t="s">
        <v>12</v>
      </c>
      <c r="F18" s="3" t="s">
        <v>13</v>
      </c>
    </row>
    <row r="19" customFormat="false" ht="14.5" hidden="false" customHeight="false" outlineLevel="0" collapsed="false">
      <c r="A19" s="0" t="s">
        <v>0</v>
      </c>
      <c r="B19" s="1" t="n">
        <v>71.7483188685093</v>
      </c>
      <c r="D19" s="0" t="n">
        <f aca="false">((E3 / 64.4130998689695) * 100) - 100</f>
        <v>10.7039239736399</v>
      </c>
      <c r="F19" s="0" t="n">
        <f aca="false">((E10 / 62.2608921134311) * 100) - 100</f>
        <v>10.6043068618919</v>
      </c>
    </row>
    <row r="20" customFormat="false" ht="14.5" hidden="false" customHeight="false" outlineLevel="0" collapsed="false">
      <c r="A20" s="0" t="s">
        <v>0</v>
      </c>
      <c r="B20" s="1" t="n">
        <v>86.7767988943155</v>
      </c>
    </row>
    <row r="21" customFormat="false" ht="14.5" hidden="false" customHeight="false" outlineLevel="0" collapsed="false">
      <c r="A21" s="0" t="s">
        <v>0</v>
      </c>
      <c r="B21" s="1" t="n">
        <v>72.296466266907</v>
      </c>
    </row>
    <row r="22" customFormat="false" ht="14.5" hidden="false" customHeight="false" outlineLevel="0" collapsed="false">
      <c r="A22" s="0" t="s">
        <v>0</v>
      </c>
      <c r="B22" s="1" t="n">
        <v>64.5982271240401</v>
      </c>
    </row>
    <row r="23" customFormat="false" ht="14.5" hidden="false" customHeight="false" outlineLevel="0" collapsed="false">
      <c r="A23" s="0" t="s">
        <v>0</v>
      </c>
      <c r="B23" s="1" t="n">
        <v>66.0818171756127</v>
      </c>
    </row>
    <row r="24" customFormat="false" ht="14.5" hidden="false" customHeight="false" outlineLevel="0" collapsed="false">
      <c r="A24" s="0" t="s">
        <v>0</v>
      </c>
      <c r="B24" s="1" t="n">
        <v>65.0982043496768</v>
      </c>
    </row>
    <row r="25" customFormat="false" ht="14.5" hidden="false" customHeight="false" outlineLevel="0" collapsed="false">
      <c r="A25" s="0" t="s">
        <v>0</v>
      </c>
      <c r="B25" s="1" t="n">
        <v>65.5671732264733</v>
      </c>
    </row>
    <row r="26" customFormat="false" ht="14.5" hidden="false" customHeight="false" outlineLevel="0" collapsed="false">
      <c r="A26" s="0" t="s">
        <v>0</v>
      </c>
      <c r="B26" s="1" t="n">
        <v>70.5174079013409</v>
      </c>
    </row>
    <row r="27" customFormat="false" ht="14.5" hidden="false" customHeight="false" outlineLevel="0" collapsed="false">
      <c r="A27" s="0" t="s">
        <v>0</v>
      </c>
      <c r="B27" s="1" t="n">
        <v>81.3153276096927</v>
      </c>
    </row>
    <row r="28" customFormat="false" ht="14.5" hidden="false" customHeight="false" outlineLevel="0" collapsed="false">
      <c r="A28" s="0" t="s">
        <v>0</v>
      </c>
      <c r="B28" s="1" t="n">
        <v>73.7022303585643</v>
      </c>
    </row>
    <row r="29" customFormat="false" ht="14.5" hidden="false" customHeight="false" outlineLevel="0" collapsed="false">
      <c r="A29" s="0" t="s">
        <v>0</v>
      </c>
      <c r="B29" s="1" t="n">
        <v>66.1394324156396</v>
      </c>
    </row>
    <row r="30" customFormat="false" ht="14.5" hidden="false" customHeight="false" outlineLevel="0" collapsed="false">
      <c r="A30" s="0" t="s">
        <v>0</v>
      </c>
      <c r="B30" s="1" t="n">
        <v>66.9753411932491</v>
      </c>
    </row>
    <row r="31" customFormat="false" ht="14.5" hidden="false" customHeight="false" outlineLevel="0" collapsed="false">
      <c r="A31" s="0" t="s">
        <v>0</v>
      </c>
      <c r="B31" s="1" t="n">
        <v>64.9668248324066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