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name="_xlchart.v1.0" vbProcedure="false">Blad1!$A$2:$A$31</definedName>
    <definedName function="false" hidden="false" name="_xlchart.v1.1" vbProcedure="false">Blad1!$B$2:$B$31</definedName>
    <definedName function="false" hidden="false" name="_xlchart.v1.2" vbProcedure="false">Blad1!$A$2:$A$31</definedName>
    <definedName function="false" hidden="false" name="_xlchart.v1.3" vbProcedure="false">Blad1!$B$2:$B$31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<sst xmlns="http://schemas.openxmlformats.org/spreadsheetml/2006/main" count="44" uniqueCount="14">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</sst>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Gyroscope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Blad1!$B$2:$B$31</c:f>
              <c:numCache>
                <c:formatCode>General</c:formatCode>
                <c:ptCount val="30"/>
                <c:pt idx="0">
                  <c:v>64.3040567922305</c:v>
                </c:pt>
                <c:pt idx="1">
                  <c:v>65.0301183878306</c:v>
                </c:pt>
                <c:pt idx="2">
                  <c:v>64.6472763994822</c:v>
                </c:pt>
                <c:pt idx="3">
                  <c:v>72.1972067275936</c:v>
                </c:pt>
                <c:pt idx="4">
                  <c:v>73.4173331188355</c:v>
                </c:pt>
                <c:pt idx="5">
                  <c:v>82.1704210215783</c:v>
                </c:pt>
                <c:pt idx="6">
                  <c:v>74.2127481370727</c:v>
                </c:pt>
                <c:pt idx="7">
                  <c:v>68.2087256928111</c:v>
                </c:pt>
                <c:pt idx="8">
                  <c:v>64.2758843949822</c:v>
                </c:pt>
                <c:pt idx="9">
                  <c:v>64.1033911238032</c:v>
                </c:pt>
                <c:pt idx="10">
                  <c:v>64.9757368115906</c:v>
                </c:pt>
                <c:pt idx="11">
                  <c:v>77.3780506847935</c:v>
                </c:pt>
                <c:pt idx="12">
                  <c:v>80.7438168463454</c:v>
                </c:pt>
                <c:pt idx="13">
                  <c:v>67.6723618551969</c:v>
                </c:pt>
                <c:pt idx="14">
                  <c:v>79.2081630770245</c:v>
                </c:pt>
                <c:pt idx="15">
                  <c:v>64.7184208800868</c:v>
                </c:pt>
                <c:pt idx="16">
                  <c:v>63.6958904912484</c:v>
                </c:pt>
                <c:pt idx="17">
                  <c:v>62.8008303110785</c:v>
                </c:pt>
                <c:pt idx="18">
                  <c:v>64.4362345881176</c:v>
                </c:pt>
                <c:pt idx="19">
                  <c:v>70.2429834244602</c:v>
                </c:pt>
                <c:pt idx="20">
                  <c:v>64.9717313244754</c:v>
                </c:pt>
                <c:pt idx="21">
                  <c:v>64.7039851349166</c:v>
                </c:pt>
                <c:pt idx="22">
                  <c:v>64.7247473742488</c:v>
                </c:pt>
                <c:pt idx="23">
                  <c:v>69.0246633509074</c:v>
                </c:pt>
                <c:pt idx="24">
                  <c:v>69.4359785087782</c:v>
                </c:pt>
                <c:pt idx="25">
                  <c:v>87.368524321699</c:v>
                </c:pt>
                <c:pt idx="26">
                  <c:v>78.7634894243222</c:v>
                </c:pt>
                <c:pt idx="27">
                  <c:v>66.5222360911429</c:v>
                </c:pt>
                <c:pt idx="28">
                  <c:v>63.7369000227967</c:v>
                </c:pt>
                <c:pt idx="29">
                  <c:v>63.6420853435515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Lbls>
            <c:numFmt formatCode="0.000000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General</c:formatCode>
                <c:ptCount val="2"/>
                <c:pt idx="0">
                  <c:v>69.3777997221</c:v>
                </c:pt>
                <c:pt idx="1">
                  <c:v>69.3777997221</c:v>
                </c:pt>
              </c:numCache>
            </c:numRef>
          </c:yVal>
          <c:smooth val="0"/>
        </c:ser>
        <c:axId val="35003027"/>
        <c:axId val="16481845"/>
      </c:scatterChart>
      <c:valAx>
        <c:axId val="35003027"/>
        <c:scaling>
          <c:orientation val="minMax"/>
          <c:max val="3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81845"/>
        <c:crosses val="autoZero"/>
        <c:crossBetween val="midCat"/>
      </c:valAx>
      <c:valAx>
        <c:axId val="16481845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03027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</xdr:colOff>
      <xdr:row>1</xdr:row>
      <xdr:rowOff>2160</xdr:rowOff>
    </xdr:from>
    <xdr:to>
      <xdr:col>13</xdr:col>
      <xdr:colOff>283680</xdr:colOff>
      <xdr:row>15</xdr:row>
      <xdr:rowOff>127440</xdr:rowOff>
    </xdr:to>
    <xdr:graphicFrame>
      <xdr:nvGraphicFramePr>
        <xdr:cNvPr id="0" name="Grafiek 2"/>
        <xdr:cNvGraphicFramePr/>
      </xdr:nvGraphicFramePr>
      <xdr:xfrm>
        <a:off x="3966120" y="186120"/>
        <a:ext cx="4568040" cy="27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603360</xdr:colOff>
      <xdr:row>0</xdr:row>
      <xdr:rowOff>179640</xdr:rowOff>
    </xdr:from>
    <xdr:to>
      <xdr:col>21</xdr:col>
      <xdr:colOff>312840</xdr:colOff>
      <xdr:row>16</xdr:row>
      <xdr:rowOff>19800</xdr:rowOff>
    </xdr:to>
    <xdr:sp>
      <xdr:nvSpPr>
        <xdr:cNvPr id="1" name="CustomShape 1"/>
        <xdr:cNvSpPr/>
      </xdr:nvSpPr>
      <xdr:spPr>
        <a:xfrm>
          <a:off x="8853840" y="1796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20" activeCellId="0" sqref="F20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91"/>
    <col collapsed="false" customWidth="true" hidden="false" outlineLevel="0" max="3" min="3" style="0" width="8.67"/>
    <col collapsed="false" customWidth="true" hidden="false" outlineLevel="0" max="4" min="4" style="0" width="10.27"/>
    <col collapsed="false" customWidth="true" hidden="false" outlineLevel="0" max="5" min="5" style="0" width="10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B1" s="2" t="s">
        <v>0</v>
      </c>
      <c r="D1" s="3" t="s">
        <v>1</v>
      </c>
    </row>
    <row r="2" customFormat="false" ht="14.5" hidden="false" customHeight="false" outlineLevel="0" collapsed="false">
      <c r="A2" s="0" t="s">
        <v>0</v>
      </c>
      <c r="B2" s="1" t="n">
        <v>64.3040567922305</v>
      </c>
      <c r="D2" s="4" t="s">
        <v>2</v>
      </c>
      <c r="E2" s="0" t="s">
        <v>3</v>
      </c>
    </row>
    <row r="3" customFormat="false" ht="14.5" hidden="false" customHeight="false" outlineLevel="0" collapsed="false">
      <c r="A3" s="0" t="s">
        <v>0</v>
      </c>
      <c r="B3" s="1" t="n">
        <v>65.0301183878306</v>
      </c>
      <c r="D3" s="0" t="n">
        <v>0</v>
      </c>
      <c r="E3" s="1" t="n">
        <f aca="false">AVERAGE(B2,B3,B4,B5,B6,B7,B8,B9,B10,B11,B12,B13,B14,B15,B16,B17,B18,B19,B21,B20,B22,B23,B24,B25,B26,B27,B28,B29,B30,B31)</f>
        <v>69.3777997221</v>
      </c>
    </row>
    <row r="4" customFormat="false" ht="14.5" hidden="false" customHeight="false" outlineLevel="0" collapsed="false">
      <c r="A4" s="0" t="s">
        <v>0</v>
      </c>
      <c r="B4" s="1" t="n">
        <v>64.6472763994822</v>
      </c>
      <c r="D4" s="0" t="n">
        <v>30</v>
      </c>
      <c r="E4" s="1" t="n">
        <f aca="false">AVERAGE(B2,B3,B4,B5,B6,B7,B8,B9,B10,B11,B12,B13,B14,B15,B16,B17,B18,B19,B21,B20,B22,B23,B24,B25,B26,B27,B28,B29,B30,B31)</f>
        <v>69.3777997221</v>
      </c>
    </row>
    <row r="5" customFormat="false" ht="14.5" hidden="false" customHeight="false" outlineLevel="0" collapsed="false">
      <c r="A5" s="0" t="s">
        <v>0</v>
      </c>
      <c r="B5" s="1" t="n">
        <v>72.1972067275936</v>
      </c>
    </row>
    <row r="6" customFormat="false" ht="14.5" hidden="false" customHeight="false" outlineLevel="0" collapsed="false">
      <c r="A6" s="0" t="s">
        <v>0</v>
      </c>
      <c r="B6" s="1" t="n">
        <v>73.4173331188355</v>
      </c>
      <c r="D6" s="3" t="s">
        <v>4</v>
      </c>
      <c r="E6" s="3" t="s">
        <v>5</v>
      </c>
    </row>
    <row r="7" customFormat="false" ht="14.5" hidden="false" customHeight="false" outlineLevel="0" collapsed="false">
      <c r="A7" s="0" t="s">
        <v>0</v>
      </c>
      <c r="B7" s="1" t="n">
        <v>82.1704210215783</v>
      </c>
      <c r="D7" s="1" t="n">
        <f aca="false">MIN(B2:B31)</f>
        <v>62.8008303110785</v>
      </c>
      <c r="E7" s="1" t="n">
        <f aca="false">MAX(B2:B31)</f>
        <v>87.368524321699</v>
      </c>
    </row>
    <row r="8" customFormat="false" ht="14.5" hidden="false" customHeight="false" outlineLevel="0" collapsed="false">
      <c r="A8" s="0" t="s">
        <v>0</v>
      </c>
      <c r="B8" s="1" t="n">
        <v>74.2127481370727</v>
      </c>
    </row>
    <row r="9" customFormat="false" ht="14.5" hidden="false" customHeight="false" outlineLevel="0" collapsed="false">
      <c r="A9" s="0" t="s">
        <v>0</v>
      </c>
      <c r="B9" s="1" t="n">
        <v>68.2087256928111</v>
      </c>
      <c r="D9" s="3" t="s">
        <v>6</v>
      </c>
      <c r="E9" s="3" t="s">
        <v>7</v>
      </c>
    </row>
    <row r="10" customFormat="false" ht="14.5" hidden="false" customHeight="false" outlineLevel="0" collapsed="false">
      <c r="A10" s="0" t="s">
        <v>0</v>
      </c>
      <c r="B10" s="1" t="n">
        <v>64.2758843949822</v>
      </c>
      <c r="D10" s="0" t="n">
        <f aca="false">QUARTILE(B2:B31, 1)</f>
        <v>64.4889950409587</v>
      </c>
      <c r="E10" s="0" t="n">
        <f aca="false">QUARTILE(B2:B31, 2)</f>
        <v>65.7761772394867</v>
      </c>
    </row>
    <row r="11" customFormat="false" ht="14.5" hidden="false" customHeight="false" outlineLevel="0" collapsed="false">
      <c r="A11" s="0" t="s">
        <v>0</v>
      </c>
      <c r="B11" s="1" t="n">
        <v>64.1033911238032</v>
      </c>
    </row>
    <row r="12" customFormat="false" ht="14.5" hidden="false" customHeight="false" outlineLevel="0" collapsed="false">
      <c r="A12" s="0" t="s">
        <v>0</v>
      </c>
      <c r="B12" s="1" t="n">
        <v>64.9757368115906</v>
      </c>
      <c r="D12" s="3" t="s">
        <v>8</v>
      </c>
      <c r="E12" s="3" t="s">
        <v>9</v>
      </c>
    </row>
    <row r="13" customFormat="false" ht="14.5" hidden="false" customHeight="false" outlineLevel="0" collapsed="false">
      <c r="A13" s="0" t="s">
        <v>0</v>
      </c>
      <c r="B13" s="1" t="n">
        <v>77.3780506847935</v>
      </c>
      <c r="D13" s="0" t="n">
        <f aca="false">QUARTILE(B2:B31, 3)</f>
        <v>73.112301521025</v>
      </c>
      <c r="E13" s="0" t="n">
        <f aca="false">D13 - D10</f>
        <v>8.62330648006628</v>
      </c>
    </row>
    <row r="14" customFormat="false" ht="14.5" hidden="false" customHeight="false" outlineLevel="0" collapsed="false">
      <c r="A14" s="0" t="s">
        <v>0</v>
      </c>
      <c r="B14" s="1" t="n">
        <v>80.7438168463454</v>
      </c>
    </row>
    <row r="15" customFormat="false" ht="14.5" hidden="false" customHeight="false" outlineLevel="0" collapsed="false">
      <c r="A15" s="0" t="s">
        <v>0</v>
      </c>
      <c r="B15" s="1" t="n">
        <v>67.6723618551969</v>
      </c>
      <c r="D15" s="3" t="s">
        <v>10</v>
      </c>
      <c r="E15" s="3" t="s">
        <v>11</v>
      </c>
    </row>
    <row r="16" customFormat="false" ht="14.5" hidden="false" customHeight="false" outlineLevel="0" collapsed="false">
      <c r="A16" s="0" t="s">
        <v>0</v>
      </c>
      <c r="B16" s="1" t="n">
        <v>79.2081630770245</v>
      </c>
      <c r="D16" s="0" t="n">
        <f aca="false">STDEV(B2:B31)</f>
        <v>6.73572904171058</v>
      </c>
      <c r="E16" s="0" t="n">
        <f aca="false">(D16 / E4) * 100</f>
        <v>9.70876716859174</v>
      </c>
    </row>
    <row r="17" customFormat="false" ht="14.5" hidden="false" customHeight="false" outlineLevel="0" collapsed="false">
      <c r="A17" s="0" t="s">
        <v>0</v>
      </c>
      <c r="B17" s="1" t="n">
        <v>64.7184208800868</v>
      </c>
    </row>
    <row r="18" customFormat="false" ht="14.5" hidden="false" customHeight="false" outlineLevel="0" collapsed="false">
      <c r="A18" s="0" t="s">
        <v>0</v>
      </c>
      <c r="B18" s="1" t="n">
        <v>63.6958904912484</v>
      </c>
      <c r="D18" s="3" t="s">
        <v>12</v>
      </c>
      <c r="F18" s="3" t="s">
        <v>13</v>
      </c>
    </row>
    <row r="19" customFormat="false" ht="14.5" hidden="false" customHeight="false" outlineLevel="0" collapsed="false">
      <c r="A19" s="0" t="s">
        <v>0</v>
      </c>
      <c r="B19" s="1" t="n">
        <v>62.8008303110785</v>
      </c>
      <c r="D19" s="0" t="n">
        <f aca="false">((E3 / 64.4130998689695) * 100) - 100</f>
        <v>7.7075934293332</v>
      </c>
      <c r="F19" s="0" t="n">
        <f aca="false">((E10 / 62.2608921134311) * 100) - 100</f>
        <v>5.6460564677603</v>
      </c>
    </row>
    <row r="20" customFormat="false" ht="14.5" hidden="false" customHeight="false" outlineLevel="0" collapsed="false">
      <c r="A20" s="0" t="s">
        <v>0</v>
      </c>
      <c r="B20" s="1" t="n">
        <v>64.4362345881176</v>
      </c>
    </row>
    <row r="21" customFormat="false" ht="14.5" hidden="false" customHeight="false" outlineLevel="0" collapsed="false">
      <c r="A21" s="0" t="s">
        <v>0</v>
      </c>
      <c r="B21" s="1" t="n">
        <v>70.2429834244602</v>
      </c>
    </row>
    <row r="22" customFormat="false" ht="14.5" hidden="false" customHeight="false" outlineLevel="0" collapsed="false">
      <c r="A22" s="0" t="s">
        <v>0</v>
      </c>
      <c r="B22" s="1" t="n">
        <v>64.9717313244754</v>
      </c>
    </row>
    <row r="23" customFormat="false" ht="14.5" hidden="false" customHeight="false" outlineLevel="0" collapsed="false">
      <c r="A23" s="0" t="s">
        <v>0</v>
      </c>
      <c r="B23" s="1" t="n">
        <v>64.7039851349166</v>
      </c>
    </row>
    <row r="24" customFormat="false" ht="14.5" hidden="false" customHeight="false" outlineLevel="0" collapsed="false">
      <c r="A24" s="0" t="s">
        <v>0</v>
      </c>
      <c r="B24" s="1" t="n">
        <v>64.7247473742488</v>
      </c>
    </row>
    <row r="25" customFormat="false" ht="14.5" hidden="false" customHeight="false" outlineLevel="0" collapsed="false">
      <c r="A25" s="0" t="s">
        <v>0</v>
      </c>
      <c r="B25" s="1" t="n">
        <v>69.0246633509074</v>
      </c>
    </row>
    <row r="26" customFormat="false" ht="14.5" hidden="false" customHeight="false" outlineLevel="0" collapsed="false">
      <c r="A26" s="0" t="s">
        <v>0</v>
      </c>
      <c r="B26" s="1" t="n">
        <v>69.4359785087782</v>
      </c>
    </row>
    <row r="27" customFormat="false" ht="14.5" hidden="false" customHeight="false" outlineLevel="0" collapsed="false">
      <c r="A27" s="0" t="s">
        <v>0</v>
      </c>
      <c r="B27" s="1" t="n">
        <v>87.368524321699</v>
      </c>
    </row>
    <row r="28" customFormat="false" ht="14.5" hidden="false" customHeight="false" outlineLevel="0" collapsed="false">
      <c r="A28" s="0" t="s">
        <v>0</v>
      </c>
      <c r="B28" s="1" t="n">
        <v>78.7634894243222</v>
      </c>
    </row>
    <row r="29" customFormat="false" ht="14.5" hidden="false" customHeight="false" outlineLevel="0" collapsed="false">
      <c r="A29" s="0" t="s">
        <v>0</v>
      </c>
      <c r="B29" s="1" t="n">
        <v>66.5222360911429</v>
      </c>
    </row>
    <row r="30" customFormat="false" ht="14.5" hidden="false" customHeight="false" outlineLevel="0" collapsed="false">
      <c r="A30" s="0" t="s">
        <v>0</v>
      </c>
      <c r="B30" s="1" t="n">
        <v>63.7369000227967</v>
      </c>
    </row>
    <row r="31" customFormat="false" ht="14.5" hidden="false" customHeight="false" outlineLevel="0" collapsed="false">
      <c r="A31" s="0" t="s">
        <v>0</v>
      </c>
      <c r="B31" s="1" t="n">
        <v>63.6420853435515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2020-04-15T12:30:13Z</dcterms:created>
  <dc:creator>Luuk Kaandorp</dc:creator>
  <dc:description/>
  <dc:language>en-US</dc:language>
  <cp:lastModifiedBy/>
  <dcterms:modified xsi:type="dcterms:W3CDTF">2020-07-05T14:48:01Z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