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\OneDrive\Dokumente\GitHub\EazyBooks\Documentation\ProjectDocumentation\"/>
    </mc:Choice>
  </mc:AlternateContent>
  <xr:revisionPtr revIDLastSave="0" documentId="13_ncr:1_{8D3B85F5-A603-482B-80D1-FAFF34F1CB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Übersicht" sheetId="7" r:id="rId1"/>
    <sheet name="Std-A" sheetId="8" r:id="rId2"/>
    <sheet name="Std-C" sheetId="14" r:id="rId3"/>
    <sheet name="Std-D" sheetId="15" r:id="rId4"/>
    <sheet name="Std-E" sheetId="16" r:id="rId5"/>
    <sheet name="dynamische Daten" sheetId="17" r:id="rId6"/>
  </sheets>
  <definedNames>
    <definedName name="_xlnm._FilterDatabase" localSheetId="0" hidden="1">Übersicht!$D$4:$D$25</definedName>
    <definedName name="_xlnm.Print_Area" localSheetId="0">Übersicht!$B$2:$AF$27</definedName>
    <definedName name="Project_Types">'dynamische Daten'!$A$32:$A$37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B16" i="7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2" i="7" l="1"/>
  <c r="E13" i="7"/>
  <c r="AD19" i="7"/>
  <c r="F25" i="7"/>
  <c r="G25" i="7" s="1"/>
  <c r="AD25" i="7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6" i="7" l="1"/>
  <c r="G16" i="7" s="1"/>
  <c r="F13" i="7"/>
  <c r="G13" i="7" s="1"/>
  <c r="AE13" i="7"/>
  <c r="AD20" i="7"/>
  <c r="AF19" i="7" s="1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<sst xmlns="http://schemas.openxmlformats.org/spreadsheetml/2006/main" count="1364" uniqueCount="120">
  <si>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</si>
  <si>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</si>
  <si>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</si>
  <si>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</si>
  <si>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</si>
  <si>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</si>
  <si>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</si>
  <si>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</si>
  <si>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</si>
  <si>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</si>
  <si>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</si>
  <si>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</si>
  <si>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</si>
  <si>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</si>
  <si>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</si>
  <si>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</si>
  <si>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</si>
  <si>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</si>
  <si>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</si>
  <si>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</si>
  <si>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</si>
  <si>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</si>
  <si>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</si>
  <si>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</si>
  <si>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</si>
  <si>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</si>
  <si>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</si>
  <si>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</si>
  <si>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</si>
  <si>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</si>
  <si>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</si>
  <si>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</si>
  <si>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</si>
  <si>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</si>
  <si>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</si>
  <si>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</si>
  <si>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</si>
  <si>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</si>
  <si>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</si>
  <si>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</si>
  <si>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</si>
  <si>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</si>
  <si>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</si>
  <si>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</si>
  <si>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</si>
  <si>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</si>
  <si>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</si>
  <si>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</si>
  <si>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</si>
  <si>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</si>
  <si>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</si>
  <si>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</si>
  <si>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</si>
  <si>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</si>
  <si>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</si>
  <si>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</si>
  <si>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</si>
  <si>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</si>
  <si>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</si>
  <si>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</si>
  <si>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</si>
  <si>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</si>
  <si>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</si>
  <si>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</si>
  <si>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</si>
  <si>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</si>
  <si>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</si>
  <si>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</si>
  <si>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</si>
  <si>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</si>
  <si>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</si>
  <si>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</si>
  <si>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</si>
  <si>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</si>
  <si>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</si>
  <si>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</si>
  <si>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</si>
  <si>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</si>
  <si>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</si>
  <si>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</si>
  <si>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</si>
  <si>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</si>
  <si>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</si>
  <si>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</si>
  <si>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</si>
  <si>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</si>
  <si>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</si>
  <si>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</si>
  <si>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</si>
  <si>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</si>
  <si>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</si>
  <si>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</si>
  <si>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</si>
  <si>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</si>
  <si>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</si>
  <si>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EazyBooks</t>
  </si>
  <si>
    <t>Sandra Hartlauer</t>
  </si>
  <si>
    <t>Recherche zu XSS und CSRF</t>
  </si>
  <si>
    <t>30.09 - 06.10.2024</t>
  </si>
  <si>
    <t>07.10 - 13.10.2024</t>
  </si>
  <si>
    <t>14.10 - 20.10.2024</t>
  </si>
  <si>
    <t>21.10 - 27.10.2024</t>
  </si>
  <si>
    <t>28.10 - 03.11.2024</t>
  </si>
  <si>
    <t>04.11 - 10.11.2024</t>
  </si>
  <si>
    <t>11.11 - 17.11.2024</t>
  </si>
  <si>
    <t>18.11 - 24.11.2024</t>
  </si>
  <si>
    <t>25.11 - 01.12.2024</t>
  </si>
  <si>
    <t>02.12 - 08.12.2024</t>
  </si>
  <si>
    <t>09.12 - 15.12.2024</t>
  </si>
  <si>
    <t>16.12 - 22.12.2024</t>
  </si>
  <si>
    <t>23.12 - 29.12.2024</t>
  </si>
  <si>
    <t>30.12 - 05.01.2025</t>
  </si>
  <si>
    <t>06.01 - 12.01.2025</t>
  </si>
  <si>
    <t>13.01 - 19.01.2025</t>
  </si>
  <si>
    <t>20.01 - 26.01.2025</t>
  </si>
  <si>
    <t>27.01 - 02.02.2025</t>
  </si>
  <si>
    <t>03.02 - 09.02.2025</t>
  </si>
  <si>
    <t>10.02 - 16.02.2025</t>
  </si>
  <si>
    <t>Recherche und Implementierung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</si>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</sst>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top" wrapText="1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wrapText="1"/>
    </xf>
    <xf numFmtId="0" fontId="1" fillId="2" borderId="1" xfId="0" applyFont="1" applyFill="1" applyBorder="1"/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49" fontId="7" fillId="0" borderId="0" xfId="0" applyNumberFormat="1" applyFont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Font="1" applyFill="1" applyBorder="1" applyAlignment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Border="1" applyAlignment="1" applyProtection="1">
      <alignment vertical="center" wrapText="1"/>
      <protection locked="0"/>
    </xf>
    <xf numFmtId="1" fontId="18" fillId="0" borderId="1" xfId="0" applyNumberFormat="1" applyFont="1" applyBorder="1" applyAlignment="1" applyProtection="1">
      <alignment vertical="center" wrapText="1"/>
      <protection locked="0"/>
    </xf>
    <xf numFmtId="1" fontId="18" fillId="0" borderId="6" xfId="0" applyNumberFormat="1" applyFont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/>
    <xf numFmtId="49" fontId="2" fillId="2" borderId="1" xfId="0" applyNumberFormat="1" applyFont="1" applyFill="1" applyBorder="1" applyAlignment="1">
      <alignment vertical="center"/>
    </xf>
    <xf numFmtId="0" fontId="0" fillId="0" borderId="1" xfId="0" applyBorder="1"/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Font="1" applyFill="1" applyBorder="1" applyAlignment="1">
      <alignment horizontal="left" vertical="center"/>
    </xf>
    <xf numFmtId="0" fontId="1" fillId="2" borderId="21" xfId="0" quotePrefix="1" applyFont="1" applyFill="1" applyBorder="1" applyAlignment="1">
      <alignment horizontal="left" vertical="center"/>
    </xf>
    <xf numFmtId="0" fontId="1" fillId="2" borderId="0" xfId="0" quotePrefix="1" applyFont="1" applyFill="1" applyAlignment="1">
      <alignment horizontal="left" vertical="center"/>
    </xf>
    <xf numFmtId="0" fontId="1" fillId="2" borderId="27" xfId="0" quotePrefix="1" applyFont="1" applyFill="1" applyBorder="1" applyAlignment="1">
      <alignment horizontal="left" vertical="center"/>
    </xf>
    <xf numFmtId="0" fontId="1" fillId="2" borderId="28" xfId="0" quotePrefix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</cellXfs>
  <cellStyles count="1">
    <cellStyle name="Standard" xfId="0" builtinId="0"/>
  </cellStyles>
  <dxfs count="9">
    <dxf>
      <font>
        <strike val="0"/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zoomScale="78" zoomScaleNormal="100" workbookViewId="0">
      <selection activeCell="C4" sqref="C4:D4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4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86" t="s">
        <v>11</v>
      </c>
      <c r="C2" s="86"/>
      <c r="D2" s="86"/>
      <c r="E2" s="87" t="s">
        <v>95</v>
      </c>
      <c r="F2" s="87"/>
      <c r="G2" s="87"/>
      <c r="H2" s="87"/>
      <c r="I2" s="87"/>
      <c r="J2" s="13"/>
    </row>
    <row r="3" spans="2:33" ht="26.1" customHeight="1" x14ac:dyDescent="0.2">
      <c r="B3" s="86" t="s">
        <v>12</v>
      </c>
      <c r="C3" s="86"/>
      <c r="D3" s="86"/>
      <c r="E3" s="89">
        <v>12</v>
      </c>
      <c r="F3" s="89"/>
      <c r="G3" s="88"/>
      <c r="H3" s="88"/>
      <c r="I3" s="88"/>
    </row>
    <row r="4" spans="2:33" ht="26.1" customHeight="1" x14ac:dyDescent="0.2">
      <c r="B4" s="60" t="s">
        <v>94</v>
      </c>
      <c r="C4" s="92" t="s">
        <v>91</v>
      </c>
      <c r="D4" s="93"/>
      <c r="E4" s="94">
        <f>IF(EXACT($C$4,"PRO-1"),2,IF(EXACT($C$4,"PRO-2"),3,IF(EXACT($C$4,"PRO-3"),3,IF(EXACT($C$4,"PRO-4"),5,IF(EXACT($C$4,"PRO-2-M"),5,IF(EXACT($C$4,"PRO-3-M"),3))))))</f>
        <v>5</v>
      </c>
      <c r="F4" s="94"/>
      <c r="G4" s="91" t="s">
        <v>10</v>
      </c>
      <c r="H4" s="91"/>
      <c r="I4" s="91"/>
      <c r="J4" s="8"/>
      <c r="K4" s="8"/>
      <c r="L4" s="8"/>
      <c r="M4" s="8"/>
      <c r="N4" s="8"/>
      <c r="O4" s="9"/>
      <c r="P4" s="6"/>
    </row>
    <row r="5" spans="2:33" ht="26.1" customHeight="1" thickBot="1" x14ac:dyDescent="0.25">
      <c r="B5" s="82" t="s">
        <v>13</v>
      </c>
      <c r="C5" s="82"/>
      <c r="D5" s="82"/>
      <c r="E5" s="90">
        <v>12</v>
      </c>
      <c r="F5" s="90"/>
      <c r="G5" s="95" t="s">
        <v>14</v>
      </c>
      <c r="H5" s="95"/>
      <c r="I5" s="95"/>
      <c r="J5" s="8"/>
      <c r="K5" s="8"/>
      <c r="L5" s="8"/>
      <c r="M5" s="8"/>
      <c r="N5" s="8"/>
      <c r="O5" s="9"/>
      <c r="P5" s="6"/>
    </row>
    <row r="6" spans="2:33" ht="26.1" customHeight="1" thickTop="1" x14ac:dyDescent="0.2">
      <c r="B6" s="83" t="s">
        <v>15</v>
      </c>
      <c r="C6" s="83"/>
      <c r="D6" s="83"/>
      <c r="E6" s="71">
        <f>(25*60)*E4</f>
        <v>7500</v>
      </c>
      <c r="F6" s="72"/>
      <c r="G6" s="96" t="s">
        <v>16</v>
      </c>
      <c r="H6" s="96"/>
      <c r="I6" s="96"/>
      <c r="J6" s="8"/>
      <c r="K6" s="8"/>
      <c r="L6" s="8"/>
      <c r="M6" s="8"/>
      <c r="N6" s="8"/>
      <c r="O6" s="9"/>
      <c r="P6" s="6"/>
    </row>
    <row r="7" spans="2:33" ht="26.1" customHeight="1" x14ac:dyDescent="0.2">
      <c r="B7" s="84"/>
      <c r="C7" s="84"/>
      <c r="D7" s="84"/>
      <c r="E7" s="73">
        <f>E6/60</f>
        <v>125</v>
      </c>
      <c r="F7" s="74"/>
      <c r="G7" s="91" t="s">
        <v>17</v>
      </c>
      <c r="H7" s="91"/>
      <c r="I7" s="91"/>
      <c r="J7" s="8"/>
      <c r="K7" s="8"/>
      <c r="L7" s="8"/>
      <c r="M7" s="8"/>
      <c r="N7" s="8"/>
      <c r="O7" s="9"/>
      <c r="P7" s="6"/>
    </row>
    <row r="8" spans="2:33" ht="26.1" customHeight="1" x14ac:dyDescent="0.2">
      <c r="B8" s="84"/>
      <c r="C8" s="84"/>
      <c r="D8" s="84"/>
      <c r="E8" s="22" t="s">
        <v>2</v>
      </c>
      <c r="F8" s="23">
        <f>(E6/60)/E5</f>
        <v>10.416666666666666</v>
      </c>
      <c r="G8" s="91" t="s">
        <v>18</v>
      </c>
      <c r="H8" s="91"/>
      <c r="I8" s="91"/>
      <c r="J8" s="15"/>
      <c r="K8" s="8"/>
      <c r="L8" s="16"/>
      <c r="M8" s="8"/>
      <c r="N8" s="8"/>
      <c r="O8" s="17"/>
      <c r="P8" s="18"/>
      <c r="Q8" s="19"/>
    </row>
    <row r="9" spans="2:33" ht="10.5" customHeight="1" thickBot="1" x14ac:dyDescent="0.25">
      <c r="B9" s="3"/>
      <c r="C9" s="3"/>
      <c r="D9" s="5"/>
      <c r="E9" s="12"/>
      <c r="F9" s="6"/>
      <c r="G9" s="7"/>
      <c r="H9" s="6"/>
      <c r="I9" s="5"/>
      <c r="J9" s="8"/>
      <c r="K9" s="8"/>
      <c r="L9" s="8"/>
      <c r="M9" s="8"/>
      <c r="N9" s="8"/>
      <c r="O9" s="9"/>
      <c r="P9" s="6"/>
    </row>
    <row r="10" spans="2:33" ht="32.25" customHeight="1" thickTop="1" x14ac:dyDescent="0.2">
      <c r="B10" s="65" t="s">
        <v>19</v>
      </c>
      <c r="C10" s="66"/>
      <c r="D10" s="66"/>
      <c r="E10" s="66"/>
      <c r="F10" s="66"/>
      <c r="G10" s="67"/>
      <c r="H10" s="30"/>
      <c r="I10" s="68" t="s">
        <v>20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70"/>
    </row>
    <row r="11" spans="2:33" ht="133.5" customHeight="1" x14ac:dyDescent="0.2">
      <c r="B11" s="106" t="s">
        <v>21</v>
      </c>
      <c r="C11" s="45"/>
      <c r="D11" s="128">
        <f>E3</f>
        <v>12</v>
      </c>
      <c r="E11" s="85" t="s">
        <v>23</v>
      </c>
      <c r="F11" s="85" t="s">
        <v>22</v>
      </c>
      <c r="G11" s="133" t="s">
        <v>24</v>
      </c>
      <c r="H11" s="156"/>
      <c r="I11" s="78" t="s">
        <v>25</v>
      </c>
      <c r="J11" s="44" t="str">
        <f>'dynamische Daten'!B2</f>
        <v>30.09 - 06.10.2024</v>
      </c>
      <c r="K11" s="44" t="str">
        <f>'dynamische Daten'!B3</f>
        <v>07.10 - 13.10.2024</v>
      </c>
      <c r="L11" s="44" t="str">
        <f>'dynamische Daten'!B4</f>
        <v>14.10 - 20.10.2024</v>
      </c>
      <c r="M11" s="44" t="str">
        <f>'dynamische Daten'!B5</f>
        <v>21.10 - 27.10.2024</v>
      </c>
      <c r="N11" s="44" t="str">
        <f>'dynamische Daten'!B6</f>
        <v>28.10 - 03.11.2024</v>
      </c>
      <c r="O11" s="44" t="str">
        <f>'dynamische Daten'!B7</f>
        <v>04.11 - 10.11.2024</v>
      </c>
      <c r="P11" s="44" t="str">
        <f>'dynamische Daten'!B8</f>
        <v>11.11 - 17.11.2024</v>
      </c>
      <c r="Q11" s="44" t="str">
        <f>'dynamische Daten'!B9</f>
        <v>18.11 - 24.11.2024</v>
      </c>
      <c r="R11" s="44" t="str">
        <f>'dynamische Daten'!B10</f>
        <v>25.11 - 01.12.2024</v>
      </c>
      <c r="S11" s="44" t="str">
        <f>'dynamische Daten'!B11</f>
        <v>02.12 - 08.12.2024</v>
      </c>
      <c r="T11" s="44" t="str">
        <f>'dynamische Daten'!B12</f>
        <v>09.12 - 15.12.2024</v>
      </c>
      <c r="U11" s="44" t="str">
        <f>'dynamische Daten'!B13</f>
        <v>16.12 - 22.12.2024</v>
      </c>
      <c r="V11" s="44" t="str">
        <f>'dynamische Daten'!B14</f>
        <v>23.12 - 29.12.2024</v>
      </c>
      <c r="W11" s="44" t="str">
        <f>'dynamische Daten'!B15</f>
        <v>30.12 - 05.01.2025</v>
      </c>
      <c r="X11" s="44" t="str">
        <f>'dynamische Daten'!$B16</f>
        <v>06.01 - 12.01.2025</v>
      </c>
      <c r="Y11" s="44" t="str">
        <f>'dynamische Daten'!$B17</f>
        <v>13.01 - 19.01.2025</v>
      </c>
      <c r="Z11" s="44" t="str">
        <f>'dynamische Daten'!$B18</f>
        <v>20.01 - 26.01.2025</v>
      </c>
      <c r="AA11" s="44" t="str">
        <f>'dynamische Daten'!$B19</f>
        <v>27.01 - 02.02.2025</v>
      </c>
      <c r="AB11" s="44" t="str">
        <f>'dynamische Daten'!$B20</f>
        <v>03.02 - 09.02.2025</v>
      </c>
      <c r="AC11" s="44" t="str">
        <f>'dynamische Daten'!$B21</f>
        <v>10.02 - 16.02.2025</v>
      </c>
      <c r="AD11" s="81" t="s">
        <v>46</v>
      </c>
      <c r="AE11" s="80" t="s">
        <v>47</v>
      </c>
      <c r="AF11" s="80" t="s">
        <v>48</v>
      </c>
      <c r="AG11" s="6"/>
    </row>
    <row r="12" spans="2:33" ht="76.5" customHeight="1" x14ac:dyDescent="0.2">
      <c r="B12" s="107"/>
      <c r="C12" s="46"/>
      <c r="D12" s="129"/>
      <c r="E12" s="85"/>
      <c r="F12" s="85"/>
      <c r="G12" s="133"/>
      <c r="H12" s="156"/>
      <c r="I12" s="79"/>
      <c r="J12" s="31" t="s">
        <v>26</v>
      </c>
      <c r="K12" s="31" t="s">
        <v>27</v>
      </c>
      <c r="L12" s="31" t="s">
        <v>28</v>
      </c>
      <c r="M12" s="31" t="s">
        <v>29</v>
      </c>
      <c r="N12" s="31" t="s">
        <v>30</v>
      </c>
      <c r="O12" s="31" t="s">
        <v>31</v>
      </c>
      <c r="P12" s="31" t="s">
        <v>32</v>
      </c>
      <c r="Q12" s="31" t="s">
        <v>33</v>
      </c>
      <c r="R12" s="31" t="s">
        <v>34</v>
      </c>
      <c r="S12" s="31" t="s">
        <v>35</v>
      </c>
      <c r="T12" s="31" t="s">
        <v>36</v>
      </c>
      <c r="U12" s="31" t="s">
        <v>37</v>
      </c>
      <c r="V12" s="31" t="s">
        <v>38</v>
      </c>
      <c r="W12" s="31" t="s">
        <v>39</v>
      </c>
      <c r="X12" s="31" t="s">
        <v>40</v>
      </c>
      <c r="Y12" s="31" t="s">
        <v>41</v>
      </c>
      <c r="Z12" s="31" t="s">
        <v>42</v>
      </c>
      <c r="AA12" s="31" t="s">
        <v>43</v>
      </c>
      <c r="AB12" s="31" t="s">
        <v>44</v>
      </c>
      <c r="AC12" s="31" t="s">
        <v>45</v>
      </c>
      <c r="AD12" s="81"/>
      <c r="AE12" s="80"/>
      <c r="AF12" s="80"/>
    </row>
    <row r="13" spans="2:33" ht="12" customHeight="1" x14ac:dyDescent="0.2">
      <c r="B13" s="108" t="str">
        <f>'Std-A'!A3</f>
        <v>Sandra Hartlauer</v>
      </c>
      <c r="C13" s="109"/>
      <c r="D13" s="110"/>
      <c r="E13" s="117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0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77</v>
      </c>
      <c r="G13" s="130">
        <f>F13-E13</f>
        <v>77</v>
      </c>
      <c r="H13" s="152"/>
      <c r="I13" s="32" t="s">
        <v>50</v>
      </c>
      <c r="J13" s="47">
        <f>'Std-A'!$C$13</f>
        <v>0</v>
      </c>
      <c r="K13" s="47">
        <f>'Std-A'!$C$24</f>
        <v>0</v>
      </c>
      <c r="L13" s="47">
        <f>'Std-A'!$C$35</f>
        <v>0</v>
      </c>
      <c r="M13" s="48">
        <f>'Std-A'!$C$46</f>
        <v>0</v>
      </c>
      <c r="N13" s="48">
        <f>'Std-A'!$C$57</f>
        <v>0</v>
      </c>
      <c r="O13" s="48">
        <f>'Std-A'!$C$68</f>
        <v>0</v>
      </c>
      <c r="P13" s="48">
        <f>'Std-A'!$C$79</f>
        <v>0</v>
      </c>
      <c r="Q13" s="48">
        <f>'Std-A'!$C$90</f>
        <v>0</v>
      </c>
      <c r="R13" s="48">
        <f>'Std-A'!$C$101</f>
        <v>0</v>
      </c>
      <c r="S13" s="48">
        <f>'Std-A'!$C$112</f>
        <v>0</v>
      </c>
      <c r="T13" s="48">
        <f>'Std-A'!$C$123</f>
        <v>0</v>
      </c>
      <c r="U13" s="48">
        <f>'Std-A'!$C$134</f>
        <v>0</v>
      </c>
      <c r="V13" s="48">
        <f>'Std-A'!$C$145</f>
        <v>0</v>
      </c>
      <c r="W13" s="48">
        <f>'Std-A'!$C$156</f>
        <v>0</v>
      </c>
      <c r="X13" s="48">
        <f>'Std-A'!$C$167</f>
        <v>0</v>
      </c>
      <c r="Y13" s="48">
        <f>'Std-A'!$C$178</f>
        <v>0</v>
      </c>
      <c r="Z13" s="48">
        <f>'Std-A'!$C$189</f>
        <v>0</v>
      </c>
      <c r="AA13" s="48">
        <f>'Std-A'!$C$200</f>
        <v>0</v>
      </c>
      <c r="AB13" s="48">
        <f>'Std-A'!$C$211</f>
        <v>0</v>
      </c>
      <c r="AC13" s="48">
        <f>'Std-A'!$C$222</f>
        <v>0</v>
      </c>
      <c r="AD13" s="51">
        <f t="shared" ref="AD13:AD22" si="0">SUM(J13:AC13)</f>
        <v>0</v>
      </c>
      <c r="AE13" s="62">
        <f>IF(NOT(EXACT(B13,"----")),$E$7,0)</f>
        <v>125</v>
      </c>
      <c r="AF13" s="75">
        <f>AD14-AE13</f>
        <v>5</v>
      </c>
    </row>
    <row r="14" spans="2:33" ht="12" customHeight="1" x14ac:dyDescent="0.2">
      <c r="B14" s="111"/>
      <c r="C14" s="112"/>
      <c r="D14" s="113"/>
      <c r="E14" s="118"/>
      <c r="F14" s="120"/>
      <c r="G14" s="131"/>
      <c r="H14" s="153"/>
      <c r="I14" s="32" t="s">
        <v>49</v>
      </c>
      <c r="J14" s="27">
        <f>'Std-A'!$C$12</f>
        <v>4</v>
      </c>
      <c r="K14" s="27">
        <f>'Std-A'!$C$23</f>
        <v>11</v>
      </c>
      <c r="L14" s="27">
        <f>'Std-A'!$C$34</f>
        <v>13</v>
      </c>
      <c r="M14" s="27">
        <f>'Std-A'!$C$45</f>
        <v>12</v>
      </c>
      <c r="N14" s="27">
        <f>'Std-A'!$C$56</f>
        <v>9</v>
      </c>
      <c r="O14" s="27">
        <f>'Std-A'!$C$67</f>
        <v>0</v>
      </c>
      <c r="P14" s="27">
        <f>'Std-A'!$C$78</f>
        <v>7</v>
      </c>
      <c r="Q14" s="27">
        <f>'Std-A'!$C$89</f>
        <v>3</v>
      </c>
      <c r="R14" s="27">
        <f>'Std-A'!$C$100</f>
        <v>4</v>
      </c>
      <c r="S14" s="27">
        <f>'Std-A'!$C$111</f>
        <v>14</v>
      </c>
      <c r="T14" s="27">
        <f>'Std-A'!$C$122</f>
        <v>0</v>
      </c>
      <c r="U14" s="27">
        <f>'Std-A'!$C$133</f>
        <v>0</v>
      </c>
      <c r="V14" s="27">
        <f>'Std-A'!$C$144</f>
        <v>1</v>
      </c>
      <c r="W14" s="27">
        <f>'Std-A'!$C$155</f>
        <v>7</v>
      </c>
      <c r="X14" s="27">
        <f>'Std-A'!$C$166</f>
        <v>5</v>
      </c>
      <c r="Y14" s="27">
        <f>'Std-A'!$C$177</f>
        <v>5</v>
      </c>
      <c r="Z14" s="27">
        <f>'Std-A'!$C$188</f>
        <v>0</v>
      </c>
      <c r="AA14" s="27">
        <f>'Std-A'!$C$199</f>
        <v>11</v>
      </c>
      <c r="AB14" s="27">
        <f>'Std-A'!$C$210</f>
        <v>8</v>
      </c>
      <c r="AC14" s="27">
        <f>'Std-A'!$C$221</f>
        <v>16</v>
      </c>
      <c r="AD14" s="28">
        <f t="shared" si="0"/>
        <v>130</v>
      </c>
      <c r="AE14" s="63"/>
      <c r="AF14" s="76"/>
    </row>
    <row r="15" spans="2:33" ht="12" customHeight="1" thickBot="1" x14ac:dyDescent="0.25">
      <c r="B15" s="114"/>
      <c r="C15" s="115"/>
      <c r="D15" s="116"/>
      <c r="E15" s="119"/>
      <c r="F15" s="121"/>
      <c r="G15" s="132"/>
      <c r="H15" s="153"/>
      <c r="I15" s="34" t="s">
        <v>24</v>
      </c>
      <c r="J15" s="24">
        <f t="shared" ref="J15:U15" si="1">J14-J13</f>
        <v>4</v>
      </c>
      <c r="K15" s="24">
        <f t="shared" si="1"/>
        <v>11</v>
      </c>
      <c r="L15" s="24">
        <f t="shared" si="1"/>
        <v>13</v>
      </c>
      <c r="M15" s="24">
        <f t="shared" si="1"/>
        <v>12</v>
      </c>
      <c r="N15" s="24">
        <f t="shared" si="1"/>
        <v>9</v>
      </c>
      <c r="O15" s="24">
        <f t="shared" si="1"/>
        <v>0</v>
      </c>
      <c r="P15" s="24">
        <f t="shared" si="1"/>
        <v>7</v>
      </c>
      <c r="Q15" s="24">
        <f t="shared" si="1"/>
        <v>3</v>
      </c>
      <c r="R15" s="24">
        <f t="shared" si="1"/>
        <v>4</v>
      </c>
      <c r="S15" s="24">
        <f t="shared" si="1"/>
        <v>14</v>
      </c>
      <c r="T15" s="24">
        <f t="shared" si="1"/>
        <v>0</v>
      </c>
      <c r="U15" s="24">
        <f t="shared" si="1"/>
        <v>0</v>
      </c>
      <c r="V15" s="24">
        <f t="shared" ref="V15:AC15" si="2">V14-V13</f>
        <v>1</v>
      </c>
      <c r="W15" s="24">
        <f t="shared" si="2"/>
        <v>7</v>
      </c>
      <c r="X15" s="24">
        <f t="shared" si="2"/>
        <v>5</v>
      </c>
      <c r="Y15" s="24">
        <f t="shared" si="2"/>
        <v>5</v>
      </c>
      <c r="Z15" s="24">
        <f t="shared" si="2"/>
        <v>0</v>
      </c>
      <c r="AA15" s="24">
        <f t="shared" si="2"/>
        <v>11</v>
      </c>
      <c r="AB15" s="24">
        <f t="shared" si="2"/>
        <v>8</v>
      </c>
      <c r="AC15" s="24">
        <f t="shared" si="2"/>
        <v>16</v>
      </c>
      <c r="AD15" s="25">
        <f t="shared" si="0"/>
        <v>130</v>
      </c>
      <c r="AE15" s="64"/>
      <c r="AF15" s="77"/>
    </row>
    <row r="16" spans="2:33" ht="12" customHeight="1" thickTop="1" x14ac:dyDescent="0.2">
      <c r="B16" s="100" t="e">
        <f>#REF!</f>
        <v>#REF!</v>
      </c>
      <c r="C16" s="101"/>
      <c r="D16" s="101"/>
      <c r="E16" s="122" t="e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#REF!</v>
      </c>
      <c r="F16" s="125" t="e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#REF!</v>
      </c>
      <c r="G16" s="97" t="e">
        <f t="shared" ref="G16" si="5">F16-E16</f>
        <v>#REF!</v>
      </c>
      <c r="H16" s="152"/>
      <c r="I16" s="32" t="s">
        <v>50</v>
      </c>
      <c r="J16" s="49" t="e">
        <f>#REF!</f>
        <v>#REF!</v>
      </c>
      <c r="K16" s="49" t="e">
        <f>#REF!</f>
        <v>#REF!</v>
      </c>
      <c r="L16" s="49" t="e">
        <f>#REF!</f>
        <v>#REF!</v>
      </c>
      <c r="M16" s="50" t="e">
        <f>#REF!</f>
        <v>#REF!</v>
      </c>
      <c r="N16" s="50" t="e">
        <f>#REF!</f>
        <v>#REF!</v>
      </c>
      <c r="O16" s="50" t="e">
        <f>#REF!</f>
        <v>#REF!</v>
      </c>
      <c r="P16" s="50" t="e">
        <f>#REF!</f>
        <v>#REF!</v>
      </c>
      <c r="Q16" s="50" t="e">
        <f>#REF!</f>
        <v>#REF!</v>
      </c>
      <c r="R16" s="50" t="e">
        <f>#REF!</f>
        <v>#REF!</v>
      </c>
      <c r="S16" s="50" t="e">
        <f>#REF!</f>
        <v>#REF!</v>
      </c>
      <c r="T16" s="50" t="e">
        <f>#REF!</f>
        <v>#REF!</v>
      </c>
      <c r="U16" s="50" t="e">
        <f>#REF!</f>
        <v>#REF!</v>
      </c>
      <c r="V16" s="50" t="e">
        <f>#REF!</f>
        <v>#REF!</v>
      </c>
      <c r="W16" s="50" t="e">
        <f>#REF!</f>
        <v>#REF!</v>
      </c>
      <c r="X16" s="50" t="e">
        <f>#REF!</f>
        <v>#REF!</v>
      </c>
      <c r="Y16" s="50" t="e">
        <f>#REF!</f>
        <v>#REF!</v>
      </c>
      <c r="Z16" s="50" t="e">
        <f>#REF!</f>
        <v>#REF!</v>
      </c>
      <c r="AA16" s="50" t="e">
        <f>#REF!</f>
        <v>#REF!</v>
      </c>
      <c r="AB16" s="50" t="e">
        <f>#REF!</f>
        <v>#REF!</v>
      </c>
      <c r="AC16" s="50" t="e">
        <f>#REF!</f>
        <v>#REF!</v>
      </c>
      <c r="AD16" s="51" t="e">
        <f t="shared" si="0"/>
        <v>#REF!</v>
      </c>
      <c r="AE16" s="62" t="e">
        <f>IF(NOT(EXACT(B16,"----")),$E$7,0)</f>
        <v>#REF!</v>
      </c>
      <c r="AF16" s="75" t="e">
        <f>AD17-AE16</f>
        <v>#REF!</v>
      </c>
    </row>
    <row r="17" spans="2:32" ht="12" customHeight="1" x14ac:dyDescent="0.2">
      <c r="B17" s="102"/>
      <c r="C17" s="103"/>
      <c r="D17" s="103"/>
      <c r="E17" s="123"/>
      <c r="F17" s="126"/>
      <c r="G17" s="98"/>
      <c r="H17" s="153"/>
      <c r="I17" s="33" t="s">
        <v>49</v>
      </c>
      <c r="J17" s="27" t="e">
        <f>#REF!</f>
        <v>#REF!</v>
      </c>
      <c r="K17" s="27" t="e">
        <f>#REF!</f>
        <v>#REF!</v>
      </c>
      <c r="L17" s="27" t="e">
        <f>#REF!</f>
        <v>#REF!</v>
      </c>
      <c r="M17" s="27" t="e">
        <f>#REF!</f>
        <v>#REF!</v>
      </c>
      <c r="N17" s="27" t="e">
        <f>#REF!</f>
        <v>#REF!</v>
      </c>
      <c r="O17" s="27" t="e">
        <f>#REF!</f>
        <v>#REF!</v>
      </c>
      <c r="P17" s="27" t="e">
        <f>#REF!</f>
        <v>#REF!</v>
      </c>
      <c r="Q17" s="27" t="e">
        <f>#REF!</f>
        <v>#REF!</v>
      </c>
      <c r="R17" s="27" t="e">
        <f>#REF!</f>
        <v>#REF!</v>
      </c>
      <c r="S17" s="27" t="e">
        <f>#REF!</f>
        <v>#REF!</v>
      </c>
      <c r="T17" s="27" t="e">
        <f>#REF!</f>
        <v>#REF!</v>
      </c>
      <c r="U17" s="27" t="e">
        <f>#REF!</f>
        <v>#REF!</v>
      </c>
      <c r="V17" s="27" t="e">
        <f>#REF!</f>
        <v>#REF!</v>
      </c>
      <c r="W17" s="27" t="e">
        <f>#REF!</f>
        <v>#REF!</v>
      </c>
      <c r="X17" s="27" t="e">
        <f>#REF!</f>
        <v>#REF!</v>
      </c>
      <c r="Y17" s="27" t="e">
        <f>#REF!</f>
        <v>#REF!</v>
      </c>
      <c r="Z17" s="27" t="e">
        <f>#REF!</f>
        <v>#REF!</v>
      </c>
      <c r="AA17" s="27" t="e">
        <f>#REF!</f>
        <v>#REF!</v>
      </c>
      <c r="AB17" s="27" t="e">
        <f>#REF!</f>
        <v>#REF!</v>
      </c>
      <c r="AC17" s="27" t="e">
        <f>#REF!</f>
        <v>#REF!</v>
      </c>
      <c r="AD17" s="28" t="e">
        <f t="shared" si="0"/>
        <v>#REF!</v>
      </c>
      <c r="AE17" s="63"/>
      <c r="AF17" s="76"/>
    </row>
    <row r="18" spans="2:32" ht="12" customHeight="1" thickBot="1" x14ac:dyDescent="0.25">
      <c r="B18" s="104"/>
      <c r="C18" s="105"/>
      <c r="D18" s="105"/>
      <c r="E18" s="124"/>
      <c r="F18" s="127"/>
      <c r="G18" s="99"/>
      <c r="H18" s="153"/>
      <c r="I18" s="35" t="s">
        <v>24</v>
      </c>
      <c r="J18" s="24" t="e">
        <f t="shared" ref="J18:U18" si="6">J17-J16</f>
        <v>#REF!</v>
      </c>
      <c r="K18" s="24" t="e">
        <f t="shared" si="6"/>
        <v>#REF!</v>
      </c>
      <c r="L18" s="24" t="e">
        <f t="shared" si="6"/>
        <v>#REF!</v>
      </c>
      <c r="M18" s="24" t="e">
        <f t="shared" si="6"/>
        <v>#REF!</v>
      </c>
      <c r="N18" s="24" t="e">
        <f t="shared" si="6"/>
        <v>#REF!</v>
      </c>
      <c r="O18" s="24" t="e">
        <f t="shared" si="6"/>
        <v>#REF!</v>
      </c>
      <c r="P18" s="24" t="e">
        <f t="shared" si="6"/>
        <v>#REF!</v>
      </c>
      <c r="Q18" s="24" t="e">
        <f t="shared" si="6"/>
        <v>#REF!</v>
      </c>
      <c r="R18" s="24" t="e">
        <f t="shared" si="6"/>
        <v>#REF!</v>
      </c>
      <c r="S18" s="24" t="e">
        <f t="shared" si="6"/>
        <v>#REF!</v>
      </c>
      <c r="T18" s="24" t="e">
        <f t="shared" si="6"/>
        <v>#REF!</v>
      </c>
      <c r="U18" s="24" t="e">
        <f t="shared" si="6"/>
        <v>#REF!</v>
      </c>
      <c r="V18" s="24" t="e">
        <f t="shared" ref="V18:AC18" si="7">V17-V16</f>
        <v>#REF!</v>
      </c>
      <c r="W18" s="24" t="e">
        <f t="shared" si="7"/>
        <v>#REF!</v>
      </c>
      <c r="X18" s="24" t="e">
        <f t="shared" si="7"/>
        <v>#REF!</v>
      </c>
      <c r="Y18" s="24" t="e">
        <f t="shared" si="7"/>
        <v>#REF!</v>
      </c>
      <c r="Z18" s="24" t="e">
        <f t="shared" si="7"/>
        <v>#REF!</v>
      </c>
      <c r="AA18" s="24" t="e">
        <f t="shared" si="7"/>
        <v>#REF!</v>
      </c>
      <c r="AB18" s="24" t="e">
        <f t="shared" si="7"/>
        <v>#REF!</v>
      </c>
      <c r="AC18" s="24" t="e">
        <f t="shared" si="7"/>
        <v>#REF!</v>
      </c>
      <c r="AD18" s="26" t="e">
        <f t="shared" si="0"/>
        <v>#REF!</v>
      </c>
      <c r="AE18" s="64"/>
      <c r="AF18" s="150"/>
    </row>
    <row r="19" spans="2:32" ht="12" customHeight="1" thickTop="1" x14ac:dyDescent="0.2">
      <c r="B19" s="100" t="str">
        <f>'Std-C'!A3</f>
        <v>----</v>
      </c>
      <c r="C19" s="134"/>
      <c r="D19" s="134"/>
      <c r="E19" s="122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1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7">
        <f t="shared" ref="G19" si="10">F19-E19</f>
        <v>0</v>
      </c>
      <c r="H19" s="152"/>
      <c r="I19" s="36" t="s">
        <v>50</v>
      </c>
      <c r="J19" s="49">
        <f>'Std-C'!C13</f>
        <v>0</v>
      </c>
      <c r="K19" s="49">
        <f>'Std-C'!C24</f>
        <v>0</v>
      </c>
      <c r="L19" s="49">
        <f>'Std-C'!C35</f>
        <v>0</v>
      </c>
      <c r="M19" s="50">
        <f>'Std-C'!C46</f>
        <v>0</v>
      </c>
      <c r="N19" s="50">
        <f>'Std-C'!C57</f>
        <v>0</v>
      </c>
      <c r="O19" s="50">
        <f>'Std-C'!C68</f>
        <v>0</v>
      </c>
      <c r="P19" s="50">
        <f>'Std-C'!C79</f>
        <v>0</v>
      </c>
      <c r="Q19" s="50">
        <f>'Std-C'!C90</f>
        <v>0</v>
      </c>
      <c r="R19" s="50">
        <f>'Std-C'!C101</f>
        <v>0</v>
      </c>
      <c r="S19" s="50">
        <f>'Std-C'!C112</f>
        <v>0</v>
      </c>
      <c r="T19" s="50">
        <f>'Std-C'!C123</f>
        <v>0</v>
      </c>
      <c r="U19" s="50">
        <f>'Std-C'!C134</f>
        <v>0</v>
      </c>
      <c r="V19" s="50">
        <f>'Std-C'!$C$145</f>
        <v>0</v>
      </c>
      <c r="W19" s="50">
        <f>'Std-C'!$C$156</f>
        <v>0</v>
      </c>
      <c r="X19" s="50">
        <f>'Std-C'!$C$167</f>
        <v>0</v>
      </c>
      <c r="Y19" s="50">
        <f>'Std-C'!$C$178</f>
        <v>0</v>
      </c>
      <c r="Z19" s="50">
        <f>'Std-C'!$C$189</f>
        <v>0</v>
      </c>
      <c r="AA19" s="50">
        <f>'Std-C'!$C$200</f>
        <v>0</v>
      </c>
      <c r="AB19" s="50">
        <f>'Std-C'!$C$211</f>
        <v>0</v>
      </c>
      <c r="AC19" s="50">
        <f>'Std-C'!$C$222</f>
        <v>0</v>
      </c>
      <c r="AD19" s="52">
        <f t="shared" si="0"/>
        <v>0</v>
      </c>
      <c r="AE19" s="62">
        <f>IF(NOT(EXACT(B19,"----")),$E$7,0)</f>
        <v>0</v>
      </c>
      <c r="AF19" s="155">
        <f>AD20-AE19</f>
        <v>0</v>
      </c>
    </row>
    <row r="20" spans="2:32" ht="12" customHeight="1" x14ac:dyDescent="0.2">
      <c r="B20" s="135"/>
      <c r="C20" s="136"/>
      <c r="D20" s="136"/>
      <c r="E20" s="139"/>
      <c r="F20" s="142"/>
      <c r="G20" s="144"/>
      <c r="H20" s="153"/>
      <c r="I20" s="33" t="s">
        <v>49</v>
      </c>
      <c r="J20" s="27">
        <f>'Std-C'!C12</f>
        <v>0</v>
      </c>
      <c r="K20" s="27">
        <f>'Std-C'!C23</f>
        <v>0</v>
      </c>
      <c r="L20" s="27">
        <f>'Std-C'!C34</f>
        <v>0</v>
      </c>
      <c r="M20" s="27">
        <f>'Std-C'!C45</f>
        <v>0</v>
      </c>
      <c r="N20" s="27">
        <f>'Std-C'!C56</f>
        <v>0</v>
      </c>
      <c r="O20" s="27">
        <f>'Std-C'!C67</f>
        <v>0</v>
      </c>
      <c r="P20" s="27">
        <f>'Std-C'!C78</f>
        <v>0</v>
      </c>
      <c r="Q20" s="27">
        <f>'Std-C'!C89</f>
        <v>0</v>
      </c>
      <c r="R20" s="27">
        <f>'Std-C'!C100</f>
        <v>0</v>
      </c>
      <c r="S20" s="27">
        <f>'Std-C'!C111</f>
        <v>0</v>
      </c>
      <c r="T20" s="27">
        <f>'Std-C'!C122</f>
        <v>0</v>
      </c>
      <c r="U20" s="27">
        <f>'Std-C'!C133</f>
        <v>0</v>
      </c>
      <c r="V20" s="27">
        <f>'Std-C'!$C$144</f>
        <v>0</v>
      </c>
      <c r="W20" s="27">
        <f>'Std-C'!$C$155</f>
        <v>0</v>
      </c>
      <c r="X20" s="27">
        <f>'Std-C'!$C$166</f>
        <v>0</v>
      </c>
      <c r="Y20" s="27">
        <f>'Std-C'!$C$177</f>
        <v>0</v>
      </c>
      <c r="Z20" s="27">
        <f>'Std-C'!$C$188</f>
        <v>0</v>
      </c>
      <c r="AA20" s="27">
        <f>'Std-C'!$C$199</f>
        <v>0</v>
      </c>
      <c r="AB20" s="27">
        <f>'Std-C'!$C$210</f>
        <v>0</v>
      </c>
      <c r="AC20" s="27">
        <f>'Std-C'!$C$221</f>
        <v>0</v>
      </c>
      <c r="AD20" s="28">
        <f t="shared" si="0"/>
        <v>0</v>
      </c>
      <c r="AE20" s="63"/>
      <c r="AF20" s="76"/>
    </row>
    <row r="21" spans="2:32" ht="12" customHeight="1" thickBot="1" x14ac:dyDescent="0.25">
      <c r="B21" s="146"/>
      <c r="C21" s="147"/>
      <c r="D21" s="147"/>
      <c r="E21" s="148"/>
      <c r="F21" s="149"/>
      <c r="G21" s="151"/>
      <c r="H21" s="153"/>
      <c r="I21" s="34" t="s">
        <v>24</v>
      </c>
      <c r="J21" s="24">
        <f t="shared" ref="J21:U21" si="11">J20-J19</f>
        <v>0</v>
      </c>
      <c r="K21" s="24">
        <f t="shared" si="11"/>
        <v>0</v>
      </c>
      <c r="L21" s="24">
        <f t="shared" si="11"/>
        <v>0</v>
      </c>
      <c r="M21" s="24">
        <f t="shared" si="11"/>
        <v>0</v>
      </c>
      <c r="N21" s="24">
        <f t="shared" si="11"/>
        <v>0</v>
      </c>
      <c r="O21" s="24">
        <f t="shared" si="11"/>
        <v>0</v>
      </c>
      <c r="P21" s="24">
        <f t="shared" si="11"/>
        <v>0</v>
      </c>
      <c r="Q21" s="24">
        <f t="shared" si="11"/>
        <v>0</v>
      </c>
      <c r="R21" s="24">
        <f t="shared" si="11"/>
        <v>0</v>
      </c>
      <c r="S21" s="24">
        <f t="shared" si="11"/>
        <v>0</v>
      </c>
      <c r="T21" s="24">
        <f t="shared" si="11"/>
        <v>0</v>
      </c>
      <c r="U21" s="24">
        <f t="shared" si="11"/>
        <v>0</v>
      </c>
      <c r="V21" s="24">
        <f t="shared" ref="V21:AC21" si="12">V20-V19</f>
        <v>0</v>
      </c>
      <c r="W21" s="24">
        <f t="shared" si="12"/>
        <v>0</v>
      </c>
      <c r="X21" s="24">
        <f t="shared" si="12"/>
        <v>0</v>
      </c>
      <c r="Y21" s="24">
        <f t="shared" si="12"/>
        <v>0</v>
      </c>
      <c r="Z21" s="24">
        <f t="shared" si="12"/>
        <v>0</v>
      </c>
      <c r="AA21" s="24">
        <f t="shared" si="12"/>
        <v>0</v>
      </c>
      <c r="AB21" s="24">
        <f t="shared" si="12"/>
        <v>0</v>
      </c>
      <c r="AC21" s="24">
        <f t="shared" si="12"/>
        <v>0</v>
      </c>
      <c r="AD21" s="25">
        <f t="shared" si="0"/>
        <v>0</v>
      </c>
      <c r="AE21" s="64"/>
      <c r="AF21" s="77"/>
    </row>
    <row r="22" spans="2:32" ht="12" customHeight="1" thickTop="1" x14ac:dyDescent="0.2">
      <c r="B22" s="100" t="str">
        <f>'Std-D'!A3</f>
        <v>----</v>
      </c>
      <c r="C22" s="134"/>
      <c r="D22" s="134"/>
      <c r="E22" s="122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1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7">
        <f t="shared" ref="G22" si="15">F22-E22</f>
        <v>0</v>
      </c>
      <c r="H22" s="152"/>
      <c r="I22" s="32" t="s">
        <v>50</v>
      </c>
      <c r="J22" s="49">
        <f>'Std-D'!C13</f>
        <v>0</v>
      </c>
      <c r="K22" s="49">
        <f>'Std-D'!C24</f>
        <v>0</v>
      </c>
      <c r="L22" s="49">
        <f>'Std-D'!C35</f>
        <v>0</v>
      </c>
      <c r="M22" s="50">
        <f>'Std-D'!C46</f>
        <v>0</v>
      </c>
      <c r="N22" s="50">
        <f>'Std-D'!C57</f>
        <v>0</v>
      </c>
      <c r="O22" s="50">
        <f>'Std-D'!C68</f>
        <v>0</v>
      </c>
      <c r="P22" s="50">
        <f>'Std-D'!C79</f>
        <v>0</v>
      </c>
      <c r="Q22" s="50">
        <f>'Std-D'!C90</f>
        <v>0</v>
      </c>
      <c r="R22" s="50">
        <f>'Std-D'!C101</f>
        <v>0</v>
      </c>
      <c r="S22" s="50">
        <f>'Std-D'!C112</f>
        <v>0</v>
      </c>
      <c r="T22" s="50">
        <f>'Std-D'!C123</f>
        <v>0</v>
      </c>
      <c r="U22" s="50">
        <f>'Std-D'!C134</f>
        <v>0</v>
      </c>
      <c r="V22" s="50">
        <f>'Std-D'!$C$145</f>
        <v>0</v>
      </c>
      <c r="W22" s="50">
        <f>'Std-D'!$C$156</f>
        <v>0</v>
      </c>
      <c r="X22" s="50">
        <f>'Std-D'!$C$167</f>
        <v>0</v>
      </c>
      <c r="Y22" s="50">
        <f>'Std-D'!$C$178</f>
        <v>0</v>
      </c>
      <c r="Z22" s="50">
        <f>'Std-D'!$C$189</f>
        <v>0</v>
      </c>
      <c r="AA22" s="50">
        <f>'Std-D'!$C$200</f>
        <v>0</v>
      </c>
      <c r="AB22" s="50">
        <f>'Std-D'!$C$211</f>
        <v>0</v>
      </c>
      <c r="AC22" s="50">
        <f>'Std-D'!$C$222</f>
        <v>0</v>
      </c>
      <c r="AD22" s="51">
        <f t="shared" si="0"/>
        <v>0</v>
      </c>
      <c r="AE22" s="62">
        <f>IF(NOT(EXACT(B22,"----")),$E$7,0)</f>
        <v>0</v>
      </c>
      <c r="AF22" s="75">
        <f>AD23-AE22</f>
        <v>0</v>
      </c>
    </row>
    <row r="23" spans="2:32" ht="12" customHeight="1" x14ac:dyDescent="0.2">
      <c r="B23" s="135"/>
      <c r="C23" s="136"/>
      <c r="D23" s="136"/>
      <c r="E23" s="139"/>
      <c r="F23" s="142"/>
      <c r="G23" s="144"/>
      <c r="H23" s="153"/>
      <c r="I23" s="33" t="s">
        <v>49</v>
      </c>
      <c r="J23" s="27">
        <f>'Std-D'!C12</f>
        <v>0</v>
      </c>
      <c r="K23" s="27">
        <f>'Std-D'!C23</f>
        <v>0</v>
      </c>
      <c r="L23" s="27">
        <f>'Std-D'!C34</f>
        <v>0</v>
      </c>
      <c r="M23" s="27">
        <f>'Std-D'!C45</f>
        <v>0</v>
      </c>
      <c r="N23" s="27">
        <f>'Std-D'!C56</f>
        <v>0</v>
      </c>
      <c r="O23" s="27">
        <f>'Std-D'!C67</f>
        <v>0</v>
      </c>
      <c r="P23" s="27">
        <f>'Std-D'!C78</f>
        <v>0</v>
      </c>
      <c r="Q23" s="27">
        <f>'Std-D'!C89</f>
        <v>0</v>
      </c>
      <c r="R23" s="27">
        <f>'Std-D'!C100</f>
        <v>0</v>
      </c>
      <c r="S23" s="27">
        <f>'Std-D'!C111</f>
        <v>0</v>
      </c>
      <c r="T23" s="27">
        <f>'Std-D'!C122</f>
        <v>0</v>
      </c>
      <c r="U23" s="27">
        <f>'Std-D'!C133</f>
        <v>0</v>
      </c>
      <c r="V23" s="27">
        <f>'Std-D'!$C$144</f>
        <v>0</v>
      </c>
      <c r="W23" s="27">
        <f>'Std-D'!$C$155</f>
        <v>0</v>
      </c>
      <c r="X23" s="27">
        <f>'Std-D'!$C$166</f>
        <v>0</v>
      </c>
      <c r="Y23" s="27">
        <f>'Std-D'!$C$177</f>
        <v>0</v>
      </c>
      <c r="Z23" s="27">
        <f>'Std-D'!$C$188</f>
        <v>0</v>
      </c>
      <c r="AA23" s="27">
        <f>'Std-D'!$C$199</f>
        <v>0</v>
      </c>
      <c r="AB23" s="27">
        <f>'Std-D'!$C$210</f>
        <v>0</v>
      </c>
      <c r="AC23" s="27">
        <f>'Std-D'!$C$221</f>
        <v>0</v>
      </c>
      <c r="AD23" s="28">
        <f>SUM(J23:AC23)</f>
        <v>0</v>
      </c>
      <c r="AE23" s="63"/>
      <c r="AF23" s="76"/>
    </row>
    <row r="24" spans="2:32" ht="12" customHeight="1" thickBot="1" x14ac:dyDescent="0.25">
      <c r="B24" s="146"/>
      <c r="C24" s="147"/>
      <c r="D24" s="147"/>
      <c r="E24" s="148"/>
      <c r="F24" s="149"/>
      <c r="G24" s="151"/>
      <c r="H24" s="153"/>
      <c r="I24" s="35" t="s">
        <v>24</v>
      </c>
      <c r="J24" s="24">
        <f t="shared" ref="J24:U24" si="16">J23-J22</f>
        <v>0</v>
      </c>
      <c r="K24" s="24">
        <f t="shared" si="16"/>
        <v>0</v>
      </c>
      <c r="L24" s="24">
        <f t="shared" si="16"/>
        <v>0</v>
      </c>
      <c r="M24" s="24">
        <f t="shared" si="16"/>
        <v>0</v>
      </c>
      <c r="N24" s="24">
        <f t="shared" si="16"/>
        <v>0</v>
      </c>
      <c r="O24" s="24">
        <f t="shared" si="16"/>
        <v>0</v>
      </c>
      <c r="P24" s="24">
        <f t="shared" si="16"/>
        <v>0</v>
      </c>
      <c r="Q24" s="24">
        <f t="shared" si="16"/>
        <v>0</v>
      </c>
      <c r="R24" s="24">
        <f t="shared" si="16"/>
        <v>0</v>
      </c>
      <c r="S24" s="24">
        <f t="shared" si="16"/>
        <v>0</v>
      </c>
      <c r="T24" s="24">
        <f t="shared" si="16"/>
        <v>0</v>
      </c>
      <c r="U24" s="24">
        <f t="shared" si="16"/>
        <v>0</v>
      </c>
      <c r="V24" s="24">
        <f t="shared" ref="V24:AC24" si="17">V23-V22</f>
        <v>0</v>
      </c>
      <c r="W24" s="24">
        <f t="shared" si="17"/>
        <v>0</v>
      </c>
      <c r="X24" s="24">
        <f t="shared" si="17"/>
        <v>0</v>
      </c>
      <c r="Y24" s="24">
        <f t="shared" si="17"/>
        <v>0</v>
      </c>
      <c r="Z24" s="24">
        <f t="shared" si="17"/>
        <v>0</v>
      </c>
      <c r="AA24" s="24">
        <f t="shared" si="17"/>
        <v>0</v>
      </c>
      <c r="AB24" s="24">
        <f t="shared" si="17"/>
        <v>0</v>
      </c>
      <c r="AC24" s="24">
        <f t="shared" si="17"/>
        <v>0</v>
      </c>
      <c r="AD24" s="26">
        <f>SUM(J24:AC24)</f>
        <v>0</v>
      </c>
      <c r="AE24" s="64"/>
      <c r="AF24" s="150"/>
    </row>
    <row r="25" spans="2:32" ht="12" customHeight="1" thickTop="1" x14ac:dyDescent="0.2">
      <c r="B25" s="100" t="str">
        <f>'Std-E'!A3</f>
        <v>----</v>
      </c>
      <c r="C25" s="134"/>
      <c r="D25" s="134"/>
      <c r="E25" s="122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1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7">
        <f t="shared" ref="G25" si="20">F25-E25</f>
        <v>0</v>
      </c>
      <c r="H25" s="152"/>
      <c r="I25" s="36" t="s">
        <v>50</v>
      </c>
      <c r="J25" s="49">
        <f>'Std-E'!C13</f>
        <v>0</v>
      </c>
      <c r="K25" s="49">
        <f>'Std-E'!C24</f>
        <v>0</v>
      </c>
      <c r="L25" s="49">
        <f>'Std-E'!C35</f>
        <v>0</v>
      </c>
      <c r="M25" s="50">
        <f>'Std-E'!C46</f>
        <v>0</v>
      </c>
      <c r="N25" s="50">
        <f>'Std-E'!C57</f>
        <v>0</v>
      </c>
      <c r="O25" s="50">
        <f>'Std-E'!C68</f>
        <v>0</v>
      </c>
      <c r="P25" s="50">
        <f>'Std-E'!C79</f>
        <v>0</v>
      </c>
      <c r="Q25" s="50">
        <f>'Std-E'!C90</f>
        <v>0</v>
      </c>
      <c r="R25" s="50">
        <f>'Std-E'!C101</f>
        <v>0</v>
      </c>
      <c r="S25" s="50">
        <f>'Std-E'!C112</f>
        <v>0</v>
      </c>
      <c r="T25" s="50">
        <f>'Std-E'!C123</f>
        <v>0</v>
      </c>
      <c r="U25" s="50">
        <f>'Std-E'!C134</f>
        <v>0</v>
      </c>
      <c r="V25" s="50">
        <f>'Std-E'!$C$145</f>
        <v>0</v>
      </c>
      <c r="W25" s="50">
        <f>'Std-E'!$C$156</f>
        <v>0</v>
      </c>
      <c r="X25" s="50">
        <f>'Std-E'!$C$167</f>
        <v>0</v>
      </c>
      <c r="Y25" s="50">
        <f>'Std-E'!$C$178</f>
        <v>0</v>
      </c>
      <c r="Z25" s="50">
        <f>'Std-E'!$C$189</f>
        <v>0</v>
      </c>
      <c r="AA25" s="50">
        <f>'Std-E'!$C$200</f>
        <v>0</v>
      </c>
      <c r="AB25" s="50">
        <f>'Std-E'!$C$211</f>
        <v>0</v>
      </c>
      <c r="AC25" s="50">
        <f>'Std-E'!$C$222</f>
        <v>0</v>
      </c>
      <c r="AD25" s="52">
        <f>SUM(J25:AC25)</f>
        <v>0</v>
      </c>
      <c r="AE25" s="154">
        <f>IF(NOT(EXACT(B25,"----")),$E$7,0)</f>
        <v>0</v>
      </c>
      <c r="AF25" s="155">
        <f>AD26-AE25</f>
        <v>0</v>
      </c>
    </row>
    <row r="26" spans="2:32" ht="12" customHeight="1" x14ac:dyDescent="0.2">
      <c r="B26" s="135"/>
      <c r="C26" s="136"/>
      <c r="D26" s="136"/>
      <c r="E26" s="139"/>
      <c r="F26" s="142"/>
      <c r="G26" s="144"/>
      <c r="H26" s="153"/>
      <c r="I26" s="33" t="s">
        <v>49</v>
      </c>
      <c r="J26" s="27">
        <f>'Std-E'!C12</f>
        <v>0</v>
      </c>
      <c r="K26" s="27">
        <f>'Std-E'!C23</f>
        <v>0</v>
      </c>
      <c r="L26" s="27">
        <f>'Std-E'!C34</f>
        <v>0</v>
      </c>
      <c r="M26" s="27">
        <f>'Std-E'!C45</f>
        <v>0</v>
      </c>
      <c r="N26" s="27">
        <f>'Std-E'!C56</f>
        <v>0</v>
      </c>
      <c r="O26" s="27">
        <f>'Std-E'!C67</f>
        <v>0</v>
      </c>
      <c r="P26" s="27">
        <f>'Std-E'!C78</f>
        <v>0</v>
      </c>
      <c r="Q26" s="27">
        <f>'Std-E'!C89</f>
        <v>0</v>
      </c>
      <c r="R26" s="27">
        <f>'Std-E'!C100</f>
        <v>0</v>
      </c>
      <c r="S26" s="27">
        <f>'Std-E'!C111</f>
        <v>0</v>
      </c>
      <c r="T26" s="27">
        <f>'Std-E'!C122</f>
        <v>0</v>
      </c>
      <c r="U26" s="27">
        <f>'Std-E'!C133</f>
        <v>0</v>
      </c>
      <c r="V26" s="27">
        <f>'Std-E'!$C$144</f>
        <v>0</v>
      </c>
      <c r="W26" s="27">
        <f>'Std-E'!$C$155</f>
        <v>0</v>
      </c>
      <c r="X26" s="27">
        <f>'Std-E'!$C$166</f>
        <v>0</v>
      </c>
      <c r="Y26" s="27">
        <f>'Std-E'!$C$177</f>
        <v>0</v>
      </c>
      <c r="Z26" s="27">
        <f>'Std-E'!$C$188</f>
        <v>0</v>
      </c>
      <c r="AA26" s="27">
        <f>'Std-E'!$C$199</f>
        <v>0</v>
      </c>
      <c r="AB26" s="27">
        <f>'Std-E'!$C$210</f>
        <v>0</v>
      </c>
      <c r="AC26" s="27">
        <f>'Std-E'!$C$221</f>
        <v>0</v>
      </c>
      <c r="AD26" s="28">
        <f>SUM(J26:AC26)</f>
        <v>0</v>
      </c>
      <c r="AE26" s="63"/>
      <c r="AF26" s="76"/>
    </row>
    <row r="27" spans="2:32" ht="12" customHeight="1" thickBot="1" x14ac:dyDescent="0.25">
      <c r="B27" s="137"/>
      <c r="C27" s="138"/>
      <c r="D27" s="138"/>
      <c r="E27" s="140"/>
      <c r="F27" s="143"/>
      <c r="G27" s="145"/>
      <c r="H27" s="153"/>
      <c r="I27" s="33" t="s">
        <v>24</v>
      </c>
      <c r="J27" s="27">
        <f t="shared" ref="J27:U27" si="21">J26-J25</f>
        <v>0</v>
      </c>
      <c r="K27" s="27">
        <f t="shared" si="21"/>
        <v>0</v>
      </c>
      <c r="L27" s="27">
        <f t="shared" si="21"/>
        <v>0</v>
      </c>
      <c r="M27" s="27">
        <f t="shared" si="21"/>
        <v>0</v>
      </c>
      <c r="N27" s="27">
        <f t="shared" si="21"/>
        <v>0</v>
      </c>
      <c r="O27" s="27">
        <f t="shared" si="21"/>
        <v>0</v>
      </c>
      <c r="P27" s="27">
        <f t="shared" si="21"/>
        <v>0</v>
      </c>
      <c r="Q27" s="27">
        <f t="shared" si="21"/>
        <v>0</v>
      </c>
      <c r="R27" s="27">
        <f t="shared" si="21"/>
        <v>0</v>
      </c>
      <c r="S27" s="27">
        <f t="shared" si="21"/>
        <v>0</v>
      </c>
      <c r="T27" s="27">
        <f t="shared" si="21"/>
        <v>0</v>
      </c>
      <c r="U27" s="27">
        <f t="shared" si="21"/>
        <v>0</v>
      </c>
      <c r="V27" s="27">
        <f t="shared" ref="V27:AC27" si="22">V26-V25</f>
        <v>0</v>
      </c>
      <c r="W27" s="27">
        <f t="shared" si="22"/>
        <v>0</v>
      </c>
      <c r="X27" s="27">
        <f t="shared" si="22"/>
        <v>0</v>
      </c>
      <c r="Y27" s="27">
        <f t="shared" si="22"/>
        <v>0</v>
      </c>
      <c r="Z27" s="27">
        <f t="shared" si="22"/>
        <v>0</v>
      </c>
      <c r="AA27" s="27">
        <f t="shared" si="22"/>
        <v>0</v>
      </c>
      <c r="AB27" s="27">
        <f t="shared" si="22"/>
        <v>0</v>
      </c>
      <c r="AC27" s="27">
        <f t="shared" si="22"/>
        <v>0</v>
      </c>
      <c r="AD27" s="28">
        <f>SUM(J27:AC27)</f>
        <v>0</v>
      </c>
      <c r="AE27" s="63"/>
      <c r="AF27" s="76"/>
    </row>
    <row r="28" spans="2:32" ht="24.95" customHeight="1" thickTop="1" x14ac:dyDescent="0.2">
      <c r="B28" s="3"/>
      <c r="C28" s="3"/>
      <c r="D28" s="5"/>
      <c r="E28" s="6"/>
      <c r="F28" s="7"/>
      <c r="G28" s="6"/>
      <c r="H28" s="5"/>
      <c r="I28" s="8"/>
      <c r="J28" s="8"/>
      <c r="K28" s="8"/>
      <c r="L28" s="8"/>
      <c r="M28" s="8"/>
      <c r="N28" s="9"/>
      <c r="O28" s="6"/>
    </row>
    <row r="29" spans="2:32" ht="24.95" customHeight="1" x14ac:dyDescent="0.2">
      <c r="B29" s="3"/>
      <c r="C29" s="3"/>
      <c r="D29" s="5"/>
      <c r="E29" s="6"/>
      <c r="F29" s="7"/>
      <c r="G29" s="6"/>
      <c r="H29" s="5"/>
      <c r="I29" s="8"/>
      <c r="J29" s="8"/>
      <c r="K29" s="8"/>
      <c r="L29" s="8"/>
      <c r="M29" s="8"/>
      <c r="N29" s="9"/>
      <c r="O29" s="6"/>
    </row>
    <row r="30" spans="2:32" ht="24.95" customHeight="1" x14ac:dyDescent="0.2">
      <c r="B30" s="3"/>
      <c r="C30" s="3"/>
      <c r="D30" s="5"/>
      <c r="E30" s="6"/>
      <c r="F30" s="6"/>
      <c r="G30" s="7"/>
      <c r="H30" s="6"/>
      <c r="I30" s="5"/>
      <c r="J30" s="8"/>
      <c r="K30" s="8"/>
      <c r="L30" s="8"/>
      <c r="M30" s="8"/>
      <c r="N30" s="8"/>
      <c r="O30" s="9"/>
      <c r="P30" s="6"/>
    </row>
    <row r="31" spans="2:32" ht="24.95" customHeight="1" x14ac:dyDescent="0.2">
      <c r="B31" s="3"/>
      <c r="C31" s="3"/>
      <c r="D31" s="5"/>
      <c r="E31" s="6"/>
      <c r="F31" s="6"/>
      <c r="G31" s="7"/>
      <c r="H31" s="6"/>
      <c r="I31" s="5"/>
      <c r="J31" s="8"/>
      <c r="K31" s="8"/>
      <c r="L31" s="8"/>
      <c r="M31" s="8"/>
      <c r="N31" s="8"/>
      <c r="O31" s="9"/>
      <c r="P31" s="6"/>
    </row>
    <row r="32" spans="2:32" x14ac:dyDescent="0.2">
      <c r="B32" s="3"/>
      <c r="C32" s="3"/>
      <c r="D32" s="2"/>
      <c r="E32" s="3"/>
      <c r="F32" s="3"/>
      <c r="G32" s="10"/>
      <c r="H32" s="3"/>
      <c r="I32" s="2"/>
      <c r="J32" s="11"/>
      <c r="K32" s="11"/>
      <c r="L32" s="11"/>
      <c r="M32" s="11"/>
      <c r="N32" s="11"/>
      <c r="O32" s="11"/>
      <c r="P32" s="2"/>
    </row>
    <row r="33" spans="2:16" x14ac:dyDescent="0.2">
      <c r="B33" s="3"/>
      <c r="C33" s="3"/>
      <c r="D33" s="2"/>
      <c r="E33" s="3"/>
      <c r="F33" s="3"/>
      <c r="G33" s="10"/>
      <c r="H33" s="3"/>
      <c r="I33" s="2"/>
      <c r="J33" s="11"/>
      <c r="K33" s="11"/>
      <c r="L33" s="11"/>
      <c r="M33" s="11"/>
      <c r="N33" s="11"/>
      <c r="O33" s="11"/>
      <c r="P33" s="2"/>
    </row>
    <row r="34" spans="2:16" x14ac:dyDescent="0.2">
      <c r="B34" s="3"/>
      <c r="C34" s="3"/>
      <c r="D34" s="2"/>
      <c r="E34" s="3"/>
      <c r="F34" s="3"/>
      <c r="G34" s="10"/>
      <c r="H34" s="3"/>
      <c r="I34" s="2"/>
      <c r="J34" s="11"/>
      <c r="K34" s="11"/>
      <c r="L34" s="11"/>
      <c r="M34" s="11"/>
      <c r="N34" s="11"/>
      <c r="O34" s="11"/>
      <c r="P34" s="2"/>
    </row>
    <row r="35" spans="2:16" x14ac:dyDescent="0.2">
      <c r="B35" s="3"/>
      <c r="C35" s="3"/>
      <c r="D35" s="2"/>
      <c r="E35" s="3"/>
      <c r="F35" s="3"/>
      <c r="G35" s="10"/>
      <c r="H35" s="3"/>
      <c r="I35" s="2"/>
      <c r="J35" s="11"/>
      <c r="K35" s="11"/>
      <c r="L35" s="11"/>
      <c r="M35" s="11"/>
      <c r="N35" s="11"/>
      <c r="O35" s="11"/>
      <c r="P35" s="2"/>
    </row>
    <row r="36" spans="2:16" x14ac:dyDescent="0.2">
      <c r="B36" s="3"/>
      <c r="C36" s="3"/>
      <c r="D36" s="2"/>
      <c r="E36" s="3"/>
      <c r="F36" s="3"/>
      <c r="G36" s="10"/>
      <c r="H36" s="3"/>
      <c r="I36" s="2"/>
      <c r="J36" s="11"/>
      <c r="K36" s="11"/>
      <c r="L36" s="11"/>
      <c r="M36" s="11"/>
      <c r="N36" s="11"/>
      <c r="O36" s="11"/>
      <c r="P36" s="2"/>
    </row>
    <row r="37" spans="2:16" x14ac:dyDescent="0.2">
      <c r="B37" s="3"/>
      <c r="C37" s="3"/>
      <c r="D37" s="2"/>
      <c r="E37" s="3"/>
      <c r="F37" s="3"/>
      <c r="G37" s="10"/>
      <c r="H37" s="3"/>
      <c r="I37" s="2"/>
      <c r="J37" s="11"/>
      <c r="K37" s="11"/>
      <c r="L37" s="11"/>
      <c r="M37" s="11"/>
      <c r="N37" s="11"/>
      <c r="O37" s="11"/>
      <c r="P37" s="2"/>
    </row>
    <row r="38" spans="2:16" x14ac:dyDescent="0.2">
      <c r="B38" s="3"/>
      <c r="C38" s="3"/>
      <c r="D38" s="2"/>
      <c r="E38" s="3"/>
      <c r="F38" s="3"/>
      <c r="G38" s="10"/>
      <c r="H38" s="3"/>
      <c r="I38" s="2"/>
      <c r="J38" s="11"/>
      <c r="K38" s="11"/>
      <c r="L38" s="11"/>
      <c r="M38" s="11"/>
      <c r="N38" s="11"/>
      <c r="O38" s="11"/>
      <c r="P38" s="2"/>
    </row>
    <row r="39" spans="2:16" x14ac:dyDescent="0.2">
      <c r="B39" s="3"/>
      <c r="C39" s="3"/>
      <c r="D39" s="2"/>
      <c r="E39" s="3"/>
      <c r="F39" s="3"/>
      <c r="G39" s="10"/>
      <c r="H39" s="3"/>
      <c r="I39" s="2"/>
      <c r="J39" s="11"/>
      <c r="K39" s="11"/>
      <c r="L39" s="11"/>
      <c r="M39" s="11"/>
      <c r="N39" s="11"/>
      <c r="O39" s="11"/>
      <c r="P39" s="2"/>
    </row>
    <row r="40" spans="2:16" x14ac:dyDescent="0.2">
      <c r="B40" s="3"/>
      <c r="C40" s="3"/>
      <c r="D40" s="2"/>
      <c r="E40" s="3"/>
      <c r="F40" s="3"/>
      <c r="G40" s="10"/>
      <c r="H40" s="3"/>
      <c r="I40" s="2"/>
      <c r="J40" s="11"/>
      <c r="K40" s="11"/>
      <c r="L40" s="11"/>
      <c r="M40" s="11"/>
      <c r="N40" s="11"/>
      <c r="O40" s="11"/>
      <c r="P40" s="2"/>
    </row>
    <row r="41" spans="2:16" x14ac:dyDescent="0.2">
      <c r="B41" s="3"/>
      <c r="C41" s="3"/>
      <c r="D41" s="2"/>
      <c r="E41" s="3"/>
      <c r="F41" s="3"/>
      <c r="G41" s="10"/>
      <c r="H41" s="3"/>
      <c r="I41" s="2"/>
      <c r="J41" s="11"/>
      <c r="K41" s="11"/>
      <c r="L41" s="11"/>
      <c r="M41" s="11"/>
      <c r="N41" s="11"/>
      <c r="O41" s="11"/>
      <c r="P41" s="2"/>
    </row>
    <row r="42" spans="2:16" x14ac:dyDescent="0.2">
      <c r="B42" s="3"/>
      <c r="C42" s="3"/>
      <c r="D42" s="2"/>
      <c r="E42" s="3"/>
      <c r="F42" s="3"/>
      <c r="G42" s="10"/>
      <c r="H42" s="3"/>
      <c r="I42" s="2"/>
      <c r="J42" s="11"/>
      <c r="K42" s="11"/>
      <c r="L42" s="11"/>
      <c r="M42" s="11"/>
      <c r="N42" s="11"/>
      <c r="O42" s="11"/>
      <c r="P42" s="2"/>
    </row>
    <row r="43" spans="2:16" x14ac:dyDescent="0.2">
      <c r="B43" s="3"/>
      <c r="C43" s="3"/>
      <c r="D43" s="2"/>
      <c r="E43" s="3"/>
      <c r="F43" s="3"/>
      <c r="G43" s="10"/>
      <c r="H43" s="3"/>
      <c r="I43" s="2"/>
      <c r="J43" s="11"/>
      <c r="K43" s="11"/>
      <c r="L43" s="11"/>
      <c r="M43" s="11"/>
      <c r="N43" s="11"/>
      <c r="O43" s="11"/>
      <c r="P43" s="2"/>
    </row>
    <row r="44" spans="2:16" x14ac:dyDescent="0.2">
      <c r="B44" s="3"/>
      <c r="C44" s="3"/>
      <c r="D44" s="2"/>
      <c r="E44" s="3"/>
      <c r="F44" s="3"/>
      <c r="G44" s="10"/>
      <c r="H44" s="3"/>
      <c r="I44" s="2"/>
      <c r="J44" s="11"/>
      <c r="K44" s="11"/>
      <c r="L44" s="11"/>
      <c r="M44" s="11"/>
      <c r="N44" s="11"/>
      <c r="O44" s="11"/>
      <c r="P44" s="2"/>
    </row>
    <row r="45" spans="2:16" x14ac:dyDescent="0.2">
      <c r="B45" s="3"/>
      <c r="C45" s="3"/>
      <c r="D45" s="2"/>
      <c r="E45" s="3"/>
      <c r="F45" s="3"/>
      <c r="G45" s="10"/>
      <c r="H45" s="3"/>
      <c r="I45" s="2"/>
      <c r="J45" s="11"/>
      <c r="K45" s="11"/>
      <c r="L45" s="11"/>
      <c r="M45" s="11"/>
      <c r="N45" s="11"/>
      <c r="O45" s="11"/>
      <c r="P45" s="2"/>
    </row>
    <row r="46" spans="2:16" x14ac:dyDescent="0.2">
      <c r="B46" s="3"/>
      <c r="C46" s="3"/>
      <c r="D46" s="2"/>
      <c r="E46" s="3"/>
      <c r="F46" s="3"/>
      <c r="G46" s="10"/>
      <c r="H46" s="3"/>
      <c r="I46" s="2"/>
      <c r="J46" s="11"/>
      <c r="K46" s="11"/>
      <c r="L46" s="11"/>
      <c r="M46" s="11"/>
      <c r="N46" s="11"/>
      <c r="O46" s="11"/>
      <c r="P46" s="2"/>
    </row>
    <row r="47" spans="2:16" x14ac:dyDescent="0.2">
      <c r="B47" s="3"/>
      <c r="C47" s="3"/>
      <c r="D47" s="2"/>
      <c r="E47" s="3"/>
      <c r="F47" s="3"/>
      <c r="G47" s="10"/>
      <c r="H47" s="3"/>
      <c r="I47" s="2"/>
      <c r="J47" s="11"/>
      <c r="K47" s="11"/>
      <c r="L47" s="11"/>
      <c r="M47" s="11"/>
      <c r="N47" s="11"/>
      <c r="O47" s="11"/>
      <c r="P47" s="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pYUoe+hNk8FJXJ5Tv7nLIJ401/yo+FhIV/OYJtVSjIPoQ3iEdbiw3V1NCSlAzjUwyAinzIg3n/qZaoEA1wsUdQ==" saltValue="NHeMkXkk8eldxis4hRDR8g==" spinCount="100000" sheet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B13:G15 I13:AF15">
    <cfRule type="expression" dxfId="8" priority="25">
      <formula>EXACT($B$13,"----")</formula>
    </cfRule>
  </conditionalFormatting>
  <conditionalFormatting sqref="B16:G18">
    <cfRule type="expression" dxfId="7" priority="10" stopIfTrue="1">
      <formula>EXACT($B$16,"----")</formula>
    </cfRule>
  </conditionalFormatting>
  <conditionalFormatting sqref="B19:G21">
    <cfRule type="expression" dxfId="6" priority="7" stopIfTrue="1">
      <formula>EXACT($B$19,"----")</formula>
    </cfRule>
  </conditionalFormatting>
  <conditionalFormatting sqref="B22:G24">
    <cfRule type="expression" dxfId="5" priority="4" stopIfTrue="1">
      <formula>EXACT($B$22,"----")</formula>
    </cfRule>
  </conditionalFormatting>
  <conditionalFormatting sqref="B25:G27">
    <cfRule type="expression" dxfId="4" priority="1" stopIfTrue="1">
      <formula>EXACT($B$25,"----")</formula>
    </cfRule>
  </conditionalFormatting>
  <conditionalFormatting sqref="I16:AF18">
    <cfRule type="expression" dxfId="3" priority="13" stopIfTrue="1">
      <formula>EXACT($B$16,"----")</formula>
    </cfRule>
  </conditionalFormatting>
  <conditionalFormatting sqref="I19:AF21">
    <cfRule type="expression" dxfId="2" priority="23" stopIfTrue="1">
      <formula>EXACT($B$19,"----")</formula>
    </cfRule>
  </conditionalFormatting>
  <conditionalFormatting sqref="I22:AF24">
    <cfRule type="expression" dxfId="1" priority="22" stopIfTrue="1">
      <formula>EXACT($B$22,"----")</formula>
    </cfRule>
  </conditionalFormatting>
  <conditionalFormatting sqref="I25:AF27">
    <cfRule type="expression" dxfId="0" priority="2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205" zoomScale="96" zoomScaleNormal="100" workbookViewId="0">
      <selection activeCell="C219" sqref="C21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67" t="s">
        <v>51</v>
      </c>
      <c r="B1" s="167"/>
      <c r="C1" s="167"/>
      <c r="D1" s="167"/>
      <c r="E1" s="167"/>
    </row>
    <row r="2" spans="1:5" ht="18" customHeight="1" x14ac:dyDescent="0.2">
      <c r="A2" s="167"/>
      <c r="B2" s="167"/>
      <c r="C2" s="167"/>
      <c r="D2" s="167"/>
      <c r="E2" s="167"/>
    </row>
    <row r="3" spans="1:5" ht="18" customHeight="1" x14ac:dyDescent="0.2">
      <c r="A3" s="172" t="str">
        <f>'dynamische Daten'!B24</f>
        <v>Sandra Hartlauer</v>
      </c>
      <c r="B3" s="86"/>
      <c r="C3" s="86"/>
      <c r="D3" s="86"/>
      <c r="E3" s="86"/>
    </row>
    <row r="4" spans="1:5" ht="18" customHeight="1" x14ac:dyDescent="0.2">
      <c r="A4" s="164" t="s">
        <v>52</v>
      </c>
      <c r="B4" s="165"/>
      <c r="C4" s="165"/>
      <c r="D4" s="165"/>
      <c r="E4" s="29" t="str">
        <f>'dynamische Daten'!$B$2</f>
        <v>30.09 - 06.10.2024</v>
      </c>
    </row>
    <row r="5" spans="1:5" ht="12.75" customHeight="1" x14ac:dyDescent="0.2">
      <c r="A5" s="14" t="s">
        <v>0</v>
      </c>
      <c r="B5" s="14" t="s">
        <v>82</v>
      </c>
      <c r="C5" s="166" t="s">
        <v>83</v>
      </c>
      <c r="D5" s="166"/>
      <c r="E5" s="21" t="s">
        <v>86</v>
      </c>
    </row>
    <row r="6" spans="1:5" s="42" customFormat="1" ht="26.1" customHeight="1" x14ac:dyDescent="0.2">
      <c r="A6" s="41">
        <v>1</v>
      </c>
      <c r="B6" s="37" t="s">
        <v>97</v>
      </c>
      <c r="C6" s="38">
        <v>120</v>
      </c>
      <c r="D6" s="41" t="s">
        <v>16</v>
      </c>
      <c r="E6" s="37"/>
    </row>
    <row r="7" spans="1:5" s="42" customFormat="1" ht="26.1" customHeight="1" x14ac:dyDescent="0.2">
      <c r="A7" s="41">
        <v>2</v>
      </c>
      <c r="B7" s="37" t="s">
        <v>97</v>
      </c>
      <c r="C7" s="38">
        <v>130</v>
      </c>
      <c r="D7" s="41" t="s">
        <v>16</v>
      </c>
      <c r="E7" s="37"/>
    </row>
    <row r="8" spans="1:5" s="42" customFormat="1" ht="26.1" customHeight="1" x14ac:dyDescent="0.2">
      <c r="A8" s="41">
        <v>3</v>
      </c>
      <c r="B8" s="37"/>
      <c r="C8" s="38"/>
      <c r="D8" s="41" t="s">
        <v>16</v>
      </c>
      <c r="E8" s="37"/>
    </row>
    <row r="9" spans="1:5" s="42" customFormat="1" ht="26.1" customHeight="1" x14ac:dyDescent="0.2">
      <c r="A9" s="41">
        <v>4</v>
      </c>
      <c r="B9" s="37"/>
      <c r="C9" s="38"/>
      <c r="D9" s="41" t="s">
        <v>16</v>
      </c>
      <c r="E9" s="37"/>
    </row>
    <row r="10" spans="1:5" s="42" customFormat="1" ht="26.1" customHeight="1" x14ac:dyDescent="0.2">
      <c r="A10" s="41">
        <v>5</v>
      </c>
      <c r="B10" s="37"/>
      <c r="C10" s="38"/>
      <c r="D10" s="41" t="s">
        <v>16</v>
      </c>
      <c r="E10" s="37"/>
    </row>
    <row r="11" spans="1:5" s="42" customFormat="1" ht="26.1" customHeight="1" thickBot="1" x14ac:dyDescent="0.25">
      <c r="A11" s="43">
        <v>6</v>
      </c>
      <c r="B11" s="39"/>
      <c r="C11" s="40"/>
      <c r="D11" s="41" t="s">
        <v>16</v>
      </c>
      <c r="E11" s="39"/>
    </row>
    <row r="12" spans="1:5" ht="26.1" customHeight="1" thickTop="1" x14ac:dyDescent="0.2">
      <c r="A12" s="168" t="s">
        <v>46</v>
      </c>
      <c r="B12" s="168"/>
      <c r="C12" s="20">
        <f>ROUND((SUM(C6:C11)/60),0)</f>
        <v>4</v>
      </c>
      <c r="D12" s="157" t="s">
        <v>17</v>
      </c>
      <c r="E12" s="159"/>
    </row>
    <row r="13" spans="1:5" ht="26.1" customHeight="1" x14ac:dyDescent="0.2">
      <c r="A13" s="169" t="s">
        <v>1</v>
      </c>
      <c r="B13" s="169"/>
      <c r="C13" s="55"/>
      <c r="D13" s="170" t="s">
        <v>17</v>
      </c>
      <c r="E13" s="171"/>
    </row>
    <row r="14" spans="1:5" ht="18" customHeight="1" x14ac:dyDescent="0.2">
      <c r="A14" s="163"/>
      <c r="B14" s="163"/>
      <c r="C14" s="163"/>
      <c r="D14" s="163"/>
      <c r="E14" s="163"/>
    </row>
    <row r="15" spans="1:5" ht="18" customHeight="1" x14ac:dyDescent="0.2">
      <c r="A15" s="164" t="s">
        <v>27</v>
      </c>
      <c r="B15" s="165"/>
      <c r="C15" s="165"/>
      <c r="D15" s="165"/>
      <c r="E15" s="29" t="str">
        <f>'dynamische Daten'!$B$3</f>
        <v>07.10 - 13.10.2024</v>
      </c>
    </row>
    <row r="16" spans="1:5" x14ac:dyDescent="0.2">
      <c r="A16" s="14" t="s">
        <v>0</v>
      </c>
      <c r="B16" s="14" t="s">
        <v>82</v>
      </c>
      <c r="C16" s="166" t="s">
        <v>83</v>
      </c>
      <c r="D16" s="166"/>
      <c r="E16" s="21" t="s">
        <v>86</v>
      </c>
    </row>
    <row r="17" spans="1:5" s="42" customFormat="1" ht="26.1" customHeight="1" x14ac:dyDescent="0.2">
      <c r="A17" s="41">
        <v>1</v>
      </c>
      <c r="B17" s="37" t="s">
        <v>97</v>
      </c>
      <c r="C17" s="38">
        <v>120</v>
      </c>
      <c r="D17" s="41" t="s">
        <v>16</v>
      </c>
      <c r="E17" s="37"/>
    </row>
    <row r="18" spans="1:5" s="42" customFormat="1" ht="26.1" customHeight="1" x14ac:dyDescent="0.2">
      <c r="A18" s="41">
        <v>2</v>
      </c>
      <c r="B18" s="37" t="s">
        <v>97</v>
      </c>
      <c r="C18" s="38">
        <v>300</v>
      </c>
      <c r="D18" s="41" t="s">
        <v>16</v>
      </c>
      <c r="E18" s="37"/>
    </row>
    <row r="19" spans="1:5" s="42" customFormat="1" ht="26.1" customHeight="1" x14ac:dyDescent="0.2">
      <c r="A19" s="41">
        <v>3</v>
      </c>
      <c r="B19" s="37" t="s">
        <v>97</v>
      </c>
      <c r="C19" s="38">
        <v>210</v>
      </c>
      <c r="D19" s="41" t="s">
        <v>16</v>
      </c>
      <c r="E19" s="37"/>
    </row>
    <row r="20" spans="1:5" s="42" customFormat="1" ht="26.1" customHeight="1" x14ac:dyDescent="0.2">
      <c r="A20" s="41">
        <v>4</v>
      </c>
      <c r="B20" s="37"/>
      <c r="C20" s="38"/>
      <c r="D20" s="41" t="s">
        <v>16</v>
      </c>
      <c r="E20" s="37"/>
    </row>
    <row r="21" spans="1:5" s="42" customFormat="1" ht="26.1" customHeight="1" x14ac:dyDescent="0.2">
      <c r="A21" s="41">
        <v>5</v>
      </c>
      <c r="B21" s="37"/>
      <c r="C21" s="38"/>
      <c r="D21" s="41" t="s">
        <v>16</v>
      </c>
      <c r="E21" s="37"/>
    </row>
    <row r="22" spans="1:5" s="42" customFormat="1" ht="26.1" customHeight="1" thickBot="1" x14ac:dyDescent="0.25">
      <c r="A22" s="43">
        <v>6</v>
      </c>
      <c r="B22" s="39"/>
      <c r="C22" s="40"/>
      <c r="D22" s="41" t="s">
        <v>16</v>
      </c>
      <c r="E22" s="39"/>
    </row>
    <row r="23" spans="1:5" ht="26.1" customHeight="1" thickTop="1" x14ac:dyDescent="0.2">
      <c r="A23" s="157" t="s">
        <v>46</v>
      </c>
      <c r="B23" s="158"/>
      <c r="C23" s="20">
        <f>ROUND((SUM(C17:C22)/60),0)</f>
        <v>11</v>
      </c>
      <c r="D23" s="157" t="s">
        <v>17</v>
      </c>
      <c r="E23" s="159"/>
    </row>
    <row r="24" spans="1:5" ht="26.1" customHeight="1" thickBot="1" x14ac:dyDescent="0.25">
      <c r="A24" s="160" t="s">
        <v>1</v>
      </c>
      <c r="B24" s="161"/>
      <c r="C24" s="56"/>
      <c r="D24" s="160" t="s">
        <v>17</v>
      </c>
      <c r="E24" s="162"/>
    </row>
    <row r="25" spans="1:5" ht="18" customHeight="1" thickTop="1" x14ac:dyDescent="0.2">
      <c r="A25" s="163"/>
      <c r="B25" s="163"/>
      <c r="C25" s="163"/>
      <c r="D25" s="163"/>
      <c r="E25" s="163"/>
    </row>
    <row r="26" spans="1:5" ht="18" customHeight="1" x14ac:dyDescent="0.2">
      <c r="A26" s="164" t="s">
        <v>28</v>
      </c>
      <c r="B26" s="165"/>
      <c r="C26" s="165"/>
      <c r="D26" s="165"/>
      <c r="E26" s="29" t="str">
        <f>'dynamische Daten'!$B$4</f>
        <v>14.10 - 20.10.2024</v>
      </c>
    </row>
    <row r="27" spans="1:5" x14ac:dyDescent="0.2">
      <c r="A27" s="14" t="s">
        <v>0</v>
      </c>
      <c r="B27" s="14" t="s">
        <v>82</v>
      </c>
      <c r="C27" s="166" t="s">
        <v>83</v>
      </c>
      <c r="D27" s="166"/>
      <c r="E27" s="21" t="s">
        <v>86</v>
      </c>
    </row>
    <row r="28" spans="1:5" s="42" customFormat="1" ht="26.1" customHeight="1" x14ac:dyDescent="0.2">
      <c r="A28" s="41">
        <v>1</v>
      </c>
      <c r="B28" s="37" t="s">
        <v>97</v>
      </c>
      <c r="C28" s="38">
        <v>230</v>
      </c>
      <c r="D28" s="41" t="s">
        <v>16</v>
      </c>
      <c r="E28" s="37"/>
    </row>
    <row r="29" spans="1:5" s="42" customFormat="1" ht="26.1" customHeight="1" x14ac:dyDescent="0.2">
      <c r="A29" s="41">
        <v>2</v>
      </c>
      <c r="B29" s="37" t="s">
        <v>97</v>
      </c>
      <c r="C29" s="38">
        <v>170</v>
      </c>
      <c r="D29" s="41" t="s">
        <v>16</v>
      </c>
      <c r="E29" s="37"/>
    </row>
    <row r="30" spans="1:5" s="42" customFormat="1" ht="26.1" customHeight="1" x14ac:dyDescent="0.2">
      <c r="A30" s="41">
        <v>3</v>
      </c>
      <c r="B30" s="37" t="s">
        <v>97</v>
      </c>
      <c r="C30" s="38">
        <v>160</v>
      </c>
      <c r="D30" s="41" t="s">
        <v>16</v>
      </c>
      <c r="E30" s="37"/>
    </row>
    <row r="31" spans="1:5" s="42" customFormat="1" ht="26.1" customHeight="1" x14ac:dyDescent="0.2">
      <c r="A31" s="41">
        <v>4</v>
      </c>
      <c r="B31" s="37" t="s">
        <v>97</v>
      </c>
      <c r="C31" s="38">
        <v>200</v>
      </c>
      <c r="D31" s="41" t="s">
        <v>16</v>
      </c>
      <c r="E31" s="37"/>
    </row>
    <row r="32" spans="1:5" s="42" customFormat="1" ht="26.1" customHeight="1" x14ac:dyDescent="0.2">
      <c r="A32" s="41">
        <v>5</v>
      </c>
      <c r="B32" s="37"/>
      <c r="C32" s="38"/>
      <c r="D32" s="41" t="s">
        <v>16</v>
      </c>
      <c r="E32" s="37"/>
    </row>
    <row r="33" spans="1:5" s="42" customFormat="1" ht="26.1" customHeight="1" thickBot="1" x14ac:dyDescent="0.25">
      <c r="A33" s="43">
        <v>6</v>
      </c>
      <c r="B33" s="39"/>
      <c r="C33" s="40"/>
      <c r="D33" s="41" t="s">
        <v>16</v>
      </c>
      <c r="E33" s="39"/>
    </row>
    <row r="34" spans="1:5" ht="26.1" customHeight="1" thickTop="1" x14ac:dyDescent="0.2">
      <c r="A34" s="157" t="s">
        <v>46</v>
      </c>
      <c r="B34" s="158"/>
      <c r="C34" s="20">
        <f>ROUND((SUM(C28:C33)/60),0)</f>
        <v>13</v>
      </c>
      <c r="D34" s="157" t="s">
        <v>17</v>
      </c>
      <c r="E34" s="159"/>
    </row>
    <row r="35" spans="1:5" ht="26.1" customHeight="1" thickBot="1" x14ac:dyDescent="0.25">
      <c r="A35" s="160" t="s">
        <v>1</v>
      </c>
      <c r="B35" s="161"/>
      <c r="C35" s="56"/>
      <c r="D35" s="160" t="s">
        <v>17</v>
      </c>
      <c r="E35" s="162"/>
    </row>
    <row r="36" spans="1:5" ht="18" customHeight="1" thickTop="1" x14ac:dyDescent="0.2">
      <c r="A36" s="163"/>
      <c r="B36" s="163"/>
      <c r="C36" s="163"/>
      <c r="D36" s="163"/>
      <c r="E36" s="163"/>
    </row>
    <row r="37" spans="1:5" ht="18" customHeight="1" x14ac:dyDescent="0.2">
      <c r="A37" s="164" t="s">
        <v>53</v>
      </c>
      <c r="B37" s="165"/>
      <c r="C37" s="165"/>
      <c r="D37" s="165"/>
      <c r="E37" s="29" t="str">
        <f>'dynamische Daten'!$B$5</f>
        <v>21.10 - 27.10.2024</v>
      </c>
    </row>
    <row r="38" spans="1:5" x14ac:dyDescent="0.2">
      <c r="A38" s="14" t="s">
        <v>0</v>
      </c>
      <c r="B38" s="14" t="s">
        <v>82</v>
      </c>
      <c r="C38" s="166" t="s">
        <v>83</v>
      </c>
      <c r="D38" s="166"/>
      <c r="E38" s="21" t="s">
        <v>86</v>
      </c>
    </row>
    <row r="39" spans="1:5" s="42" customFormat="1" ht="26.1" customHeight="1" x14ac:dyDescent="0.2">
      <c r="A39" s="41">
        <v>1</v>
      </c>
      <c r="B39" s="37" t="s">
        <v>97</v>
      </c>
      <c r="C39" s="38">
        <v>190</v>
      </c>
      <c r="D39" s="41" t="s">
        <v>16</v>
      </c>
      <c r="E39" s="37"/>
    </row>
    <row r="40" spans="1:5" s="42" customFormat="1" ht="26.1" customHeight="1" x14ac:dyDescent="0.2">
      <c r="A40" s="41">
        <v>2</v>
      </c>
      <c r="B40" s="37" t="s">
        <v>97</v>
      </c>
      <c r="C40" s="38">
        <v>260</v>
      </c>
      <c r="D40" s="41" t="s">
        <v>16</v>
      </c>
      <c r="E40" s="37"/>
    </row>
    <row r="41" spans="1:5" s="42" customFormat="1" ht="26.1" customHeight="1" x14ac:dyDescent="0.2">
      <c r="A41" s="41">
        <v>3</v>
      </c>
      <c r="B41" s="37" t="s">
        <v>97</v>
      </c>
      <c r="C41" s="38">
        <v>180</v>
      </c>
      <c r="D41" s="41" t="s">
        <v>16</v>
      </c>
      <c r="E41" s="37"/>
    </row>
    <row r="42" spans="1:5" s="42" customFormat="1" ht="26.1" customHeight="1" x14ac:dyDescent="0.2">
      <c r="A42" s="41">
        <v>4</v>
      </c>
      <c r="B42" s="37" t="s">
        <v>119</v>
      </c>
      <c r="C42" s="38">
        <v>60</v>
      </c>
      <c r="D42" s="41" t="s">
        <v>16</v>
      </c>
      <c r="E42" s="37"/>
    </row>
    <row r="43" spans="1:5" s="42" customFormat="1" ht="26.1" customHeight="1" x14ac:dyDescent="0.2">
      <c r="A43" s="41">
        <v>5</v>
      </c>
      <c r="B43" s="37"/>
      <c r="C43" s="38"/>
      <c r="D43" s="41" t="s">
        <v>16</v>
      </c>
      <c r="E43" s="37"/>
    </row>
    <row r="44" spans="1:5" s="42" customFormat="1" ht="26.1" customHeight="1" thickBot="1" x14ac:dyDescent="0.25">
      <c r="A44" s="43">
        <v>6</v>
      </c>
      <c r="B44" s="39"/>
      <c r="C44" s="40"/>
      <c r="D44" s="41" t="s">
        <v>16</v>
      </c>
      <c r="E44" s="39"/>
    </row>
    <row r="45" spans="1:5" ht="26.1" customHeight="1" thickTop="1" x14ac:dyDescent="0.2">
      <c r="A45" s="157" t="s">
        <v>46</v>
      </c>
      <c r="B45" s="158"/>
      <c r="C45" s="20">
        <f>ROUND((SUM(C39:C44)/60),0)</f>
        <v>12</v>
      </c>
      <c r="D45" s="157" t="s">
        <v>17</v>
      </c>
      <c r="E45" s="159"/>
    </row>
    <row r="46" spans="1:5" ht="26.1" customHeight="1" thickBot="1" x14ac:dyDescent="0.25">
      <c r="A46" s="160" t="s">
        <v>1</v>
      </c>
      <c r="B46" s="161"/>
      <c r="C46" s="56"/>
      <c r="D46" s="160" t="s">
        <v>17</v>
      </c>
      <c r="E46" s="162"/>
    </row>
    <row r="47" spans="1:5" ht="18" customHeight="1" thickTop="1" x14ac:dyDescent="0.2">
      <c r="A47" s="163"/>
      <c r="B47" s="163"/>
      <c r="C47" s="163"/>
      <c r="D47" s="163"/>
      <c r="E47" s="163"/>
    </row>
    <row r="48" spans="1:5" ht="18" customHeight="1" x14ac:dyDescent="0.2">
      <c r="A48" s="164" t="s">
        <v>30</v>
      </c>
      <c r="B48" s="165"/>
      <c r="C48" s="165"/>
      <c r="D48" s="165"/>
      <c r="E48" s="29" t="str">
        <f>'dynamische Daten'!$B$6</f>
        <v>28.10 - 03.11.2024</v>
      </c>
    </row>
    <row r="49" spans="1:5" x14ac:dyDescent="0.2">
      <c r="A49" s="14" t="s">
        <v>0</v>
      </c>
      <c r="B49" s="14" t="s">
        <v>82</v>
      </c>
      <c r="C49" s="166" t="s">
        <v>83</v>
      </c>
      <c r="D49" s="166"/>
      <c r="E49" s="21" t="s">
        <v>86</v>
      </c>
    </row>
    <row r="50" spans="1:5" s="42" customFormat="1" ht="26.1" customHeight="1" x14ac:dyDescent="0.2">
      <c r="A50" s="41">
        <v>1</v>
      </c>
      <c r="B50" s="37" t="s">
        <v>97</v>
      </c>
      <c r="C50" s="38">
        <v>250</v>
      </c>
      <c r="D50" s="41" t="s">
        <v>16</v>
      </c>
      <c r="E50" s="37"/>
    </row>
    <row r="51" spans="1:5" s="42" customFormat="1" ht="26.1" customHeight="1" x14ac:dyDescent="0.2">
      <c r="A51" s="41">
        <v>2</v>
      </c>
      <c r="B51" s="37" t="s">
        <v>97</v>
      </c>
      <c r="C51" s="38">
        <v>260</v>
      </c>
      <c r="D51" s="41" t="s">
        <v>16</v>
      </c>
      <c r="E51" s="37"/>
    </row>
    <row r="52" spans="1:5" s="42" customFormat="1" ht="26.1" customHeight="1" x14ac:dyDescent="0.2">
      <c r="A52" s="41">
        <v>3</v>
      </c>
      <c r="B52" s="37"/>
      <c r="C52" s="38"/>
      <c r="D52" s="41" t="s">
        <v>16</v>
      </c>
      <c r="E52" s="37"/>
    </row>
    <row r="53" spans="1:5" s="42" customFormat="1" ht="26.1" customHeight="1" x14ac:dyDescent="0.2">
      <c r="A53" s="41">
        <v>4</v>
      </c>
      <c r="B53" s="37"/>
      <c r="C53" s="38"/>
      <c r="D53" s="41" t="s">
        <v>16</v>
      </c>
      <c r="E53" s="37"/>
    </row>
    <row r="54" spans="1:5" s="42" customFormat="1" ht="26.1" customHeight="1" x14ac:dyDescent="0.2">
      <c r="A54" s="41">
        <v>5</v>
      </c>
      <c r="B54" s="37"/>
      <c r="C54" s="38"/>
      <c r="D54" s="41" t="s">
        <v>16</v>
      </c>
      <c r="E54" s="37"/>
    </row>
    <row r="55" spans="1:5" s="42" customFormat="1" ht="26.1" customHeight="1" thickBot="1" x14ac:dyDescent="0.25">
      <c r="A55" s="43">
        <v>6</v>
      </c>
      <c r="B55" s="39"/>
      <c r="C55" s="40"/>
      <c r="D55" s="41" t="s">
        <v>16</v>
      </c>
      <c r="E55" s="39"/>
    </row>
    <row r="56" spans="1:5" ht="26.1" customHeight="1" thickTop="1" x14ac:dyDescent="0.2">
      <c r="A56" s="157" t="s">
        <v>46</v>
      </c>
      <c r="B56" s="158"/>
      <c r="C56" s="20">
        <f>ROUND((SUM(C50:C55)/60),0)</f>
        <v>9</v>
      </c>
      <c r="D56" s="157" t="s">
        <v>17</v>
      </c>
      <c r="E56" s="159"/>
    </row>
    <row r="57" spans="1:5" ht="26.1" customHeight="1" thickBot="1" x14ac:dyDescent="0.25">
      <c r="A57" s="160" t="s">
        <v>1</v>
      </c>
      <c r="B57" s="161"/>
      <c r="C57" s="56"/>
      <c r="D57" s="160" t="s">
        <v>17</v>
      </c>
      <c r="E57" s="162"/>
    </row>
    <row r="58" spans="1:5" ht="18" customHeight="1" thickTop="1" x14ac:dyDescent="0.2">
      <c r="A58" s="163"/>
      <c r="B58" s="163"/>
      <c r="C58" s="163"/>
      <c r="D58" s="163"/>
      <c r="E58" s="163"/>
    </row>
    <row r="59" spans="1:5" ht="18" customHeight="1" x14ac:dyDescent="0.2">
      <c r="A59" s="164" t="s">
        <v>54</v>
      </c>
      <c r="B59" s="165"/>
      <c r="C59" s="165"/>
      <c r="D59" s="165"/>
      <c r="E59" s="29" t="str">
        <f>'dynamische Daten'!$B$7</f>
        <v>04.11 - 10.11.2024</v>
      </c>
    </row>
    <row r="60" spans="1:5" x14ac:dyDescent="0.2">
      <c r="A60" s="14" t="s">
        <v>0</v>
      </c>
      <c r="B60" s="14" t="s">
        <v>82</v>
      </c>
      <c r="C60" s="166" t="s">
        <v>83</v>
      </c>
      <c r="D60" s="166"/>
      <c r="E60" s="21" t="s">
        <v>86</v>
      </c>
    </row>
    <row r="61" spans="1:5" s="42" customFormat="1" ht="26.1" customHeight="1" x14ac:dyDescent="0.2">
      <c r="A61" s="41">
        <v>1</v>
      </c>
      <c r="B61" s="37"/>
      <c r="C61" s="38"/>
      <c r="D61" s="41" t="s">
        <v>16</v>
      </c>
      <c r="E61" s="37"/>
    </row>
    <row r="62" spans="1:5" s="42" customFormat="1" ht="26.1" customHeight="1" x14ac:dyDescent="0.2">
      <c r="A62" s="41">
        <v>2</v>
      </c>
      <c r="B62" s="39"/>
      <c r="C62" s="40"/>
      <c r="D62" s="41" t="s">
        <v>16</v>
      </c>
      <c r="E62" s="37"/>
    </row>
    <row r="63" spans="1:5" s="42" customFormat="1" ht="26.1" customHeight="1" x14ac:dyDescent="0.2">
      <c r="A63" s="41">
        <v>3</v>
      </c>
      <c r="B63" s="37"/>
      <c r="C63" s="38"/>
      <c r="D63" s="41" t="s">
        <v>16</v>
      </c>
      <c r="E63" s="37"/>
    </row>
    <row r="64" spans="1:5" s="42" customFormat="1" ht="26.1" customHeight="1" x14ac:dyDescent="0.2">
      <c r="A64" s="41">
        <v>4</v>
      </c>
      <c r="B64" s="39"/>
      <c r="C64" s="40"/>
      <c r="D64" s="41" t="s">
        <v>16</v>
      </c>
      <c r="E64" s="37"/>
    </row>
    <row r="65" spans="1:5" s="42" customFormat="1" ht="26.1" customHeight="1" x14ac:dyDescent="0.2">
      <c r="A65" s="41">
        <v>5</v>
      </c>
      <c r="B65" s="37"/>
      <c r="C65" s="38"/>
      <c r="D65" s="41" t="s">
        <v>16</v>
      </c>
      <c r="E65" s="37"/>
    </row>
    <row r="66" spans="1:5" s="42" customFormat="1" ht="26.1" customHeight="1" thickBot="1" x14ac:dyDescent="0.25">
      <c r="A66" s="43">
        <v>6</v>
      </c>
      <c r="B66" s="39"/>
      <c r="C66" s="40"/>
      <c r="D66" s="41" t="s">
        <v>16</v>
      </c>
      <c r="E66" s="39"/>
    </row>
    <row r="67" spans="1:5" ht="26.1" customHeight="1" thickTop="1" x14ac:dyDescent="0.2">
      <c r="A67" s="157" t="s">
        <v>46</v>
      </c>
      <c r="B67" s="158"/>
      <c r="C67" s="20">
        <f>ROUND((SUM(C61:C66)/60),0)</f>
        <v>0</v>
      </c>
      <c r="D67" s="157" t="s">
        <v>17</v>
      </c>
      <c r="E67" s="159"/>
    </row>
    <row r="68" spans="1:5" ht="26.1" customHeight="1" thickBot="1" x14ac:dyDescent="0.25">
      <c r="A68" s="160" t="s">
        <v>1</v>
      </c>
      <c r="B68" s="161"/>
      <c r="C68" s="56"/>
      <c r="D68" s="160" t="s">
        <v>17</v>
      </c>
      <c r="E68" s="162"/>
    </row>
    <row r="69" spans="1:5" ht="18" customHeight="1" thickTop="1" x14ac:dyDescent="0.2">
      <c r="A69" s="163"/>
      <c r="B69" s="163"/>
      <c r="C69" s="163"/>
      <c r="D69" s="163"/>
      <c r="E69" s="163"/>
    </row>
    <row r="70" spans="1:5" ht="18" customHeight="1" x14ac:dyDescent="0.2">
      <c r="A70" s="164" t="s">
        <v>32</v>
      </c>
      <c r="B70" s="165"/>
      <c r="C70" s="165"/>
      <c r="D70" s="165"/>
      <c r="E70" s="29" t="str">
        <f>'dynamische Daten'!$B$8</f>
        <v>11.11 - 17.11.2024</v>
      </c>
    </row>
    <row r="71" spans="1:5" x14ac:dyDescent="0.2">
      <c r="A71" s="14" t="s">
        <v>0</v>
      </c>
      <c r="B71" s="14" t="s">
        <v>82</v>
      </c>
      <c r="C71" s="166" t="s">
        <v>83</v>
      </c>
      <c r="D71" s="166"/>
      <c r="E71" s="21" t="s">
        <v>86</v>
      </c>
    </row>
    <row r="72" spans="1:5" s="42" customFormat="1" ht="26.1" customHeight="1" x14ac:dyDescent="0.2">
      <c r="A72" s="41">
        <v>1</v>
      </c>
      <c r="B72" s="37" t="s">
        <v>97</v>
      </c>
      <c r="C72" s="38">
        <v>200</v>
      </c>
      <c r="D72" s="41" t="s">
        <v>16</v>
      </c>
      <c r="E72" s="37"/>
    </row>
    <row r="73" spans="1:5" s="42" customFormat="1" ht="26.1" customHeight="1" x14ac:dyDescent="0.2">
      <c r="A73" s="41">
        <v>2</v>
      </c>
      <c r="B73" s="37" t="s">
        <v>97</v>
      </c>
      <c r="C73" s="38">
        <v>200</v>
      </c>
      <c r="D73" s="41" t="s">
        <v>16</v>
      </c>
      <c r="E73" s="37"/>
    </row>
    <row r="74" spans="1:5" s="42" customFormat="1" ht="26.1" customHeight="1" x14ac:dyDescent="0.2">
      <c r="A74" s="41">
        <v>3</v>
      </c>
      <c r="B74" s="37"/>
      <c r="C74" s="38"/>
      <c r="D74" s="41" t="s">
        <v>16</v>
      </c>
      <c r="E74" s="37"/>
    </row>
    <row r="75" spans="1:5" s="42" customFormat="1" ht="26.1" customHeight="1" x14ac:dyDescent="0.2">
      <c r="A75" s="41">
        <v>4</v>
      </c>
      <c r="B75" s="37"/>
      <c r="C75" s="38"/>
      <c r="D75" s="41" t="s">
        <v>16</v>
      </c>
      <c r="E75" s="37"/>
    </row>
    <row r="76" spans="1:5" s="42" customFormat="1" ht="26.1" customHeight="1" x14ac:dyDescent="0.2">
      <c r="A76" s="41">
        <v>5</v>
      </c>
      <c r="B76" s="37"/>
      <c r="C76" s="38"/>
      <c r="D76" s="41" t="s">
        <v>16</v>
      </c>
      <c r="E76" s="37"/>
    </row>
    <row r="77" spans="1:5" s="42" customFormat="1" ht="26.1" customHeight="1" thickBot="1" x14ac:dyDescent="0.25">
      <c r="A77" s="43">
        <v>6</v>
      </c>
      <c r="B77" s="39"/>
      <c r="C77" s="40"/>
      <c r="D77" s="41" t="s">
        <v>16</v>
      </c>
      <c r="E77" s="39"/>
    </row>
    <row r="78" spans="1:5" ht="26.1" customHeight="1" thickTop="1" x14ac:dyDescent="0.2">
      <c r="A78" s="157" t="s">
        <v>46</v>
      </c>
      <c r="B78" s="158"/>
      <c r="C78" s="20">
        <f>ROUND((SUM(C72:C77)/60),0)</f>
        <v>7</v>
      </c>
      <c r="D78" s="157" t="s">
        <v>17</v>
      </c>
      <c r="E78" s="159"/>
    </row>
    <row r="79" spans="1:5" ht="26.1" customHeight="1" thickBot="1" x14ac:dyDescent="0.25">
      <c r="A79" s="160" t="s">
        <v>1</v>
      </c>
      <c r="B79" s="161"/>
      <c r="C79" s="56"/>
      <c r="D79" s="160" t="s">
        <v>17</v>
      </c>
      <c r="E79" s="162"/>
    </row>
    <row r="80" spans="1:5" ht="18" customHeight="1" thickTop="1" x14ac:dyDescent="0.2">
      <c r="A80" s="163"/>
      <c r="B80" s="163"/>
      <c r="C80" s="163"/>
      <c r="D80" s="163"/>
      <c r="E80" s="163"/>
    </row>
    <row r="81" spans="1:5" ht="18" customHeight="1" x14ac:dyDescent="0.2">
      <c r="A81" s="164" t="s">
        <v>55</v>
      </c>
      <c r="B81" s="165"/>
      <c r="C81" s="165"/>
      <c r="D81" s="165"/>
      <c r="E81" s="29" t="str">
        <f>'dynamische Daten'!$B$9</f>
        <v>18.11 - 24.11.2024</v>
      </c>
    </row>
    <row r="82" spans="1:5" x14ac:dyDescent="0.2">
      <c r="A82" s="14" t="s">
        <v>0</v>
      </c>
      <c r="B82" s="14" t="s">
        <v>82</v>
      </c>
      <c r="C82" s="166" t="s">
        <v>83</v>
      </c>
      <c r="D82" s="166"/>
      <c r="E82" s="21" t="s">
        <v>86</v>
      </c>
    </row>
    <row r="83" spans="1:5" s="42" customFormat="1" ht="26.1" customHeight="1" x14ac:dyDescent="0.2">
      <c r="A83" s="41">
        <v>1</v>
      </c>
      <c r="B83" s="37" t="s">
        <v>97</v>
      </c>
      <c r="C83" s="38">
        <v>150</v>
      </c>
      <c r="D83" s="41" t="s">
        <v>16</v>
      </c>
      <c r="E83" s="37"/>
    </row>
    <row r="84" spans="1:5" s="42" customFormat="1" ht="26.1" customHeight="1" x14ac:dyDescent="0.2">
      <c r="A84" s="41">
        <v>2</v>
      </c>
      <c r="B84" s="37"/>
      <c r="C84" s="38"/>
      <c r="D84" s="41" t="s">
        <v>16</v>
      </c>
      <c r="E84" s="37"/>
    </row>
    <row r="85" spans="1:5" s="42" customFormat="1" ht="26.1" customHeight="1" x14ac:dyDescent="0.2">
      <c r="A85" s="41">
        <v>3</v>
      </c>
      <c r="B85" s="37"/>
      <c r="C85" s="38"/>
      <c r="D85" s="41" t="s">
        <v>16</v>
      </c>
      <c r="E85" s="37"/>
    </row>
    <row r="86" spans="1:5" s="42" customFormat="1" ht="26.1" customHeight="1" x14ac:dyDescent="0.2">
      <c r="A86" s="41">
        <v>4</v>
      </c>
      <c r="B86" s="37"/>
      <c r="C86" s="38"/>
      <c r="D86" s="41" t="s">
        <v>16</v>
      </c>
      <c r="E86" s="37"/>
    </row>
    <row r="87" spans="1:5" s="42" customFormat="1" ht="26.1" customHeight="1" x14ac:dyDescent="0.2">
      <c r="A87" s="41">
        <v>5</v>
      </c>
      <c r="B87" s="37"/>
      <c r="C87" s="38"/>
      <c r="D87" s="41" t="s">
        <v>16</v>
      </c>
      <c r="E87" s="37"/>
    </row>
    <row r="88" spans="1:5" s="42" customFormat="1" ht="26.1" customHeight="1" thickBot="1" x14ac:dyDescent="0.25">
      <c r="A88" s="43">
        <v>6</v>
      </c>
      <c r="B88" s="39"/>
      <c r="C88" s="40"/>
      <c r="D88" s="41" t="s">
        <v>16</v>
      </c>
      <c r="E88" s="39"/>
    </row>
    <row r="89" spans="1:5" ht="26.1" customHeight="1" thickTop="1" x14ac:dyDescent="0.2">
      <c r="A89" s="157" t="s">
        <v>46</v>
      </c>
      <c r="B89" s="158"/>
      <c r="C89" s="20">
        <f>ROUND((SUM(C83:C88)/60),0)</f>
        <v>3</v>
      </c>
      <c r="D89" s="157" t="s">
        <v>17</v>
      </c>
      <c r="E89" s="159"/>
    </row>
    <row r="90" spans="1:5" ht="26.1" customHeight="1" thickBot="1" x14ac:dyDescent="0.25">
      <c r="A90" s="160" t="s">
        <v>1</v>
      </c>
      <c r="B90" s="161"/>
      <c r="C90" s="56"/>
      <c r="D90" s="160" t="s">
        <v>17</v>
      </c>
      <c r="E90" s="162"/>
    </row>
    <row r="91" spans="1:5" ht="18" customHeight="1" thickTop="1" x14ac:dyDescent="0.2">
      <c r="A91" s="163"/>
      <c r="B91" s="163"/>
      <c r="C91" s="163"/>
      <c r="D91" s="163"/>
      <c r="E91" s="163"/>
    </row>
    <row r="92" spans="1:5" ht="18" customHeight="1" x14ac:dyDescent="0.2">
      <c r="A92" s="164" t="s">
        <v>56</v>
      </c>
      <c r="B92" s="165"/>
      <c r="C92" s="165"/>
      <c r="D92" s="165"/>
      <c r="E92" s="29" t="str">
        <f>'dynamische Daten'!$B$10</f>
        <v>25.11 - 01.12.2024</v>
      </c>
    </row>
    <row r="93" spans="1:5" x14ac:dyDescent="0.2">
      <c r="A93" s="14" t="s">
        <v>0</v>
      </c>
      <c r="B93" s="14" t="s">
        <v>82</v>
      </c>
      <c r="C93" s="166" t="s">
        <v>83</v>
      </c>
      <c r="D93" s="166"/>
      <c r="E93" s="21" t="s">
        <v>86</v>
      </c>
    </row>
    <row r="94" spans="1:5" s="42" customFormat="1" ht="26.1" customHeight="1" x14ac:dyDescent="0.2">
      <c r="A94" s="41">
        <v>1</v>
      </c>
      <c r="B94" s="37" t="s">
        <v>97</v>
      </c>
      <c r="C94" s="38">
        <v>110</v>
      </c>
      <c r="D94" s="41" t="s">
        <v>16</v>
      </c>
      <c r="E94" s="37"/>
    </row>
    <row r="95" spans="1:5" s="42" customFormat="1" ht="26.1" customHeight="1" x14ac:dyDescent="0.2">
      <c r="A95" s="41">
        <v>2</v>
      </c>
      <c r="B95" s="37" t="s">
        <v>97</v>
      </c>
      <c r="C95" s="38">
        <v>120</v>
      </c>
      <c r="D95" s="41" t="s">
        <v>16</v>
      </c>
      <c r="E95" s="37"/>
    </row>
    <row r="96" spans="1:5" s="42" customFormat="1" ht="26.1" customHeight="1" x14ac:dyDescent="0.2">
      <c r="A96" s="41">
        <v>3</v>
      </c>
      <c r="B96" s="37"/>
      <c r="C96" s="38"/>
      <c r="D96" s="41" t="s">
        <v>16</v>
      </c>
      <c r="E96" s="37"/>
    </row>
    <row r="97" spans="1:5" s="42" customFormat="1" ht="26.1" customHeight="1" x14ac:dyDescent="0.2">
      <c r="A97" s="41">
        <v>4</v>
      </c>
      <c r="B97" s="37"/>
      <c r="C97" s="38"/>
      <c r="D97" s="41" t="s">
        <v>16</v>
      </c>
      <c r="E97" s="37"/>
    </row>
    <row r="98" spans="1:5" s="42" customFormat="1" ht="26.1" customHeight="1" x14ac:dyDescent="0.2">
      <c r="A98" s="41">
        <v>5</v>
      </c>
      <c r="B98" s="37"/>
      <c r="C98" s="38"/>
      <c r="D98" s="41" t="s">
        <v>16</v>
      </c>
      <c r="E98" s="37"/>
    </row>
    <row r="99" spans="1:5" s="42" customFormat="1" ht="26.1" customHeight="1" thickBot="1" x14ac:dyDescent="0.25">
      <c r="A99" s="43">
        <v>6</v>
      </c>
      <c r="B99" s="39"/>
      <c r="C99" s="40"/>
      <c r="D99" s="41" t="s">
        <v>16</v>
      </c>
      <c r="E99" s="39"/>
    </row>
    <row r="100" spans="1:5" ht="26.1" customHeight="1" thickTop="1" x14ac:dyDescent="0.2">
      <c r="A100" s="157" t="s">
        <v>46</v>
      </c>
      <c r="B100" s="158"/>
      <c r="C100" s="20">
        <f>ROUND((SUM(C94:C99)/60),0)</f>
        <v>4</v>
      </c>
      <c r="D100" s="157" t="s">
        <v>17</v>
      </c>
      <c r="E100" s="159"/>
    </row>
    <row r="101" spans="1:5" ht="26.1" customHeight="1" thickBot="1" x14ac:dyDescent="0.25">
      <c r="A101" s="160" t="s">
        <v>1</v>
      </c>
      <c r="B101" s="161"/>
      <c r="C101" s="56"/>
      <c r="D101" s="160" t="s">
        <v>17</v>
      </c>
      <c r="E101" s="162"/>
    </row>
    <row r="102" spans="1:5" ht="18" customHeight="1" thickTop="1" x14ac:dyDescent="0.2">
      <c r="A102" s="163"/>
      <c r="B102" s="163"/>
      <c r="C102" s="163"/>
      <c r="D102" s="163"/>
      <c r="E102" s="163"/>
    </row>
    <row r="103" spans="1:5" ht="18" customHeight="1" x14ac:dyDescent="0.2">
      <c r="A103" s="164" t="s">
        <v>57</v>
      </c>
      <c r="B103" s="165"/>
      <c r="C103" s="165"/>
      <c r="D103" s="165"/>
      <c r="E103" s="29" t="str">
        <f>'dynamische Daten'!$B$11</f>
        <v>02.12 - 08.12.2024</v>
      </c>
    </row>
    <row r="104" spans="1:5" x14ac:dyDescent="0.2">
      <c r="A104" s="14" t="s">
        <v>0</v>
      </c>
      <c r="B104" s="14" t="s">
        <v>82</v>
      </c>
      <c r="C104" s="166" t="s">
        <v>83</v>
      </c>
      <c r="D104" s="166"/>
      <c r="E104" s="21" t="s">
        <v>86</v>
      </c>
    </row>
    <row r="105" spans="1:5" s="42" customFormat="1" ht="26.1" customHeight="1" x14ac:dyDescent="0.2">
      <c r="A105" s="41">
        <v>1</v>
      </c>
      <c r="B105" s="37" t="s">
        <v>97</v>
      </c>
      <c r="C105" s="38">
        <v>230</v>
      </c>
      <c r="D105" s="41" t="s">
        <v>16</v>
      </c>
      <c r="E105" s="37"/>
    </row>
    <row r="106" spans="1:5" s="42" customFormat="1" ht="26.1" customHeight="1" x14ac:dyDescent="0.2">
      <c r="A106" s="41">
        <v>2</v>
      </c>
      <c r="B106" s="37" t="s">
        <v>97</v>
      </c>
      <c r="C106" s="38">
        <v>200</v>
      </c>
      <c r="D106" s="41" t="s">
        <v>16</v>
      </c>
      <c r="E106" s="37"/>
    </row>
    <row r="107" spans="1:5" s="42" customFormat="1" ht="26.1" customHeight="1" x14ac:dyDescent="0.2">
      <c r="A107" s="41">
        <v>3</v>
      </c>
      <c r="B107" s="37" t="s">
        <v>97</v>
      </c>
      <c r="C107" s="38">
        <v>210</v>
      </c>
      <c r="D107" s="41" t="s">
        <v>16</v>
      </c>
      <c r="E107" s="37"/>
    </row>
    <row r="108" spans="1:5" s="42" customFormat="1" ht="26.1" customHeight="1" x14ac:dyDescent="0.2">
      <c r="A108" s="41">
        <v>4</v>
      </c>
      <c r="B108" s="37" t="s">
        <v>97</v>
      </c>
      <c r="C108" s="38">
        <v>200</v>
      </c>
      <c r="D108" s="41" t="s">
        <v>16</v>
      </c>
      <c r="E108" s="37"/>
    </row>
    <row r="109" spans="1:5" s="42" customFormat="1" ht="26.1" customHeight="1" x14ac:dyDescent="0.2">
      <c r="A109" s="41">
        <v>5</v>
      </c>
      <c r="B109" s="37"/>
      <c r="C109" s="38"/>
      <c r="D109" s="41" t="s">
        <v>16</v>
      </c>
      <c r="E109" s="37"/>
    </row>
    <row r="110" spans="1:5" s="42" customFormat="1" ht="26.1" customHeight="1" thickBot="1" x14ac:dyDescent="0.25">
      <c r="A110" s="43">
        <v>6</v>
      </c>
      <c r="B110" s="39"/>
      <c r="C110" s="40"/>
      <c r="D110" s="41" t="s">
        <v>16</v>
      </c>
      <c r="E110" s="39"/>
    </row>
    <row r="111" spans="1:5" ht="26.1" customHeight="1" thickTop="1" x14ac:dyDescent="0.2">
      <c r="A111" s="157" t="s">
        <v>46</v>
      </c>
      <c r="B111" s="158"/>
      <c r="C111" s="20">
        <f>ROUND((SUM(C105:C110)/60),0)</f>
        <v>14</v>
      </c>
      <c r="D111" s="157" t="s">
        <v>17</v>
      </c>
      <c r="E111" s="159"/>
    </row>
    <row r="112" spans="1:5" ht="26.1" customHeight="1" thickBot="1" x14ac:dyDescent="0.25">
      <c r="A112" s="160" t="s">
        <v>1</v>
      </c>
      <c r="B112" s="161"/>
      <c r="C112" s="56"/>
      <c r="D112" s="160" t="s">
        <v>17</v>
      </c>
      <c r="E112" s="162"/>
    </row>
    <row r="113" spans="1:5" ht="18" customHeight="1" thickTop="1" x14ac:dyDescent="0.2">
      <c r="A113" s="163"/>
      <c r="B113" s="163"/>
      <c r="C113" s="163"/>
      <c r="D113" s="163"/>
      <c r="E113" s="163"/>
    </row>
    <row r="114" spans="1:5" ht="18" customHeight="1" x14ac:dyDescent="0.2">
      <c r="A114" s="164" t="s">
        <v>58</v>
      </c>
      <c r="B114" s="165"/>
      <c r="C114" s="165"/>
      <c r="D114" s="165"/>
      <c r="E114" s="29" t="str">
        <f>'dynamische Daten'!$B$12</f>
        <v>09.12 - 15.12.2024</v>
      </c>
    </row>
    <row r="115" spans="1:5" x14ac:dyDescent="0.2">
      <c r="A115" s="14" t="s">
        <v>0</v>
      </c>
      <c r="B115" s="14" t="s">
        <v>82</v>
      </c>
      <c r="C115" s="166" t="s">
        <v>83</v>
      </c>
      <c r="D115" s="166"/>
      <c r="E115" s="21" t="s">
        <v>86</v>
      </c>
    </row>
    <row r="116" spans="1:5" s="42" customFormat="1" ht="26.1" customHeight="1" x14ac:dyDescent="0.2">
      <c r="A116" s="41">
        <v>1</v>
      </c>
      <c r="B116" s="37"/>
      <c r="C116" s="38"/>
      <c r="D116" s="41" t="s">
        <v>16</v>
      </c>
      <c r="E116" s="37"/>
    </row>
    <row r="117" spans="1:5" s="42" customFormat="1" ht="26.1" customHeight="1" x14ac:dyDescent="0.2">
      <c r="A117" s="41">
        <v>2</v>
      </c>
      <c r="B117" s="37"/>
      <c r="C117" s="38"/>
      <c r="D117" s="41" t="s">
        <v>16</v>
      </c>
      <c r="E117" s="37"/>
    </row>
    <row r="118" spans="1:5" s="42" customFormat="1" ht="26.1" customHeight="1" x14ac:dyDescent="0.2">
      <c r="A118" s="41">
        <v>3</v>
      </c>
      <c r="B118" s="37"/>
      <c r="C118" s="38"/>
      <c r="D118" s="41" t="s">
        <v>16</v>
      </c>
      <c r="E118" s="37"/>
    </row>
    <row r="119" spans="1:5" s="42" customFormat="1" ht="26.1" customHeight="1" x14ac:dyDescent="0.2">
      <c r="A119" s="41">
        <v>4</v>
      </c>
      <c r="B119" s="37"/>
      <c r="C119" s="38"/>
      <c r="D119" s="41" t="s">
        <v>16</v>
      </c>
      <c r="E119" s="37"/>
    </row>
    <row r="120" spans="1:5" s="42" customFormat="1" ht="26.1" customHeight="1" x14ac:dyDescent="0.2">
      <c r="A120" s="41">
        <v>5</v>
      </c>
      <c r="B120" s="37"/>
      <c r="C120" s="38"/>
      <c r="D120" s="41" t="s">
        <v>16</v>
      </c>
      <c r="E120" s="37"/>
    </row>
    <row r="121" spans="1:5" s="42" customFormat="1" ht="26.1" customHeight="1" thickBot="1" x14ac:dyDescent="0.25">
      <c r="A121" s="43">
        <v>6</v>
      </c>
      <c r="B121" s="39"/>
      <c r="C121" s="40"/>
      <c r="D121" s="41" t="s">
        <v>16</v>
      </c>
      <c r="E121" s="39"/>
    </row>
    <row r="122" spans="1:5" ht="26.1" customHeight="1" thickTop="1" x14ac:dyDescent="0.2">
      <c r="A122" s="157" t="s">
        <v>46</v>
      </c>
      <c r="B122" s="158"/>
      <c r="C122" s="20">
        <f>ROUND((SUM(C116:C121)/60),0)</f>
        <v>0</v>
      </c>
      <c r="D122" s="157" t="s">
        <v>17</v>
      </c>
      <c r="E122" s="159"/>
    </row>
    <row r="123" spans="1:5" ht="26.1" customHeight="1" thickBot="1" x14ac:dyDescent="0.25">
      <c r="A123" s="160" t="s">
        <v>1</v>
      </c>
      <c r="B123" s="161"/>
      <c r="C123" s="56"/>
      <c r="D123" s="160" t="s">
        <v>17</v>
      </c>
      <c r="E123" s="162"/>
    </row>
    <row r="124" spans="1:5" ht="18" customHeight="1" thickTop="1" x14ac:dyDescent="0.2">
      <c r="A124" s="163"/>
      <c r="B124" s="163"/>
      <c r="C124" s="163"/>
      <c r="D124" s="163"/>
      <c r="E124" s="163"/>
    </row>
    <row r="125" spans="1:5" ht="18" customHeight="1" x14ac:dyDescent="0.2">
      <c r="A125" s="164" t="s">
        <v>59</v>
      </c>
      <c r="B125" s="165"/>
      <c r="C125" s="165"/>
      <c r="D125" s="165"/>
      <c r="E125" s="29" t="str">
        <f>'dynamische Daten'!$B$13</f>
        <v>16.12 - 22.12.2024</v>
      </c>
    </row>
    <row r="126" spans="1:5" x14ac:dyDescent="0.2">
      <c r="A126" s="14" t="s">
        <v>0</v>
      </c>
      <c r="B126" s="14" t="s">
        <v>82</v>
      </c>
      <c r="C126" s="166" t="s">
        <v>83</v>
      </c>
      <c r="D126" s="166"/>
      <c r="E126" s="21" t="s">
        <v>86</v>
      </c>
    </row>
    <row r="127" spans="1:5" s="42" customFormat="1" ht="26.1" customHeight="1" x14ac:dyDescent="0.2">
      <c r="A127" s="41">
        <v>1</v>
      </c>
      <c r="B127" s="37"/>
      <c r="C127" s="38"/>
      <c r="D127" s="41" t="s">
        <v>16</v>
      </c>
      <c r="E127" s="37"/>
    </row>
    <row r="128" spans="1:5" s="42" customFormat="1" ht="26.1" customHeight="1" x14ac:dyDescent="0.2">
      <c r="A128" s="41">
        <v>2</v>
      </c>
      <c r="B128" s="37"/>
      <c r="C128" s="38"/>
      <c r="D128" s="41" t="s">
        <v>16</v>
      </c>
      <c r="E128" s="37"/>
    </row>
    <row r="129" spans="1:5" s="42" customFormat="1" ht="26.1" customHeight="1" x14ac:dyDescent="0.2">
      <c r="A129" s="41">
        <v>3</v>
      </c>
      <c r="B129" s="37"/>
      <c r="C129" s="38"/>
      <c r="D129" s="41" t="s">
        <v>16</v>
      </c>
      <c r="E129" s="37"/>
    </row>
    <row r="130" spans="1:5" s="42" customFormat="1" ht="26.1" customHeight="1" x14ac:dyDescent="0.2">
      <c r="A130" s="41">
        <v>4</v>
      </c>
      <c r="B130" s="37"/>
      <c r="C130" s="38"/>
      <c r="D130" s="41" t="s">
        <v>16</v>
      </c>
      <c r="E130" s="37"/>
    </row>
    <row r="131" spans="1:5" s="42" customFormat="1" ht="26.1" customHeight="1" x14ac:dyDescent="0.2">
      <c r="A131" s="41">
        <v>5</v>
      </c>
      <c r="B131" s="37"/>
      <c r="C131" s="38"/>
      <c r="D131" s="41" t="s">
        <v>16</v>
      </c>
      <c r="E131" s="37"/>
    </row>
    <row r="132" spans="1:5" s="42" customFormat="1" ht="26.1" customHeight="1" thickBot="1" x14ac:dyDescent="0.25">
      <c r="A132" s="43">
        <v>6</v>
      </c>
      <c r="B132" s="39"/>
      <c r="C132" s="40"/>
      <c r="D132" s="41" t="s">
        <v>16</v>
      </c>
      <c r="E132" s="39"/>
    </row>
    <row r="133" spans="1:5" ht="26.1" customHeight="1" thickTop="1" x14ac:dyDescent="0.2">
      <c r="A133" s="157" t="s">
        <v>46</v>
      </c>
      <c r="B133" s="158"/>
      <c r="C133" s="20">
        <f>ROUND((SUM(C127:C132)/60),0)</f>
        <v>0</v>
      </c>
      <c r="D133" s="157" t="s">
        <v>17</v>
      </c>
      <c r="E133" s="159"/>
    </row>
    <row r="134" spans="1:5" ht="26.1" customHeight="1" thickBot="1" x14ac:dyDescent="0.25">
      <c r="A134" s="160" t="s">
        <v>1</v>
      </c>
      <c r="B134" s="161"/>
      <c r="C134" s="56"/>
      <c r="D134" s="160" t="s">
        <v>17</v>
      </c>
      <c r="E134" s="162"/>
    </row>
    <row r="135" spans="1:5" ht="18" customHeight="1" thickTop="1" x14ac:dyDescent="0.2">
      <c r="A135" s="163"/>
      <c r="B135" s="163"/>
      <c r="C135" s="163"/>
      <c r="D135" s="163"/>
      <c r="E135" s="163"/>
    </row>
    <row r="136" spans="1:5" ht="18" customHeight="1" x14ac:dyDescent="0.2">
      <c r="A136" s="164" t="s">
        <v>60</v>
      </c>
      <c r="B136" s="165"/>
      <c r="C136" s="165"/>
      <c r="D136" s="165"/>
      <c r="E136" s="29" t="str">
        <f>'dynamische Daten'!$B$14</f>
        <v>23.12 - 29.12.2024</v>
      </c>
    </row>
    <row r="137" spans="1:5" x14ac:dyDescent="0.2">
      <c r="A137" s="14" t="s">
        <v>0</v>
      </c>
      <c r="B137" s="14" t="s">
        <v>82</v>
      </c>
      <c r="C137" s="166" t="s">
        <v>83</v>
      </c>
      <c r="D137" s="166"/>
      <c r="E137" s="21" t="s">
        <v>86</v>
      </c>
    </row>
    <row r="138" spans="1:5" s="42" customFormat="1" ht="26.1" customHeight="1" x14ac:dyDescent="0.2">
      <c r="A138" s="41">
        <v>1</v>
      </c>
      <c r="B138" s="37" t="s">
        <v>119</v>
      </c>
      <c r="C138" s="38">
        <v>60</v>
      </c>
      <c r="D138" s="41" t="s">
        <v>16</v>
      </c>
      <c r="E138" s="37"/>
    </row>
    <row r="139" spans="1:5" s="42" customFormat="1" ht="26.1" customHeight="1" x14ac:dyDescent="0.2">
      <c r="A139" s="41">
        <v>2</v>
      </c>
      <c r="B139" s="37"/>
      <c r="C139" s="38"/>
      <c r="D139" s="41" t="s">
        <v>16</v>
      </c>
      <c r="E139" s="37"/>
    </row>
    <row r="140" spans="1:5" s="42" customFormat="1" ht="26.1" customHeight="1" x14ac:dyDescent="0.2">
      <c r="A140" s="41">
        <v>3</v>
      </c>
      <c r="B140" s="37"/>
      <c r="C140" s="38"/>
      <c r="D140" s="41" t="s">
        <v>16</v>
      </c>
      <c r="E140" s="37"/>
    </row>
    <row r="141" spans="1:5" s="42" customFormat="1" ht="26.1" customHeight="1" x14ac:dyDescent="0.2">
      <c r="A141" s="41">
        <v>4</v>
      </c>
      <c r="B141" s="37"/>
      <c r="C141" s="38"/>
      <c r="D141" s="41" t="s">
        <v>16</v>
      </c>
      <c r="E141" s="37"/>
    </row>
    <row r="142" spans="1:5" s="42" customFormat="1" ht="26.1" customHeight="1" x14ac:dyDescent="0.2">
      <c r="A142" s="41">
        <v>5</v>
      </c>
      <c r="B142" s="37"/>
      <c r="C142" s="38"/>
      <c r="D142" s="41" t="s">
        <v>16</v>
      </c>
      <c r="E142" s="37"/>
    </row>
    <row r="143" spans="1:5" s="42" customFormat="1" ht="26.1" customHeight="1" thickBot="1" x14ac:dyDescent="0.25">
      <c r="A143" s="43">
        <v>6</v>
      </c>
      <c r="B143" s="39"/>
      <c r="C143" s="40"/>
      <c r="D143" s="41" t="s">
        <v>16</v>
      </c>
      <c r="E143" s="39"/>
    </row>
    <row r="144" spans="1:5" ht="26.1" customHeight="1" thickTop="1" x14ac:dyDescent="0.2">
      <c r="A144" s="157" t="s">
        <v>46</v>
      </c>
      <c r="B144" s="158"/>
      <c r="C144" s="20">
        <f>ROUND((SUM(C138:C143)/60),0)</f>
        <v>1</v>
      </c>
      <c r="D144" s="157" t="s">
        <v>17</v>
      </c>
      <c r="E144" s="159"/>
    </row>
    <row r="145" spans="1:5" ht="26.1" customHeight="1" thickBot="1" x14ac:dyDescent="0.25">
      <c r="A145" s="160" t="s">
        <v>1</v>
      </c>
      <c r="B145" s="161"/>
      <c r="C145" s="56"/>
      <c r="D145" s="160" t="s">
        <v>17</v>
      </c>
      <c r="E145" s="162"/>
    </row>
    <row r="146" spans="1:5" ht="18" customHeight="1" thickTop="1" x14ac:dyDescent="0.2">
      <c r="A146" s="163"/>
      <c r="B146" s="163"/>
      <c r="C146" s="163"/>
      <c r="D146" s="163"/>
      <c r="E146" s="163"/>
    </row>
    <row r="147" spans="1:5" ht="18" customHeight="1" x14ac:dyDescent="0.2">
      <c r="A147" s="164" t="s">
        <v>61</v>
      </c>
      <c r="B147" s="165"/>
      <c r="C147" s="165"/>
      <c r="D147" s="165"/>
      <c r="E147" s="29" t="str">
        <f>'dynamische Daten'!$B$15</f>
        <v>30.12 - 05.01.2025</v>
      </c>
    </row>
    <row r="148" spans="1:5" x14ac:dyDescent="0.2">
      <c r="A148" s="14" t="s">
        <v>0</v>
      </c>
      <c r="B148" s="14" t="s">
        <v>82</v>
      </c>
      <c r="C148" s="166" t="s">
        <v>83</v>
      </c>
      <c r="D148" s="166"/>
      <c r="E148" s="21" t="s">
        <v>86</v>
      </c>
    </row>
    <row r="149" spans="1:5" s="42" customFormat="1" ht="26.1" customHeight="1" x14ac:dyDescent="0.2">
      <c r="A149" s="41">
        <v>1</v>
      </c>
      <c r="B149" s="37" t="s">
        <v>118</v>
      </c>
      <c r="C149" s="38">
        <v>210</v>
      </c>
      <c r="D149" s="41" t="s">
        <v>16</v>
      </c>
      <c r="E149" s="37"/>
    </row>
    <row r="150" spans="1:5" s="42" customFormat="1" ht="26.1" customHeight="1" x14ac:dyDescent="0.2">
      <c r="A150" s="41">
        <v>2</v>
      </c>
      <c r="B150" s="37" t="s">
        <v>118</v>
      </c>
      <c r="C150" s="38">
        <v>190</v>
      </c>
      <c r="D150" s="41" t="s">
        <v>16</v>
      </c>
      <c r="E150" s="37"/>
    </row>
    <row r="151" spans="1:5" s="42" customFormat="1" ht="26.1" customHeight="1" x14ac:dyDescent="0.2">
      <c r="A151" s="41">
        <v>3</v>
      </c>
      <c r="B151" s="37"/>
      <c r="C151" s="38"/>
      <c r="D151" s="41" t="s">
        <v>16</v>
      </c>
      <c r="E151" s="37"/>
    </row>
    <row r="152" spans="1:5" s="42" customFormat="1" ht="26.1" customHeight="1" x14ac:dyDescent="0.2">
      <c r="A152" s="41">
        <v>4</v>
      </c>
      <c r="B152" s="37"/>
      <c r="C152" s="38"/>
      <c r="D152" s="41" t="s">
        <v>16</v>
      </c>
      <c r="E152" s="37"/>
    </row>
    <row r="153" spans="1:5" s="42" customFormat="1" ht="26.1" customHeight="1" x14ac:dyDescent="0.2">
      <c r="A153" s="41">
        <v>5</v>
      </c>
      <c r="B153" s="37"/>
      <c r="C153" s="38"/>
      <c r="D153" s="41" t="s">
        <v>16</v>
      </c>
      <c r="E153" s="37"/>
    </row>
    <row r="154" spans="1:5" s="42" customFormat="1" ht="26.1" customHeight="1" thickBot="1" x14ac:dyDescent="0.25">
      <c r="A154" s="43">
        <v>6</v>
      </c>
      <c r="B154" s="39"/>
      <c r="C154" s="40"/>
      <c r="D154" s="41" t="s">
        <v>16</v>
      </c>
      <c r="E154" s="39"/>
    </row>
    <row r="155" spans="1:5" ht="26.1" customHeight="1" thickTop="1" x14ac:dyDescent="0.2">
      <c r="A155" s="157" t="s">
        <v>46</v>
      </c>
      <c r="B155" s="158"/>
      <c r="C155" s="20">
        <f>ROUND((SUM(C149:C154)/60),0)</f>
        <v>7</v>
      </c>
      <c r="D155" s="157" t="s">
        <v>17</v>
      </c>
      <c r="E155" s="159"/>
    </row>
    <row r="156" spans="1:5" ht="25.5" customHeight="1" thickBot="1" x14ac:dyDescent="0.25">
      <c r="A156" s="160" t="s">
        <v>1</v>
      </c>
      <c r="B156" s="161"/>
      <c r="C156" s="56"/>
      <c r="D156" s="160" t="s">
        <v>17</v>
      </c>
      <c r="E156" s="162"/>
    </row>
    <row r="157" spans="1:5" ht="18" customHeight="1" thickTop="1" x14ac:dyDescent="0.2">
      <c r="A157" s="163"/>
      <c r="B157" s="163"/>
      <c r="C157" s="163"/>
      <c r="D157" s="163"/>
      <c r="E157" s="163"/>
    </row>
    <row r="158" spans="1:5" ht="18" customHeight="1" x14ac:dyDescent="0.2">
      <c r="A158" s="164" t="s">
        <v>62</v>
      </c>
      <c r="B158" s="165"/>
      <c r="C158" s="165"/>
      <c r="D158" s="165"/>
      <c r="E158" s="29" t="str">
        <f>'dynamische Daten'!$B$16</f>
        <v>06.01 - 12.01.2025</v>
      </c>
    </row>
    <row r="159" spans="1:5" x14ac:dyDescent="0.2">
      <c r="A159" s="14" t="s">
        <v>0</v>
      </c>
      <c r="B159" s="14" t="s">
        <v>82</v>
      </c>
      <c r="C159" s="166" t="s">
        <v>83</v>
      </c>
      <c r="D159" s="166"/>
      <c r="E159" s="21" t="s">
        <v>86</v>
      </c>
    </row>
    <row r="160" spans="1:5" s="42" customFormat="1" ht="26.1" customHeight="1" x14ac:dyDescent="0.2">
      <c r="A160" s="41">
        <v>1</v>
      </c>
      <c r="B160" s="37" t="s">
        <v>118</v>
      </c>
      <c r="C160" s="38">
        <v>160</v>
      </c>
      <c r="D160" s="41" t="s">
        <v>16</v>
      </c>
      <c r="E160" s="37"/>
    </row>
    <row r="161" spans="1:5" s="42" customFormat="1" ht="26.1" customHeight="1" x14ac:dyDescent="0.2">
      <c r="A161" s="41">
        <v>2</v>
      </c>
      <c r="B161" s="37" t="s">
        <v>118</v>
      </c>
      <c r="C161" s="38">
        <v>120</v>
      </c>
      <c r="D161" s="41" t="s">
        <v>16</v>
      </c>
      <c r="E161" s="37"/>
    </row>
    <row r="162" spans="1:5" s="42" customFormat="1" ht="26.1" customHeight="1" x14ac:dyDescent="0.2">
      <c r="A162" s="41">
        <v>3</v>
      </c>
      <c r="B162" s="37"/>
      <c r="C162" s="38"/>
      <c r="D162" s="41" t="s">
        <v>16</v>
      </c>
      <c r="E162" s="37"/>
    </row>
    <row r="163" spans="1:5" s="42" customFormat="1" ht="26.1" customHeight="1" x14ac:dyDescent="0.2">
      <c r="A163" s="41">
        <v>4</v>
      </c>
      <c r="B163" s="37"/>
      <c r="C163" s="38"/>
      <c r="D163" s="41" t="s">
        <v>16</v>
      </c>
      <c r="E163" s="37"/>
    </row>
    <row r="164" spans="1:5" s="42" customFormat="1" ht="26.1" customHeight="1" x14ac:dyDescent="0.2">
      <c r="A164" s="41">
        <v>5</v>
      </c>
      <c r="B164" s="37"/>
      <c r="C164" s="38"/>
      <c r="D164" s="41" t="s">
        <v>16</v>
      </c>
      <c r="E164" s="37"/>
    </row>
    <row r="165" spans="1:5" s="42" customFormat="1" ht="26.1" customHeight="1" thickBot="1" x14ac:dyDescent="0.25">
      <c r="A165" s="43">
        <v>6</v>
      </c>
      <c r="B165" s="39"/>
      <c r="C165" s="40"/>
      <c r="D165" s="41" t="s">
        <v>16</v>
      </c>
      <c r="E165" s="39"/>
    </row>
    <row r="166" spans="1:5" ht="26.1" customHeight="1" thickTop="1" x14ac:dyDescent="0.2">
      <c r="A166" s="157" t="s">
        <v>46</v>
      </c>
      <c r="B166" s="158"/>
      <c r="C166" s="20">
        <f>ROUND((SUM(C160:C165)/60),0)</f>
        <v>5</v>
      </c>
      <c r="D166" s="157" t="s">
        <v>17</v>
      </c>
      <c r="E166" s="159"/>
    </row>
    <row r="167" spans="1:5" ht="26.1" customHeight="1" thickBot="1" x14ac:dyDescent="0.25">
      <c r="A167" s="160" t="s">
        <v>1</v>
      </c>
      <c r="B167" s="161"/>
      <c r="C167" s="56"/>
      <c r="D167" s="160" t="s">
        <v>17</v>
      </c>
      <c r="E167" s="162"/>
    </row>
    <row r="168" spans="1:5" ht="18" customHeight="1" thickTop="1" x14ac:dyDescent="0.2">
      <c r="A168" s="163"/>
      <c r="B168" s="163"/>
      <c r="C168" s="163"/>
      <c r="D168" s="163"/>
      <c r="E168" s="163"/>
    </row>
    <row r="169" spans="1:5" ht="18" customHeight="1" x14ac:dyDescent="0.2">
      <c r="A169" s="164" t="s">
        <v>63</v>
      </c>
      <c r="B169" s="165"/>
      <c r="C169" s="165"/>
      <c r="D169" s="165"/>
      <c r="E169" s="29" t="str">
        <f>'dynamische Daten'!$B$17</f>
        <v>13.01 - 19.01.2025</v>
      </c>
    </row>
    <row r="170" spans="1:5" x14ac:dyDescent="0.2">
      <c r="A170" s="14" t="s">
        <v>0</v>
      </c>
      <c r="B170" s="14" t="s">
        <v>82</v>
      </c>
      <c r="C170" s="166" t="s">
        <v>83</v>
      </c>
      <c r="D170" s="166"/>
      <c r="E170" s="21" t="s">
        <v>86</v>
      </c>
    </row>
    <row r="171" spans="1:5" s="42" customFormat="1" ht="26.1" customHeight="1" x14ac:dyDescent="0.2">
      <c r="A171" s="41">
        <v>1</v>
      </c>
      <c r="B171" s="37" t="s">
        <v>118</v>
      </c>
      <c r="C171" s="38">
        <v>120</v>
      </c>
      <c r="D171" s="41" t="s">
        <v>16</v>
      </c>
      <c r="E171" s="37"/>
    </row>
    <row r="172" spans="1:5" s="42" customFormat="1" ht="26.1" customHeight="1" x14ac:dyDescent="0.2">
      <c r="A172" s="41">
        <v>2</v>
      </c>
      <c r="B172" s="37" t="s">
        <v>118</v>
      </c>
      <c r="C172" s="38">
        <v>170</v>
      </c>
      <c r="D172" s="41" t="s">
        <v>16</v>
      </c>
      <c r="E172" s="37"/>
    </row>
    <row r="173" spans="1:5" s="42" customFormat="1" ht="26.1" customHeight="1" x14ac:dyDescent="0.2">
      <c r="A173" s="41">
        <v>3</v>
      </c>
      <c r="B173" s="37"/>
      <c r="C173" s="38"/>
      <c r="D173" s="41" t="s">
        <v>16</v>
      </c>
      <c r="E173" s="37"/>
    </row>
    <row r="174" spans="1:5" s="42" customFormat="1" ht="26.1" customHeight="1" x14ac:dyDescent="0.2">
      <c r="A174" s="41">
        <v>4</v>
      </c>
      <c r="B174" s="37"/>
      <c r="C174" s="38"/>
      <c r="D174" s="41" t="s">
        <v>16</v>
      </c>
      <c r="E174" s="37"/>
    </row>
    <row r="175" spans="1:5" s="42" customFormat="1" ht="26.1" customHeight="1" x14ac:dyDescent="0.2">
      <c r="A175" s="41">
        <v>5</v>
      </c>
      <c r="B175" s="37"/>
      <c r="C175" s="38"/>
      <c r="D175" s="41" t="s">
        <v>16</v>
      </c>
      <c r="E175" s="37"/>
    </row>
    <row r="176" spans="1:5" s="42" customFormat="1" ht="26.1" customHeight="1" thickBot="1" x14ac:dyDescent="0.25">
      <c r="A176" s="43">
        <v>6</v>
      </c>
      <c r="B176" s="39"/>
      <c r="C176" s="40"/>
      <c r="D176" s="41" t="s">
        <v>16</v>
      </c>
      <c r="E176" s="39"/>
    </row>
    <row r="177" spans="1:5" ht="26.1" customHeight="1" thickTop="1" x14ac:dyDescent="0.2">
      <c r="A177" s="157" t="s">
        <v>46</v>
      </c>
      <c r="B177" s="158"/>
      <c r="C177" s="20">
        <f>ROUND((SUM(C171:C176)/60),0)</f>
        <v>5</v>
      </c>
      <c r="D177" s="157" t="s">
        <v>17</v>
      </c>
      <c r="E177" s="159"/>
    </row>
    <row r="178" spans="1:5" ht="26.1" customHeight="1" thickBot="1" x14ac:dyDescent="0.25">
      <c r="A178" s="160" t="s">
        <v>1</v>
      </c>
      <c r="B178" s="161"/>
      <c r="C178" s="56"/>
      <c r="D178" s="160" t="s">
        <v>17</v>
      </c>
      <c r="E178" s="162"/>
    </row>
    <row r="179" spans="1:5" ht="18" customHeight="1" thickTop="1" x14ac:dyDescent="0.2">
      <c r="A179" s="163"/>
      <c r="B179" s="163"/>
      <c r="C179" s="163"/>
      <c r="D179" s="163"/>
      <c r="E179" s="163"/>
    </row>
    <row r="180" spans="1:5" ht="18" customHeight="1" x14ac:dyDescent="0.2">
      <c r="A180" s="164" t="s">
        <v>64</v>
      </c>
      <c r="B180" s="165"/>
      <c r="C180" s="165"/>
      <c r="D180" s="165"/>
      <c r="E180" s="29" t="str">
        <f>'dynamische Daten'!$B$18</f>
        <v>20.01 - 26.01.2025</v>
      </c>
    </row>
    <row r="181" spans="1:5" x14ac:dyDescent="0.2">
      <c r="A181" s="14" t="s">
        <v>0</v>
      </c>
      <c r="B181" s="14" t="s">
        <v>82</v>
      </c>
      <c r="C181" s="166" t="s">
        <v>83</v>
      </c>
      <c r="D181" s="166"/>
      <c r="E181" s="21" t="s">
        <v>86</v>
      </c>
    </row>
    <row r="182" spans="1:5" s="42" customFormat="1" ht="26.1" customHeight="1" x14ac:dyDescent="0.2">
      <c r="A182" s="41">
        <v>1</v>
      </c>
      <c r="B182" s="37"/>
      <c r="C182" s="38"/>
      <c r="D182" s="41" t="s">
        <v>16</v>
      </c>
      <c r="E182" s="37"/>
    </row>
    <row r="183" spans="1:5" s="42" customFormat="1" ht="26.1" customHeight="1" x14ac:dyDescent="0.2">
      <c r="A183" s="41">
        <v>2</v>
      </c>
      <c r="B183" s="37"/>
      <c r="C183" s="38"/>
      <c r="D183" s="41" t="s">
        <v>16</v>
      </c>
      <c r="E183" s="37"/>
    </row>
    <row r="184" spans="1:5" s="42" customFormat="1" ht="26.1" customHeight="1" x14ac:dyDescent="0.2">
      <c r="A184" s="41">
        <v>3</v>
      </c>
      <c r="B184" s="37"/>
      <c r="C184" s="38"/>
      <c r="D184" s="41" t="s">
        <v>16</v>
      </c>
      <c r="E184" s="37"/>
    </row>
    <row r="185" spans="1:5" s="42" customFormat="1" ht="26.1" customHeight="1" x14ac:dyDescent="0.2">
      <c r="A185" s="41">
        <v>4</v>
      </c>
      <c r="B185" s="37"/>
      <c r="C185" s="38"/>
      <c r="D185" s="41" t="s">
        <v>16</v>
      </c>
      <c r="E185" s="37"/>
    </row>
    <row r="186" spans="1:5" s="42" customFormat="1" ht="26.1" customHeight="1" x14ac:dyDescent="0.2">
      <c r="A186" s="41">
        <v>5</v>
      </c>
      <c r="B186" s="37"/>
      <c r="C186" s="38"/>
      <c r="D186" s="41" t="s">
        <v>16</v>
      </c>
      <c r="E186" s="37"/>
    </row>
    <row r="187" spans="1:5" s="42" customFormat="1" ht="26.1" customHeight="1" thickBot="1" x14ac:dyDescent="0.25">
      <c r="A187" s="43">
        <v>6</v>
      </c>
      <c r="B187" s="39"/>
      <c r="C187" s="40"/>
      <c r="D187" s="41" t="s">
        <v>16</v>
      </c>
      <c r="E187" s="39"/>
    </row>
    <row r="188" spans="1:5" ht="26.1" customHeight="1" thickTop="1" x14ac:dyDescent="0.2">
      <c r="A188" s="157" t="s">
        <v>46</v>
      </c>
      <c r="B188" s="158"/>
      <c r="C188" s="20">
        <f>ROUND((SUM(C182:C187)/60),0)</f>
        <v>0</v>
      </c>
      <c r="D188" s="157" t="s">
        <v>17</v>
      </c>
      <c r="E188" s="159"/>
    </row>
    <row r="189" spans="1:5" ht="25.5" customHeight="1" thickBot="1" x14ac:dyDescent="0.25">
      <c r="A189" s="160" t="s">
        <v>1</v>
      </c>
      <c r="B189" s="161"/>
      <c r="C189" s="56"/>
      <c r="D189" s="160" t="s">
        <v>17</v>
      </c>
      <c r="E189" s="162"/>
    </row>
    <row r="190" spans="1:5" ht="18" customHeight="1" thickTop="1" x14ac:dyDescent="0.2">
      <c r="A190" s="163"/>
      <c r="B190" s="163"/>
      <c r="C190" s="163"/>
      <c r="D190" s="163"/>
      <c r="E190" s="163"/>
    </row>
    <row r="191" spans="1:5" ht="18" customHeight="1" x14ac:dyDescent="0.2">
      <c r="A191" s="164" t="s">
        <v>65</v>
      </c>
      <c r="B191" s="165"/>
      <c r="C191" s="165"/>
      <c r="D191" s="165"/>
      <c r="E191" s="29" t="str">
        <f>'dynamische Daten'!$B$19</f>
        <v>27.01 - 02.02.2025</v>
      </c>
    </row>
    <row r="192" spans="1:5" x14ac:dyDescent="0.2">
      <c r="A192" s="14" t="s">
        <v>0</v>
      </c>
      <c r="B192" s="14" t="s">
        <v>82</v>
      </c>
      <c r="C192" s="166" t="s">
        <v>83</v>
      </c>
      <c r="D192" s="166"/>
      <c r="E192" s="21" t="s">
        <v>86</v>
      </c>
    </row>
    <row r="193" spans="1:5" s="42" customFormat="1" ht="26.1" customHeight="1" x14ac:dyDescent="0.2">
      <c r="A193" s="41">
        <v>1</v>
      </c>
      <c r="B193" s="37" t="s">
        <v>118</v>
      </c>
      <c r="C193" s="38">
        <v>120</v>
      </c>
      <c r="D193" s="41" t="s">
        <v>16</v>
      </c>
      <c r="E193" s="37"/>
    </row>
    <row r="194" spans="1:5" s="42" customFormat="1" ht="26.1" customHeight="1" x14ac:dyDescent="0.2">
      <c r="A194" s="41">
        <v>2</v>
      </c>
      <c r="B194" s="37" t="s">
        <v>118</v>
      </c>
      <c r="C194" s="38">
        <v>230</v>
      </c>
      <c r="D194" s="41" t="s">
        <v>16</v>
      </c>
      <c r="E194" s="37"/>
    </row>
    <row r="195" spans="1:5" s="42" customFormat="1" ht="26.1" customHeight="1" x14ac:dyDescent="0.2">
      <c r="A195" s="41">
        <v>3</v>
      </c>
      <c r="B195" s="37" t="s">
        <v>118</v>
      </c>
      <c r="C195" s="38">
        <v>140</v>
      </c>
      <c r="D195" s="41" t="s">
        <v>16</v>
      </c>
      <c r="E195" s="37"/>
    </row>
    <row r="196" spans="1:5" s="42" customFormat="1" ht="26.1" customHeight="1" x14ac:dyDescent="0.2">
      <c r="A196" s="41">
        <v>4</v>
      </c>
      <c r="B196" s="37" t="s">
        <v>118</v>
      </c>
      <c r="C196" s="38">
        <v>170</v>
      </c>
      <c r="D196" s="41" t="s">
        <v>16</v>
      </c>
      <c r="E196" s="37"/>
    </row>
    <row r="197" spans="1:5" s="42" customFormat="1" ht="26.1" customHeight="1" x14ac:dyDescent="0.2">
      <c r="A197" s="41">
        <v>5</v>
      </c>
      <c r="B197" s="37"/>
      <c r="C197" s="38"/>
      <c r="D197" s="41" t="s">
        <v>16</v>
      </c>
      <c r="E197" s="37"/>
    </row>
    <row r="198" spans="1:5" s="42" customFormat="1" ht="26.1" customHeight="1" thickBot="1" x14ac:dyDescent="0.25">
      <c r="A198" s="43">
        <v>6</v>
      </c>
      <c r="B198" s="39"/>
      <c r="C198" s="40"/>
      <c r="D198" s="41" t="s">
        <v>16</v>
      </c>
      <c r="E198" s="39"/>
    </row>
    <row r="199" spans="1:5" ht="26.1" customHeight="1" thickTop="1" x14ac:dyDescent="0.2">
      <c r="A199" s="157" t="s">
        <v>46</v>
      </c>
      <c r="B199" s="158"/>
      <c r="C199" s="20">
        <f>ROUND((SUM(C193:C198)/60),0)</f>
        <v>11</v>
      </c>
      <c r="D199" s="157" t="s">
        <v>17</v>
      </c>
      <c r="E199" s="159"/>
    </row>
    <row r="200" spans="1:5" ht="26.1" customHeight="1" thickBot="1" x14ac:dyDescent="0.25">
      <c r="A200" s="160" t="s">
        <v>1</v>
      </c>
      <c r="B200" s="161"/>
      <c r="C200" s="56"/>
      <c r="D200" s="160" t="s">
        <v>17</v>
      </c>
      <c r="E200" s="162"/>
    </row>
    <row r="201" spans="1:5" ht="18" customHeight="1" thickTop="1" x14ac:dyDescent="0.2">
      <c r="A201" s="163"/>
      <c r="B201" s="163"/>
      <c r="C201" s="163"/>
      <c r="D201" s="163"/>
      <c r="E201" s="163"/>
    </row>
    <row r="202" spans="1:5" ht="18" customHeight="1" x14ac:dyDescent="0.2">
      <c r="A202" s="164" t="s">
        <v>66</v>
      </c>
      <c r="B202" s="165"/>
      <c r="C202" s="165"/>
      <c r="D202" s="165"/>
      <c r="E202" s="29" t="str">
        <f>'dynamische Daten'!$B$20</f>
        <v>03.02 - 09.02.2025</v>
      </c>
    </row>
    <row r="203" spans="1:5" x14ac:dyDescent="0.2">
      <c r="A203" s="14" t="s">
        <v>0</v>
      </c>
      <c r="B203" s="14" t="s">
        <v>82</v>
      </c>
      <c r="C203" s="166" t="s">
        <v>83</v>
      </c>
      <c r="D203" s="166"/>
      <c r="E203" s="21" t="s">
        <v>86</v>
      </c>
    </row>
    <row r="204" spans="1:5" s="42" customFormat="1" ht="26.1" customHeight="1" x14ac:dyDescent="0.2">
      <c r="A204" s="41">
        <v>1</v>
      </c>
      <c r="B204" s="37" t="s">
        <v>118</v>
      </c>
      <c r="C204" s="38">
        <v>260</v>
      </c>
      <c r="D204" s="41" t="s">
        <v>16</v>
      </c>
      <c r="E204" s="37"/>
    </row>
    <row r="205" spans="1:5" s="42" customFormat="1" ht="26.1" customHeight="1" x14ac:dyDescent="0.2">
      <c r="A205" s="41">
        <v>2</v>
      </c>
      <c r="B205" s="37" t="s">
        <v>118</v>
      </c>
      <c r="C205" s="38">
        <v>240</v>
      </c>
      <c r="D205" s="41" t="s">
        <v>16</v>
      </c>
      <c r="E205" s="37"/>
    </row>
    <row r="206" spans="1:5" s="42" customFormat="1" ht="26.1" customHeight="1" x14ac:dyDescent="0.2">
      <c r="A206" s="41">
        <v>3</v>
      </c>
      <c r="B206" s="37"/>
      <c r="C206" s="38"/>
      <c r="D206" s="41" t="s">
        <v>16</v>
      </c>
      <c r="E206" s="37"/>
    </row>
    <row r="207" spans="1:5" s="42" customFormat="1" ht="26.1" customHeight="1" x14ac:dyDescent="0.2">
      <c r="A207" s="41">
        <v>4</v>
      </c>
      <c r="B207" s="37"/>
      <c r="C207" s="38"/>
      <c r="D207" s="41" t="s">
        <v>16</v>
      </c>
      <c r="E207" s="37"/>
    </row>
    <row r="208" spans="1:5" s="42" customFormat="1" ht="26.1" customHeight="1" x14ac:dyDescent="0.2">
      <c r="A208" s="41">
        <v>5</v>
      </c>
      <c r="B208" s="37"/>
      <c r="C208" s="38"/>
      <c r="D208" s="41" t="s">
        <v>16</v>
      </c>
      <c r="E208" s="37"/>
    </row>
    <row r="209" spans="1:5" s="42" customFormat="1" ht="26.1" customHeight="1" thickBot="1" x14ac:dyDescent="0.25">
      <c r="A209" s="43">
        <v>6</v>
      </c>
      <c r="B209" s="39"/>
      <c r="C209" s="40"/>
      <c r="D209" s="41" t="s">
        <v>16</v>
      </c>
      <c r="E209" s="39"/>
    </row>
    <row r="210" spans="1:5" ht="26.1" customHeight="1" thickTop="1" x14ac:dyDescent="0.2">
      <c r="A210" s="157" t="s">
        <v>46</v>
      </c>
      <c r="B210" s="158"/>
      <c r="C210" s="20">
        <f>ROUND((SUM(C204:C209)/60),0)</f>
        <v>8</v>
      </c>
      <c r="D210" s="157" t="s">
        <v>17</v>
      </c>
      <c r="E210" s="159"/>
    </row>
    <row r="211" spans="1:5" ht="25.5" customHeight="1" thickBot="1" x14ac:dyDescent="0.25">
      <c r="A211" s="160" t="s">
        <v>1</v>
      </c>
      <c r="B211" s="161"/>
      <c r="C211" s="56"/>
      <c r="D211" s="160" t="s">
        <v>17</v>
      </c>
      <c r="E211" s="162"/>
    </row>
    <row r="212" spans="1:5" ht="18" customHeight="1" thickTop="1" x14ac:dyDescent="0.2">
      <c r="A212" s="163"/>
      <c r="B212" s="163"/>
      <c r="C212" s="163"/>
      <c r="D212" s="163"/>
      <c r="E212" s="163"/>
    </row>
    <row r="213" spans="1:5" ht="18" customHeight="1" x14ac:dyDescent="0.2">
      <c r="A213" s="164" t="s">
        <v>67</v>
      </c>
      <c r="B213" s="165"/>
      <c r="C213" s="165"/>
      <c r="D213" s="165"/>
      <c r="E213" s="29" t="str">
        <f>'dynamische Daten'!$B$21</f>
        <v>10.02 - 16.02.2025</v>
      </c>
    </row>
    <row r="214" spans="1:5" x14ac:dyDescent="0.2">
      <c r="A214" s="14" t="s">
        <v>0</v>
      </c>
      <c r="B214" s="14" t="s">
        <v>82</v>
      </c>
      <c r="C214" s="166" t="s">
        <v>83</v>
      </c>
      <c r="D214" s="166"/>
      <c r="E214" s="21" t="s">
        <v>86</v>
      </c>
    </row>
    <row r="215" spans="1:5" s="42" customFormat="1" ht="26.1" customHeight="1" x14ac:dyDescent="0.2">
      <c r="A215" s="41">
        <v>1</v>
      </c>
      <c r="B215" s="37" t="s">
        <v>118</v>
      </c>
      <c r="C215" s="38">
        <v>260</v>
      </c>
      <c r="D215" s="41" t="s">
        <v>16</v>
      </c>
      <c r="E215" s="37"/>
    </row>
    <row r="216" spans="1:5" s="42" customFormat="1" ht="26.1" customHeight="1" x14ac:dyDescent="0.2">
      <c r="A216" s="41">
        <v>2</v>
      </c>
      <c r="B216" s="37" t="s">
        <v>118</v>
      </c>
      <c r="C216" s="38">
        <v>200</v>
      </c>
      <c r="D216" s="41" t="s">
        <v>16</v>
      </c>
      <c r="E216" s="37"/>
    </row>
    <row r="217" spans="1:5" s="42" customFormat="1" ht="26.1" customHeight="1" x14ac:dyDescent="0.2">
      <c r="A217" s="41">
        <v>3</v>
      </c>
      <c r="B217" s="37" t="s">
        <v>118</v>
      </c>
      <c r="C217" s="38">
        <v>210</v>
      </c>
      <c r="D217" s="41" t="s">
        <v>16</v>
      </c>
      <c r="E217" s="37"/>
    </row>
    <row r="218" spans="1:5" s="42" customFormat="1" ht="26.1" customHeight="1" x14ac:dyDescent="0.2">
      <c r="A218" s="41">
        <v>4</v>
      </c>
      <c r="B218" s="37" t="s">
        <v>118</v>
      </c>
      <c r="C218" s="38">
        <v>200</v>
      </c>
      <c r="D218" s="41" t="s">
        <v>16</v>
      </c>
      <c r="E218" s="37"/>
    </row>
    <row r="219" spans="1:5" s="42" customFormat="1" ht="26.1" customHeight="1" x14ac:dyDescent="0.2">
      <c r="A219" s="41">
        <v>5</v>
      </c>
      <c r="B219" s="37" t="s">
        <v>119</v>
      </c>
      <c r="C219" s="38">
        <v>60</v>
      </c>
      <c r="D219" s="41" t="s">
        <v>16</v>
      </c>
      <c r="E219" s="37"/>
    </row>
    <row r="220" spans="1:5" s="42" customFormat="1" ht="26.1" customHeight="1" thickBot="1" x14ac:dyDescent="0.25">
      <c r="A220" s="43">
        <v>6</v>
      </c>
      <c r="B220" s="39"/>
      <c r="C220" s="40"/>
      <c r="D220" s="41" t="s">
        <v>16</v>
      </c>
      <c r="E220" s="39"/>
    </row>
    <row r="221" spans="1:5" ht="26.1" customHeight="1" thickTop="1" x14ac:dyDescent="0.2">
      <c r="A221" s="157" t="s">
        <v>46</v>
      </c>
      <c r="B221" s="158"/>
      <c r="C221" s="20">
        <f>ROUND((SUM(C215:C220)/60),0)</f>
        <v>16</v>
      </c>
      <c r="D221" s="157" t="s">
        <v>17</v>
      </c>
      <c r="E221" s="159"/>
    </row>
    <row r="222" spans="1:5" ht="26.1" customHeight="1" thickBot="1" x14ac:dyDescent="0.25">
      <c r="A222" s="160" t="s">
        <v>1</v>
      </c>
      <c r="B222" s="161"/>
      <c r="C222" s="56"/>
      <c r="D222" s="160" t="s">
        <v>17</v>
      </c>
      <c r="E222" s="162"/>
    </row>
    <row r="223" spans="1:5" ht="13.5" thickTop="1" x14ac:dyDescent="0.2"/>
  </sheetData>
  <sheetProtection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2" sqref="C1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67" t="s">
        <v>51</v>
      </c>
      <c r="B1" s="167"/>
      <c r="C1" s="167"/>
      <c r="D1" s="167"/>
      <c r="E1" s="167"/>
    </row>
    <row r="2" spans="1:5" ht="18" customHeight="1" x14ac:dyDescent="0.2">
      <c r="A2" s="167"/>
      <c r="B2" s="167"/>
      <c r="C2" s="167"/>
      <c r="D2" s="167"/>
      <c r="E2" s="167"/>
    </row>
    <row r="3" spans="1:5" ht="18" customHeight="1" x14ac:dyDescent="0.2">
      <c r="A3" s="164" t="str">
        <f>'dynamische Daten'!B26</f>
        <v>----</v>
      </c>
      <c r="B3" s="173"/>
      <c r="C3" s="173"/>
      <c r="D3" s="173"/>
      <c r="E3" s="174"/>
    </row>
    <row r="4" spans="1:5" ht="18" customHeight="1" x14ac:dyDescent="0.2">
      <c r="A4" s="164" t="s">
        <v>52</v>
      </c>
      <c r="B4" s="165"/>
      <c r="C4" s="165"/>
      <c r="D4" s="165"/>
      <c r="E4" s="29" t="str">
        <f>'dynamische Daten'!$B$2</f>
        <v>30.09 - 06.10.2024</v>
      </c>
    </row>
    <row r="5" spans="1:5" x14ac:dyDescent="0.2">
      <c r="A5" s="14" t="s">
        <v>0</v>
      </c>
      <c r="B5" s="14" t="s">
        <v>82</v>
      </c>
      <c r="C5" s="166" t="s">
        <v>83</v>
      </c>
      <c r="D5" s="166"/>
      <c r="E5" s="21" t="s">
        <v>86</v>
      </c>
    </row>
    <row r="6" spans="1:5" s="42" customFormat="1" ht="26.1" customHeight="1" x14ac:dyDescent="0.2">
      <c r="A6" s="41">
        <v>1</v>
      </c>
      <c r="B6" s="37"/>
      <c r="C6" s="38"/>
      <c r="D6" s="41" t="s">
        <v>16</v>
      </c>
      <c r="E6" s="37"/>
    </row>
    <row r="7" spans="1:5" s="42" customFormat="1" ht="26.1" customHeight="1" x14ac:dyDescent="0.2">
      <c r="A7" s="41">
        <v>2</v>
      </c>
      <c r="B7" s="37"/>
      <c r="C7" s="38"/>
      <c r="D7" s="41" t="s">
        <v>16</v>
      </c>
      <c r="E7" s="37"/>
    </row>
    <row r="8" spans="1:5" s="42" customFormat="1" ht="26.1" customHeight="1" x14ac:dyDescent="0.2">
      <c r="A8" s="41">
        <v>3</v>
      </c>
      <c r="B8" s="37"/>
      <c r="C8" s="38"/>
      <c r="D8" s="41" t="s">
        <v>16</v>
      </c>
      <c r="E8" s="37"/>
    </row>
    <row r="9" spans="1:5" s="42" customFormat="1" ht="26.1" customHeight="1" x14ac:dyDescent="0.2">
      <c r="A9" s="41">
        <v>4</v>
      </c>
      <c r="B9" s="37"/>
      <c r="C9" s="38"/>
      <c r="D9" s="41" t="s">
        <v>16</v>
      </c>
      <c r="E9" s="37"/>
    </row>
    <row r="10" spans="1:5" s="42" customFormat="1" ht="26.1" customHeight="1" x14ac:dyDescent="0.2">
      <c r="A10" s="41">
        <v>5</v>
      </c>
      <c r="B10" s="37"/>
      <c r="C10" s="38"/>
      <c r="D10" s="41" t="s">
        <v>16</v>
      </c>
      <c r="E10" s="37"/>
    </row>
    <row r="11" spans="1:5" s="42" customFormat="1" ht="26.1" customHeight="1" thickBot="1" x14ac:dyDescent="0.25">
      <c r="A11" s="43">
        <v>6</v>
      </c>
      <c r="B11" s="39"/>
      <c r="C11" s="40"/>
      <c r="D11" s="41" t="s">
        <v>16</v>
      </c>
      <c r="E11" s="39"/>
    </row>
    <row r="12" spans="1:5" ht="26.1" customHeight="1" thickTop="1" x14ac:dyDescent="0.2">
      <c r="A12" s="168" t="s">
        <v>46</v>
      </c>
      <c r="B12" s="168"/>
      <c r="C12" s="20">
        <f>ROUND((SUM(C6:C11)/60),0)</f>
        <v>0</v>
      </c>
      <c r="D12" s="157" t="s">
        <v>17</v>
      </c>
      <c r="E12" s="159"/>
    </row>
    <row r="13" spans="1:5" ht="26.1" customHeight="1" x14ac:dyDescent="0.2">
      <c r="A13" s="169" t="s">
        <v>1</v>
      </c>
      <c r="B13" s="169"/>
      <c r="C13" s="55">
        <v>0</v>
      </c>
      <c r="D13" s="170" t="s">
        <v>17</v>
      </c>
      <c r="E13" s="171"/>
    </row>
    <row r="14" spans="1:5" ht="18" customHeight="1" x14ac:dyDescent="0.2">
      <c r="A14" s="163"/>
      <c r="B14" s="163"/>
      <c r="C14" s="163"/>
      <c r="D14" s="163"/>
      <c r="E14" s="163"/>
    </row>
    <row r="15" spans="1:5" ht="18" customHeight="1" x14ac:dyDescent="0.2">
      <c r="A15" s="164" t="s">
        <v>68</v>
      </c>
      <c r="B15" s="165"/>
      <c r="C15" s="165"/>
      <c r="D15" s="165"/>
      <c r="E15" s="29" t="str">
        <f>'dynamische Daten'!$B$3</f>
        <v>07.10 - 13.10.2024</v>
      </c>
    </row>
    <row r="16" spans="1:5" x14ac:dyDescent="0.2">
      <c r="A16" s="14" t="s">
        <v>0</v>
      </c>
      <c r="B16" s="14" t="s">
        <v>82</v>
      </c>
      <c r="C16" s="166" t="s">
        <v>83</v>
      </c>
      <c r="D16" s="166"/>
      <c r="E16" s="21" t="s">
        <v>86</v>
      </c>
    </row>
    <row r="17" spans="1:5" s="42" customFormat="1" ht="26.1" customHeight="1" x14ac:dyDescent="0.2">
      <c r="A17" s="41">
        <v>1</v>
      </c>
      <c r="B17" s="37"/>
      <c r="C17" s="38"/>
      <c r="D17" s="41" t="s">
        <v>16</v>
      </c>
      <c r="E17" s="37"/>
    </row>
    <row r="18" spans="1:5" s="42" customFormat="1" ht="26.1" customHeight="1" x14ac:dyDescent="0.2">
      <c r="A18" s="41">
        <v>2</v>
      </c>
      <c r="B18" s="37"/>
      <c r="C18" s="38"/>
      <c r="D18" s="41" t="s">
        <v>16</v>
      </c>
      <c r="E18" s="37"/>
    </row>
    <row r="19" spans="1:5" s="42" customFormat="1" ht="26.1" customHeight="1" x14ac:dyDescent="0.2">
      <c r="A19" s="41">
        <v>3</v>
      </c>
      <c r="B19" s="37"/>
      <c r="C19" s="38"/>
      <c r="D19" s="41" t="s">
        <v>16</v>
      </c>
      <c r="E19" s="37"/>
    </row>
    <row r="20" spans="1:5" s="42" customFormat="1" ht="26.1" customHeight="1" x14ac:dyDescent="0.2">
      <c r="A20" s="41">
        <v>4</v>
      </c>
      <c r="B20" s="37"/>
      <c r="C20" s="38"/>
      <c r="D20" s="41" t="s">
        <v>16</v>
      </c>
      <c r="E20" s="37"/>
    </row>
    <row r="21" spans="1:5" s="42" customFormat="1" ht="26.1" customHeight="1" x14ac:dyDescent="0.2">
      <c r="A21" s="41">
        <v>5</v>
      </c>
      <c r="B21" s="37"/>
      <c r="C21" s="38"/>
      <c r="D21" s="41" t="s">
        <v>16</v>
      </c>
      <c r="E21" s="37"/>
    </row>
    <row r="22" spans="1:5" s="42" customFormat="1" ht="26.1" customHeight="1" thickBot="1" x14ac:dyDescent="0.25">
      <c r="A22" s="43">
        <v>6</v>
      </c>
      <c r="B22" s="39"/>
      <c r="C22" s="40"/>
      <c r="D22" s="41" t="s">
        <v>16</v>
      </c>
      <c r="E22" s="39"/>
    </row>
    <row r="23" spans="1:5" ht="26.1" customHeight="1" thickTop="1" x14ac:dyDescent="0.2">
      <c r="A23" s="157" t="s">
        <v>46</v>
      </c>
      <c r="B23" s="158"/>
      <c r="C23" s="20">
        <f>ROUND((SUM(C17:C22)/60),0)</f>
        <v>0</v>
      </c>
      <c r="D23" s="157" t="s">
        <v>17</v>
      </c>
      <c r="E23" s="159"/>
    </row>
    <row r="24" spans="1:5" ht="26.1" customHeight="1" thickBot="1" x14ac:dyDescent="0.25">
      <c r="A24" s="160" t="s">
        <v>1</v>
      </c>
      <c r="B24" s="161"/>
      <c r="C24" s="56">
        <v>0</v>
      </c>
      <c r="D24" s="160" t="s">
        <v>17</v>
      </c>
      <c r="E24" s="162"/>
    </row>
    <row r="25" spans="1:5" ht="18" customHeight="1" thickTop="1" x14ac:dyDescent="0.2">
      <c r="A25" s="163"/>
      <c r="B25" s="163"/>
      <c r="C25" s="163"/>
      <c r="D25" s="163"/>
      <c r="E25" s="163"/>
    </row>
    <row r="26" spans="1:5" ht="18" customHeight="1" x14ac:dyDescent="0.2">
      <c r="A26" s="164" t="s">
        <v>70</v>
      </c>
      <c r="B26" s="165"/>
      <c r="C26" s="165"/>
      <c r="D26" s="165"/>
      <c r="E26" s="29" t="str">
        <f>'dynamische Daten'!$B$4</f>
        <v>14.10 - 20.10.2024</v>
      </c>
    </row>
    <row r="27" spans="1:5" x14ac:dyDescent="0.2">
      <c r="A27" s="14" t="s">
        <v>0</v>
      </c>
      <c r="B27" s="14" t="s">
        <v>82</v>
      </c>
      <c r="C27" s="166" t="s">
        <v>83</v>
      </c>
      <c r="D27" s="166"/>
      <c r="E27" s="21" t="s">
        <v>86</v>
      </c>
    </row>
    <row r="28" spans="1:5" s="42" customFormat="1" ht="26.1" customHeight="1" x14ac:dyDescent="0.2">
      <c r="A28" s="41">
        <v>1</v>
      </c>
      <c r="B28" s="37"/>
      <c r="C28" s="38"/>
      <c r="D28" s="41" t="s">
        <v>16</v>
      </c>
      <c r="E28" s="37"/>
    </row>
    <row r="29" spans="1:5" s="42" customFormat="1" ht="26.1" customHeight="1" x14ac:dyDescent="0.2">
      <c r="A29" s="41">
        <v>2</v>
      </c>
      <c r="B29" s="37"/>
      <c r="C29" s="38"/>
      <c r="D29" s="41" t="s">
        <v>16</v>
      </c>
      <c r="E29" s="37"/>
    </row>
    <row r="30" spans="1:5" s="42" customFormat="1" ht="26.1" customHeight="1" x14ac:dyDescent="0.2">
      <c r="A30" s="41">
        <v>3</v>
      </c>
      <c r="B30" s="37"/>
      <c r="C30" s="38"/>
      <c r="D30" s="41" t="s">
        <v>16</v>
      </c>
      <c r="E30" s="37"/>
    </row>
    <row r="31" spans="1:5" s="42" customFormat="1" ht="26.1" customHeight="1" x14ac:dyDescent="0.2">
      <c r="A31" s="41">
        <v>4</v>
      </c>
      <c r="B31" s="37"/>
      <c r="C31" s="38"/>
      <c r="D31" s="41" t="s">
        <v>16</v>
      </c>
      <c r="E31" s="37"/>
    </row>
    <row r="32" spans="1:5" s="42" customFormat="1" ht="26.1" customHeight="1" x14ac:dyDescent="0.2">
      <c r="A32" s="41">
        <v>5</v>
      </c>
      <c r="B32" s="37"/>
      <c r="C32" s="38"/>
      <c r="D32" s="41" t="s">
        <v>16</v>
      </c>
      <c r="E32" s="37"/>
    </row>
    <row r="33" spans="1:5" s="42" customFormat="1" ht="26.1" customHeight="1" thickBot="1" x14ac:dyDescent="0.25">
      <c r="A33" s="43">
        <v>6</v>
      </c>
      <c r="B33" s="39"/>
      <c r="C33" s="40"/>
      <c r="D33" s="41" t="s">
        <v>16</v>
      </c>
      <c r="E33" s="39"/>
    </row>
    <row r="34" spans="1:5" ht="26.1" customHeight="1" thickTop="1" x14ac:dyDescent="0.2">
      <c r="A34" s="157" t="s">
        <v>46</v>
      </c>
      <c r="B34" s="158"/>
      <c r="C34" s="20">
        <f>ROUND((SUM(C28:C33)/60),0)</f>
        <v>0</v>
      </c>
      <c r="D34" s="157" t="s">
        <v>17</v>
      </c>
      <c r="E34" s="159"/>
    </row>
    <row r="35" spans="1:5" ht="26.1" customHeight="1" thickBot="1" x14ac:dyDescent="0.25">
      <c r="A35" s="160" t="s">
        <v>1</v>
      </c>
      <c r="B35" s="161"/>
      <c r="C35" s="56">
        <v>0</v>
      </c>
      <c r="D35" s="160" t="s">
        <v>17</v>
      </c>
      <c r="E35" s="162"/>
    </row>
    <row r="36" spans="1:5" ht="18" customHeight="1" thickTop="1" x14ac:dyDescent="0.2">
      <c r="A36" s="163"/>
      <c r="B36" s="163"/>
      <c r="C36" s="163"/>
      <c r="D36" s="163"/>
      <c r="E36" s="163"/>
    </row>
    <row r="37" spans="1:5" ht="18" customHeight="1" x14ac:dyDescent="0.2">
      <c r="A37" s="164" t="s">
        <v>29</v>
      </c>
      <c r="B37" s="165"/>
      <c r="C37" s="165"/>
      <c r="D37" s="165"/>
      <c r="E37" s="29" t="str">
        <f>'dynamische Daten'!$B$5</f>
        <v>21.10 - 27.10.2024</v>
      </c>
    </row>
    <row r="38" spans="1:5" x14ac:dyDescent="0.2">
      <c r="A38" s="14" t="s">
        <v>0</v>
      </c>
      <c r="B38" s="14" t="s">
        <v>82</v>
      </c>
      <c r="C38" s="166" t="s">
        <v>83</v>
      </c>
      <c r="D38" s="166"/>
      <c r="E38" s="21" t="s">
        <v>86</v>
      </c>
    </row>
    <row r="39" spans="1:5" s="42" customFormat="1" ht="26.1" customHeight="1" x14ac:dyDescent="0.2">
      <c r="A39" s="41">
        <v>1</v>
      </c>
      <c r="B39" s="37"/>
      <c r="C39" s="38"/>
      <c r="D39" s="41" t="s">
        <v>16</v>
      </c>
      <c r="E39" s="37"/>
    </row>
    <row r="40" spans="1:5" s="42" customFormat="1" ht="26.1" customHeight="1" x14ac:dyDescent="0.2">
      <c r="A40" s="41">
        <v>2</v>
      </c>
      <c r="B40" s="37"/>
      <c r="C40" s="38"/>
      <c r="D40" s="41" t="s">
        <v>16</v>
      </c>
      <c r="E40" s="37"/>
    </row>
    <row r="41" spans="1:5" s="42" customFormat="1" ht="26.1" customHeight="1" x14ac:dyDescent="0.2">
      <c r="A41" s="41">
        <v>3</v>
      </c>
      <c r="B41" s="37"/>
      <c r="C41" s="38"/>
      <c r="D41" s="41" t="s">
        <v>16</v>
      </c>
      <c r="E41" s="37"/>
    </row>
    <row r="42" spans="1:5" s="42" customFormat="1" ht="26.1" customHeight="1" x14ac:dyDescent="0.2">
      <c r="A42" s="41">
        <v>4</v>
      </c>
      <c r="B42" s="37"/>
      <c r="C42" s="38"/>
      <c r="D42" s="41" t="s">
        <v>16</v>
      </c>
      <c r="E42" s="37"/>
    </row>
    <row r="43" spans="1:5" s="42" customFormat="1" ht="26.1" customHeight="1" x14ac:dyDescent="0.2">
      <c r="A43" s="41">
        <v>5</v>
      </c>
      <c r="B43" s="37"/>
      <c r="C43" s="38"/>
      <c r="D43" s="41" t="s">
        <v>16</v>
      </c>
      <c r="E43" s="37"/>
    </row>
    <row r="44" spans="1:5" s="42" customFormat="1" ht="26.1" customHeight="1" thickBot="1" x14ac:dyDescent="0.25">
      <c r="A44" s="43">
        <v>6</v>
      </c>
      <c r="B44" s="39"/>
      <c r="C44" s="40"/>
      <c r="D44" s="41" t="s">
        <v>16</v>
      </c>
      <c r="E44" s="39"/>
    </row>
    <row r="45" spans="1:5" ht="26.1" customHeight="1" thickTop="1" x14ac:dyDescent="0.2">
      <c r="A45" s="157" t="s">
        <v>46</v>
      </c>
      <c r="B45" s="158"/>
      <c r="C45" s="20">
        <f>ROUND((SUM(C39:C44)/60),0)</f>
        <v>0</v>
      </c>
      <c r="D45" s="157" t="s">
        <v>17</v>
      </c>
      <c r="E45" s="159"/>
    </row>
    <row r="46" spans="1:5" ht="26.1" customHeight="1" thickBot="1" x14ac:dyDescent="0.25">
      <c r="A46" s="160" t="s">
        <v>1</v>
      </c>
      <c r="B46" s="161"/>
      <c r="C46" s="56">
        <v>0</v>
      </c>
      <c r="D46" s="160" t="s">
        <v>17</v>
      </c>
      <c r="E46" s="162"/>
    </row>
    <row r="47" spans="1:5" ht="18" customHeight="1" thickTop="1" x14ac:dyDescent="0.2">
      <c r="A47" s="163"/>
      <c r="B47" s="163"/>
      <c r="C47" s="163"/>
      <c r="D47" s="163"/>
      <c r="E47" s="163"/>
    </row>
    <row r="48" spans="1:5" ht="18" customHeight="1" x14ac:dyDescent="0.2">
      <c r="A48" s="164" t="s">
        <v>30</v>
      </c>
      <c r="B48" s="165"/>
      <c r="C48" s="165"/>
      <c r="D48" s="165"/>
      <c r="E48" s="29" t="str">
        <f>'dynamische Daten'!$B$6</f>
        <v>28.10 - 03.11.2024</v>
      </c>
    </row>
    <row r="49" spans="1:5" x14ac:dyDescent="0.2">
      <c r="A49" s="14" t="s">
        <v>0</v>
      </c>
      <c r="B49" s="14" t="s">
        <v>82</v>
      </c>
      <c r="C49" s="166" t="s">
        <v>83</v>
      </c>
      <c r="D49" s="166"/>
      <c r="E49" s="21" t="s">
        <v>86</v>
      </c>
    </row>
    <row r="50" spans="1:5" s="42" customFormat="1" ht="26.1" customHeight="1" x14ac:dyDescent="0.2">
      <c r="A50" s="41">
        <v>1</v>
      </c>
      <c r="B50" s="37"/>
      <c r="C50" s="38"/>
      <c r="D50" s="41" t="s">
        <v>16</v>
      </c>
      <c r="E50" s="37"/>
    </row>
    <row r="51" spans="1:5" s="42" customFormat="1" ht="26.1" customHeight="1" x14ac:dyDescent="0.2">
      <c r="A51" s="41">
        <v>2</v>
      </c>
      <c r="B51" s="37"/>
      <c r="C51" s="38"/>
      <c r="D51" s="41" t="s">
        <v>16</v>
      </c>
      <c r="E51" s="37"/>
    </row>
    <row r="52" spans="1:5" s="42" customFormat="1" ht="26.1" customHeight="1" x14ac:dyDescent="0.2">
      <c r="A52" s="41">
        <v>3</v>
      </c>
      <c r="B52" s="37"/>
      <c r="C52" s="38"/>
      <c r="D52" s="41" t="s">
        <v>16</v>
      </c>
      <c r="E52" s="37"/>
    </row>
    <row r="53" spans="1:5" s="42" customFormat="1" ht="26.1" customHeight="1" x14ac:dyDescent="0.2">
      <c r="A53" s="41">
        <v>4</v>
      </c>
      <c r="B53" s="37"/>
      <c r="C53" s="38"/>
      <c r="D53" s="41" t="s">
        <v>16</v>
      </c>
      <c r="E53" s="37"/>
    </row>
    <row r="54" spans="1:5" s="42" customFormat="1" ht="26.1" customHeight="1" x14ac:dyDescent="0.2">
      <c r="A54" s="41">
        <v>5</v>
      </c>
      <c r="B54" s="37"/>
      <c r="C54" s="38"/>
      <c r="D54" s="41" t="s">
        <v>16</v>
      </c>
      <c r="E54" s="37"/>
    </row>
    <row r="55" spans="1:5" s="42" customFormat="1" ht="26.1" customHeight="1" thickBot="1" x14ac:dyDescent="0.25">
      <c r="A55" s="43">
        <v>6</v>
      </c>
      <c r="B55" s="39"/>
      <c r="C55" s="40"/>
      <c r="D55" s="41" t="s">
        <v>16</v>
      </c>
      <c r="E55" s="39"/>
    </row>
    <row r="56" spans="1:5" ht="26.1" customHeight="1" thickTop="1" x14ac:dyDescent="0.2">
      <c r="A56" s="157" t="s">
        <v>46</v>
      </c>
      <c r="B56" s="158"/>
      <c r="C56" s="20">
        <f>ROUND((SUM(C50:C55)/60),0)</f>
        <v>0</v>
      </c>
      <c r="D56" s="157" t="s">
        <v>17</v>
      </c>
      <c r="E56" s="159"/>
    </row>
    <row r="57" spans="1:5" ht="26.1" customHeight="1" thickBot="1" x14ac:dyDescent="0.25">
      <c r="A57" s="160" t="s">
        <v>1</v>
      </c>
      <c r="B57" s="161"/>
      <c r="C57" s="56">
        <v>0</v>
      </c>
      <c r="D57" s="160" t="s">
        <v>17</v>
      </c>
      <c r="E57" s="162"/>
    </row>
    <row r="58" spans="1:5" ht="18" customHeight="1" thickTop="1" x14ac:dyDescent="0.2">
      <c r="A58" s="163"/>
      <c r="B58" s="163"/>
      <c r="C58" s="163"/>
      <c r="D58" s="163"/>
      <c r="E58" s="163"/>
    </row>
    <row r="59" spans="1:5" ht="18" customHeight="1" x14ac:dyDescent="0.2">
      <c r="A59" s="164" t="s">
        <v>54</v>
      </c>
      <c r="B59" s="165"/>
      <c r="C59" s="165"/>
      <c r="D59" s="165"/>
      <c r="E59" s="29" t="str">
        <f>'dynamische Daten'!$B$7</f>
        <v>04.11 - 10.11.2024</v>
      </c>
    </row>
    <row r="60" spans="1:5" x14ac:dyDescent="0.2">
      <c r="A60" s="14" t="s">
        <v>0</v>
      </c>
      <c r="B60" s="14" t="s">
        <v>82</v>
      </c>
      <c r="C60" s="166" t="s">
        <v>83</v>
      </c>
      <c r="D60" s="166"/>
      <c r="E60" s="21" t="s">
        <v>86</v>
      </c>
    </row>
    <row r="61" spans="1:5" s="42" customFormat="1" ht="26.1" customHeight="1" x14ac:dyDescent="0.2">
      <c r="A61" s="41">
        <v>1</v>
      </c>
      <c r="B61" s="37"/>
      <c r="C61" s="38"/>
      <c r="D61" s="41" t="s">
        <v>16</v>
      </c>
      <c r="E61" s="37"/>
    </row>
    <row r="62" spans="1:5" s="42" customFormat="1" ht="26.1" customHeight="1" x14ac:dyDescent="0.2">
      <c r="A62" s="41">
        <v>2</v>
      </c>
      <c r="B62" s="37"/>
      <c r="C62" s="38"/>
      <c r="D62" s="41" t="s">
        <v>16</v>
      </c>
      <c r="E62" s="37"/>
    </row>
    <row r="63" spans="1:5" s="42" customFormat="1" ht="26.1" customHeight="1" x14ac:dyDescent="0.2">
      <c r="A63" s="41">
        <v>3</v>
      </c>
      <c r="B63" s="37"/>
      <c r="C63" s="38"/>
      <c r="D63" s="41" t="s">
        <v>16</v>
      </c>
      <c r="E63" s="37"/>
    </row>
    <row r="64" spans="1:5" s="42" customFormat="1" ht="26.1" customHeight="1" x14ac:dyDescent="0.2">
      <c r="A64" s="41">
        <v>4</v>
      </c>
      <c r="B64" s="37"/>
      <c r="C64" s="38"/>
      <c r="D64" s="41" t="s">
        <v>16</v>
      </c>
      <c r="E64" s="37"/>
    </row>
    <row r="65" spans="1:5" s="42" customFormat="1" ht="26.1" customHeight="1" x14ac:dyDescent="0.2">
      <c r="A65" s="41">
        <v>5</v>
      </c>
      <c r="B65" s="37"/>
      <c r="C65" s="38"/>
      <c r="D65" s="41" t="s">
        <v>16</v>
      </c>
      <c r="E65" s="37"/>
    </row>
    <row r="66" spans="1:5" s="42" customFormat="1" ht="26.1" customHeight="1" thickBot="1" x14ac:dyDescent="0.25">
      <c r="A66" s="43">
        <v>6</v>
      </c>
      <c r="B66" s="39"/>
      <c r="C66" s="40"/>
      <c r="D66" s="41" t="s">
        <v>16</v>
      </c>
      <c r="E66" s="39"/>
    </row>
    <row r="67" spans="1:5" ht="26.1" customHeight="1" thickTop="1" x14ac:dyDescent="0.2">
      <c r="A67" s="157" t="s">
        <v>46</v>
      </c>
      <c r="B67" s="158"/>
      <c r="C67" s="20">
        <f>ROUND((SUM(C61:C66)/60),0)</f>
        <v>0</v>
      </c>
      <c r="D67" s="157" t="s">
        <v>17</v>
      </c>
      <c r="E67" s="159"/>
    </row>
    <row r="68" spans="1:5" ht="26.1" customHeight="1" thickBot="1" x14ac:dyDescent="0.25">
      <c r="A68" s="160" t="s">
        <v>1</v>
      </c>
      <c r="B68" s="161"/>
      <c r="C68" s="56">
        <v>0</v>
      </c>
      <c r="D68" s="160" t="s">
        <v>17</v>
      </c>
      <c r="E68" s="162"/>
    </row>
    <row r="69" spans="1:5" ht="18" customHeight="1" thickTop="1" x14ac:dyDescent="0.2">
      <c r="A69" s="163"/>
      <c r="B69" s="163"/>
      <c r="C69" s="163"/>
      <c r="D69" s="163"/>
      <c r="E69" s="163"/>
    </row>
    <row r="70" spans="1:5" ht="18" customHeight="1" x14ac:dyDescent="0.2">
      <c r="A70" s="164" t="s">
        <v>71</v>
      </c>
      <c r="B70" s="165"/>
      <c r="C70" s="165"/>
      <c r="D70" s="165"/>
      <c r="E70" s="29" t="str">
        <f>'dynamische Daten'!$B$8</f>
        <v>11.11 - 17.11.2024</v>
      </c>
    </row>
    <row r="71" spans="1:5" x14ac:dyDescent="0.2">
      <c r="A71" s="14" t="s">
        <v>0</v>
      </c>
      <c r="B71" s="14" t="s">
        <v>82</v>
      </c>
      <c r="C71" s="166" t="s">
        <v>83</v>
      </c>
      <c r="D71" s="166"/>
      <c r="E71" s="21" t="s">
        <v>86</v>
      </c>
    </row>
    <row r="72" spans="1:5" s="42" customFormat="1" ht="26.1" customHeight="1" x14ac:dyDescent="0.2">
      <c r="A72" s="41">
        <v>1</v>
      </c>
      <c r="B72" s="37"/>
      <c r="C72" s="38"/>
      <c r="D72" s="41" t="s">
        <v>16</v>
      </c>
      <c r="E72" s="37"/>
    </row>
    <row r="73" spans="1:5" s="42" customFormat="1" ht="26.1" customHeight="1" x14ac:dyDescent="0.2">
      <c r="A73" s="41">
        <v>2</v>
      </c>
      <c r="B73" s="37"/>
      <c r="C73" s="38"/>
      <c r="D73" s="41" t="s">
        <v>16</v>
      </c>
      <c r="E73" s="37"/>
    </row>
    <row r="74" spans="1:5" s="42" customFormat="1" ht="26.1" customHeight="1" x14ac:dyDescent="0.2">
      <c r="A74" s="41">
        <v>3</v>
      </c>
      <c r="B74" s="37"/>
      <c r="C74" s="38"/>
      <c r="D74" s="41" t="s">
        <v>16</v>
      </c>
      <c r="E74" s="37"/>
    </row>
    <row r="75" spans="1:5" s="42" customFormat="1" ht="26.1" customHeight="1" x14ac:dyDescent="0.2">
      <c r="A75" s="41">
        <v>4</v>
      </c>
      <c r="B75" s="37"/>
      <c r="C75" s="38"/>
      <c r="D75" s="41" t="s">
        <v>16</v>
      </c>
      <c r="E75" s="37"/>
    </row>
    <row r="76" spans="1:5" s="42" customFormat="1" ht="26.1" customHeight="1" x14ac:dyDescent="0.2">
      <c r="A76" s="41">
        <v>5</v>
      </c>
      <c r="B76" s="37"/>
      <c r="C76" s="38"/>
      <c r="D76" s="41" t="s">
        <v>16</v>
      </c>
      <c r="E76" s="37"/>
    </row>
    <row r="77" spans="1:5" s="42" customFormat="1" ht="26.1" customHeight="1" thickBot="1" x14ac:dyDescent="0.25">
      <c r="A77" s="43">
        <v>6</v>
      </c>
      <c r="B77" s="39"/>
      <c r="C77" s="40"/>
      <c r="D77" s="41" t="s">
        <v>16</v>
      </c>
      <c r="E77" s="39"/>
    </row>
    <row r="78" spans="1:5" ht="26.1" customHeight="1" thickTop="1" x14ac:dyDescent="0.2">
      <c r="A78" s="157" t="s">
        <v>46</v>
      </c>
      <c r="B78" s="158"/>
      <c r="C78" s="20">
        <f>ROUND((SUM(C72:C77)/60),0)</f>
        <v>0</v>
      </c>
      <c r="D78" s="157" t="s">
        <v>17</v>
      </c>
      <c r="E78" s="159"/>
    </row>
    <row r="79" spans="1:5" ht="26.1" customHeight="1" thickBot="1" x14ac:dyDescent="0.25">
      <c r="A79" s="160" t="s">
        <v>1</v>
      </c>
      <c r="B79" s="161"/>
      <c r="C79" s="56">
        <v>0</v>
      </c>
      <c r="D79" s="160" t="s">
        <v>17</v>
      </c>
      <c r="E79" s="162"/>
    </row>
    <row r="80" spans="1:5" ht="18" customHeight="1" thickTop="1" x14ac:dyDescent="0.2">
      <c r="A80" s="163"/>
      <c r="B80" s="163"/>
      <c r="C80" s="163"/>
      <c r="D80" s="163"/>
      <c r="E80" s="163"/>
    </row>
    <row r="81" spans="1:5" ht="18" customHeight="1" x14ac:dyDescent="0.2">
      <c r="A81" s="164" t="s">
        <v>55</v>
      </c>
      <c r="B81" s="165"/>
      <c r="C81" s="165"/>
      <c r="D81" s="165"/>
      <c r="E81" s="29" t="str">
        <f>'dynamische Daten'!$B$9</f>
        <v>18.11 - 24.11.2024</v>
      </c>
    </row>
    <row r="82" spans="1:5" x14ac:dyDescent="0.2">
      <c r="A82" s="14" t="s">
        <v>0</v>
      </c>
      <c r="B82" s="14" t="s">
        <v>82</v>
      </c>
      <c r="C82" s="166" t="s">
        <v>83</v>
      </c>
      <c r="D82" s="166"/>
      <c r="E82" s="21" t="s">
        <v>86</v>
      </c>
    </row>
    <row r="83" spans="1:5" s="42" customFormat="1" ht="26.1" customHeight="1" x14ac:dyDescent="0.2">
      <c r="A83" s="41">
        <v>1</v>
      </c>
      <c r="B83" s="37"/>
      <c r="C83" s="38"/>
      <c r="D83" s="41" t="s">
        <v>16</v>
      </c>
      <c r="E83" s="37"/>
    </row>
    <row r="84" spans="1:5" s="42" customFormat="1" ht="26.1" customHeight="1" x14ac:dyDescent="0.2">
      <c r="A84" s="41">
        <v>2</v>
      </c>
      <c r="B84" s="37"/>
      <c r="C84" s="38"/>
      <c r="D84" s="41" t="s">
        <v>16</v>
      </c>
      <c r="E84" s="37"/>
    </row>
    <row r="85" spans="1:5" s="42" customFormat="1" ht="26.1" customHeight="1" x14ac:dyDescent="0.2">
      <c r="A85" s="41">
        <v>3</v>
      </c>
      <c r="B85" s="37"/>
      <c r="C85" s="38"/>
      <c r="D85" s="41" t="s">
        <v>16</v>
      </c>
      <c r="E85" s="37"/>
    </row>
    <row r="86" spans="1:5" s="42" customFormat="1" ht="26.1" customHeight="1" x14ac:dyDescent="0.2">
      <c r="A86" s="41">
        <v>4</v>
      </c>
      <c r="B86" s="37"/>
      <c r="C86" s="38"/>
      <c r="D86" s="41" t="s">
        <v>16</v>
      </c>
      <c r="E86" s="37"/>
    </row>
    <row r="87" spans="1:5" s="42" customFormat="1" ht="26.1" customHeight="1" x14ac:dyDescent="0.2">
      <c r="A87" s="41">
        <v>5</v>
      </c>
      <c r="B87" s="37"/>
      <c r="C87" s="38"/>
      <c r="D87" s="41" t="s">
        <v>16</v>
      </c>
      <c r="E87" s="37"/>
    </row>
    <row r="88" spans="1:5" s="42" customFormat="1" ht="26.1" customHeight="1" thickBot="1" x14ac:dyDescent="0.25">
      <c r="A88" s="43">
        <v>6</v>
      </c>
      <c r="B88" s="39"/>
      <c r="C88" s="40"/>
      <c r="D88" s="41" t="s">
        <v>16</v>
      </c>
      <c r="E88" s="39"/>
    </row>
    <row r="89" spans="1:5" ht="26.1" customHeight="1" thickTop="1" x14ac:dyDescent="0.2">
      <c r="A89" s="157" t="s">
        <v>46</v>
      </c>
      <c r="B89" s="158"/>
      <c r="C89" s="20">
        <f>ROUND((SUM(C83:C88)/60),0)</f>
        <v>0</v>
      </c>
      <c r="D89" s="157" t="s">
        <v>17</v>
      </c>
      <c r="E89" s="159"/>
    </row>
    <row r="90" spans="1:5" ht="26.1" customHeight="1" thickBot="1" x14ac:dyDescent="0.25">
      <c r="A90" s="160" t="s">
        <v>1</v>
      </c>
      <c r="B90" s="161"/>
      <c r="C90" s="56">
        <v>0</v>
      </c>
      <c r="D90" s="160" t="s">
        <v>17</v>
      </c>
      <c r="E90" s="162"/>
    </row>
    <row r="91" spans="1:5" ht="18" customHeight="1" thickTop="1" x14ac:dyDescent="0.2">
      <c r="A91" s="163"/>
      <c r="B91" s="163"/>
      <c r="C91" s="163"/>
      <c r="D91" s="163"/>
      <c r="E91" s="163"/>
    </row>
    <row r="92" spans="1:5" ht="18" customHeight="1" x14ac:dyDescent="0.2">
      <c r="A92" s="164" t="s">
        <v>56</v>
      </c>
      <c r="B92" s="165"/>
      <c r="C92" s="165"/>
      <c r="D92" s="165"/>
      <c r="E92" s="29" t="str">
        <f>'dynamische Daten'!$B$10</f>
        <v>25.11 - 01.12.2024</v>
      </c>
    </row>
    <row r="93" spans="1:5" x14ac:dyDescent="0.2">
      <c r="A93" s="14" t="s">
        <v>0</v>
      </c>
      <c r="B93" s="14" t="s">
        <v>82</v>
      </c>
      <c r="C93" s="166" t="s">
        <v>83</v>
      </c>
      <c r="D93" s="166"/>
      <c r="E93" s="21" t="s">
        <v>86</v>
      </c>
    </row>
    <row r="94" spans="1:5" s="42" customFormat="1" ht="26.1" customHeight="1" x14ac:dyDescent="0.2">
      <c r="A94" s="41">
        <v>1</v>
      </c>
      <c r="B94" s="37"/>
      <c r="C94" s="38"/>
      <c r="D94" s="41" t="s">
        <v>16</v>
      </c>
      <c r="E94" s="37"/>
    </row>
    <row r="95" spans="1:5" s="42" customFormat="1" ht="26.1" customHeight="1" x14ac:dyDescent="0.2">
      <c r="A95" s="41">
        <v>2</v>
      </c>
      <c r="B95" s="37"/>
      <c r="C95" s="38"/>
      <c r="D95" s="41" t="s">
        <v>16</v>
      </c>
      <c r="E95" s="37"/>
    </row>
    <row r="96" spans="1:5" s="42" customFormat="1" ht="26.1" customHeight="1" x14ac:dyDescent="0.2">
      <c r="A96" s="41">
        <v>3</v>
      </c>
      <c r="B96" s="37"/>
      <c r="C96" s="38"/>
      <c r="D96" s="41" t="s">
        <v>16</v>
      </c>
      <c r="E96" s="37"/>
    </row>
    <row r="97" spans="1:5" s="42" customFormat="1" ht="26.1" customHeight="1" x14ac:dyDescent="0.2">
      <c r="A97" s="41">
        <v>4</v>
      </c>
      <c r="B97" s="37"/>
      <c r="C97" s="38"/>
      <c r="D97" s="41" t="s">
        <v>16</v>
      </c>
      <c r="E97" s="37"/>
    </row>
    <row r="98" spans="1:5" s="42" customFormat="1" ht="26.1" customHeight="1" x14ac:dyDescent="0.2">
      <c r="A98" s="41">
        <v>5</v>
      </c>
      <c r="B98" s="37"/>
      <c r="C98" s="38"/>
      <c r="D98" s="41" t="s">
        <v>16</v>
      </c>
      <c r="E98" s="37"/>
    </row>
    <row r="99" spans="1:5" s="42" customFormat="1" ht="26.1" customHeight="1" thickBot="1" x14ac:dyDescent="0.25">
      <c r="A99" s="43">
        <v>6</v>
      </c>
      <c r="B99" s="39"/>
      <c r="C99" s="40"/>
      <c r="D99" s="41" t="s">
        <v>16</v>
      </c>
      <c r="E99" s="39"/>
    </row>
    <row r="100" spans="1:5" ht="26.1" customHeight="1" thickTop="1" x14ac:dyDescent="0.2">
      <c r="A100" s="157" t="s">
        <v>46</v>
      </c>
      <c r="B100" s="158"/>
      <c r="C100" s="20">
        <f>ROUND((SUM(C94:C99)/60),0)</f>
        <v>0</v>
      </c>
      <c r="D100" s="157" t="s">
        <v>17</v>
      </c>
      <c r="E100" s="159"/>
    </row>
    <row r="101" spans="1:5" ht="26.1" customHeight="1" thickBot="1" x14ac:dyDescent="0.25">
      <c r="A101" s="160" t="s">
        <v>1</v>
      </c>
      <c r="B101" s="161"/>
      <c r="C101" s="56">
        <v>0</v>
      </c>
      <c r="D101" s="160" t="s">
        <v>17</v>
      </c>
      <c r="E101" s="162"/>
    </row>
    <row r="102" spans="1:5" ht="18" customHeight="1" thickTop="1" x14ac:dyDescent="0.2">
      <c r="A102" s="163"/>
      <c r="B102" s="163"/>
      <c r="C102" s="163"/>
      <c r="D102" s="163"/>
      <c r="E102" s="163"/>
    </row>
    <row r="103" spans="1:5" ht="18" customHeight="1" x14ac:dyDescent="0.2">
      <c r="A103" s="164" t="s">
        <v>57</v>
      </c>
      <c r="B103" s="165"/>
      <c r="C103" s="165"/>
      <c r="D103" s="165"/>
      <c r="E103" s="29" t="str">
        <f>'dynamische Daten'!$B$11</f>
        <v>02.12 - 08.12.2024</v>
      </c>
    </row>
    <row r="104" spans="1:5" x14ac:dyDescent="0.2">
      <c r="A104" s="14" t="s">
        <v>0</v>
      </c>
      <c r="B104" s="14" t="s">
        <v>82</v>
      </c>
      <c r="C104" s="166" t="s">
        <v>83</v>
      </c>
      <c r="D104" s="166"/>
      <c r="E104" s="21" t="s">
        <v>86</v>
      </c>
    </row>
    <row r="105" spans="1:5" s="42" customFormat="1" ht="26.1" customHeight="1" x14ac:dyDescent="0.2">
      <c r="A105" s="41">
        <v>1</v>
      </c>
      <c r="B105" s="37"/>
      <c r="C105" s="38"/>
      <c r="D105" s="41" t="s">
        <v>16</v>
      </c>
      <c r="E105" s="37"/>
    </row>
    <row r="106" spans="1:5" s="42" customFormat="1" ht="26.1" customHeight="1" x14ac:dyDescent="0.2">
      <c r="A106" s="41">
        <v>2</v>
      </c>
      <c r="B106" s="37"/>
      <c r="C106" s="38"/>
      <c r="D106" s="41" t="s">
        <v>16</v>
      </c>
      <c r="E106" s="37"/>
    </row>
    <row r="107" spans="1:5" s="42" customFormat="1" ht="26.1" customHeight="1" x14ac:dyDescent="0.2">
      <c r="A107" s="41">
        <v>3</v>
      </c>
      <c r="B107" s="37"/>
      <c r="C107" s="38"/>
      <c r="D107" s="41" t="s">
        <v>16</v>
      </c>
      <c r="E107" s="37"/>
    </row>
    <row r="108" spans="1:5" s="42" customFormat="1" ht="26.1" customHeight="1" x14ac:dyDescent="0.2">
      <c r="A108" s="41">
        <v>4</v>
      </c>
      <c r="B108" s="37"/>
      <c r="C108" s="38"/>
      <c r="D108" s="41" t="s">
        <v>16</v>
      </c>
      <c r="E108" s="37"/>
    </row>
    <row r="109" spans="1:5" s="42" customFormat="1" ht="26.1" customHeight="1" x14ac:dyDescent="0.2">
      <c r="A109" s="41">
        <v>5</v>
      </c>
      <c r="B109" s="37"/>
      <c r="C109" s="38"/>
      <c r="D109" s="41" t="s">
        <v>16</v>
      </c>
      <c r="E109" s="37"/>
    </row>
    <row r="110" spans="1:5" s="42" customFormat="1" ht="26.1" customHeight="1" thickBot="1" x14ac:dyDescent="0.25">
      <c r="A110" s="43">
        <v>6</v>
      </c>
      <c r="B110" s="39"/>
      <c r="C110" s="40"/>
      <c r="D110" s="41" t="s">
        <v>16</v>
      </c>
      <c r="E110" s="39"/>
    </row>
    <row r="111" spans="1:5" ht="26.1" customHeight="1" thickTop="1" x14ac:dyDescent="0.2">
      <c r="A111" s="157" t="s">
        <v>46</v>
      </c>
      <c r="B111" s="158"/>
      <c r="C111" s="20">
        <f>ROUND((SUM(C105:C110)/60),0)</f>
        <v>0</v>
      </c>
      <c r="D111" s="157" t="s">
        <v>17</v>
      </c>
      <c r="E111" s="159"/>
    </row>
    <row r="112" spans="1:5" ht="26.1" customHeight="1" thickBot="1" x14ac:dyDescent="0.25">
      <c r="A112" s="160" t="s">
        <v>1</v>
      </c>
      <c r="B112" s="161"/>
      <c r="C112" s="56">
        <v>0</v>
      </c>
      <c r="D112" s="160" t="s">
        <v>17</v>
      </c>
      <c r="E112" s="162"/>
    </row>
    <row r="113" spans="1:5" ht="18" customHeight="1" thickTop="1" x14ac:dyDescent="0.2">
      <c r="A113" s="163"/>
      <c r="B113" s="163"/>
      <c r="C113" s="163"/>
      <c r="D113" s="163"/>
      <c r="E113" s="163"/>
    </row>
    <row r="114" spans="1:5" ht="18" customHeight="1" x14ac:dyDescent="0.2">
      <c r="A114" s="164" t="s">
        <v>69</v>
      </c>
      <c r="B114" s="165"/>
      <c r="C114" s="165"/>
      <c r="D114" s="165"/>
      <c r="E114" s="29" t="str">
        <f>'dynamische Daten'!$B$12</f>
        <v>09.12 - 15.12.2024</v>
      </c>
    </row>
    <row r="115" spans="1:5" x14ac:dyDescent="0.2">
      <c r="A115" s="14" t="s">
        <v>0</v>
      </c>
      <c r="B115" s="14" t="s">
        <v>82</v>
      </c>
      <c r="C115" s="166" t="s">
        <v>83</v>
      </c>
      <c r="D115" s="166"/>
      <c r="E115" s="21" t="s">
        <v>86</v>
      </c>
    </row>
    <row r="116" spans="1:5" s="42" customFormat="1" ht="26.1" customHeight="1" x14ac:dyDescent="0.2">
      <c r="A116" s="41">
        <v>1</v>
      </c>
      <c r="B116" s="37"/>
      <c r="C116" s="38"/>
      <c r="D116" s="41" t="s">
        <v>16</v>
      </c>
      <c r="E116" s="37"/>
    </row>
    <row r="117" spans="1:5" s="42" customFormat="1" ht="26.1" customHeight="1" x14ac:dyDescent="0.2">
      <c r="A117" s="41">
        <v>2</v>
      </c>
      <c r="B117" s="37"/>
      <c r="C117" s="38"/>
      <c r="D117" s="41" t="s">
        <v>16</v>
      </c>
      <c r="E117" s="37"/>
    </row>
    <row r="118" spans="1:5" s="42" customFormat="1" ht="26.1" customHeight="1" x14ac:dyDescent="0.2">
      <c r="A118" s="41">
        <v>3</v>
      </c>
      <c r="B118" s="37"/>
      <c r="C118" s="38"/>
      <c r="D118" s="41" t="s">
        <v>16</v>
      </c>
      <c r="E118" s="37"/>
    </row>
    <row r="119" spans="1:5" s="42" customFormat="1" ht="26.1" customHeight="1" x14ac:dyDescent="0.2">
      <c r="A119" s="41">
        <v>4</v>
      </c>
      <c r="B119" s="37"/>
      <c r="C119" s="38"/>
      <c r="D119" s="41" t="s">
        <v>16</v>
      </c>
      <c r="E119" s="37"/>
    </row>
    <row r="120" spans="1:5" s="42" customFormat="1" ht="26.1" customHeight="1" x14ac:dyDescent="0.2">
      <c r="A120" s="41">
        <v>5</v>
      </c>
      <c r="B120" s="37"/>
      <c r="C120" s="38"/>
      <c r="D120" s="41" t="s">
        <v>16</v>
      </c>
      <c r="E120" s="37"/>
    </row>
    <row r="121" spans="1:5" s="42" customFormat="1" ht="26.1" customHeight="1" thickBot="1" x14ac:dyDescent="0.25">
      <c r="A121" s="43">
        <v>6</v>
      </c>
      <c r="B121" s="39"/>
      <c r="C121" s="40"/>
      <c r="D121" s="41" t="s">
        <v>16</v>
      </c>
      <c r="E121" s="39"/>
    </row>
    <row r="122" spans="1:5" ht="26.1" customHeight="1" thickTop="1" x14ac:dyDescent="0.2">
      <c r="A122" s="157" t="s">
        <v>46</v>
      </c>
      <c r="B122" s="158"/>
      <c r="C122" s="20">
        <f>ROUND((SUM(C116:C121)/60),0)</f>
        <v>0</v>
      </c>
      <c r="D122" s="157" t="s">
        <v>17</v>
      </c>
      <c r="E122" s="159"/>
    </row>
    <row r="123" spans="1:5" ht="26.1" customHeight="1" thickBot="1" x14ac:dyDescent="0.25">
      <c r="A123" s="160" t="s">
        <v>1</v>
      </c>
      <c r="B123" s="161"/>
      <c r="C123" s="56">
        <v>0</v>
      </c>
      <c r="D123" s="160" t="s">
        <v>17</v>
      </c>
      <c r="E123" s="162"/>
    </row>
    <row r="124" spans="1:5" ht="18" customHeight="1" thickTop="1" x14ac:dyDescent="0.2">
      <c r="A124" s="163"/>
      <c r="B124" s="163"/>
      <c r="C124" s="163"/>
      <c r="D124" s="163"/>
      <c r="E124" s="163"/>
    </row>
    <row r="125" spans="1:5" ht="18" customHeight="1" x14ac:dyDescent="0.2">
      <c r="A125" s="164" t="s">
        <v>59</v>
      </c>
      <c r="B125" s="165"/>
      <c r="C125" s="165"/>
      <c r="D125" s="165"/>
      <c r="E125" s="29" t="str">
        <f>'dynamische Daten'!$B$13</f>
        <v>16.12 - 22.12.2024</v>
      </c>
    </row>
    <row r="126" spans="1:5" x14ac:dyDescent="0.2">
      <c r="A126" s="14" t="s">
        <v>0</v>
      </c>
      <c r="B126" s="14" t="s">
        <v>82</v>
      </c>
      <c r="C126" s="166" t="s">
        <v>83</v>
      </c>
      <c r="D126" s="166"/>
      <c r="E126" s="21" t="s">
        <v>86</v>
      </c>
    </row>
    <row r="127" spans="1:5" s="42" customFormat="1" ht="26.1" customHeight="1" x14ac:dyDescent="0.2">
      <c r="A127" s="41">
        <v>1</v>
      </c>
      <c r="B127" s="37"/>
      <c r="C127" s="38"/>
      <c r="D127" s="41" t="s">
        <v>16</v>
      </c>
      <c r="E127" s="37"/>
    </row>
    <row r="128" spans="1:5" s="42" customFormat="1" ht="26.1" customHeight="1" x14ac:dyDescent="0.2">
      <c r="A128" s="41">
        <v>2</v>
      </c>
      <c r="B128" s="37"/>
      <c r="C128" s="38"/>
      <c r="D128" s="41" t="s">
        <v>16</v>
      </c>
      <c r="E128" s="37"/>
    </row>
    <row r="129" spans="1:5" s="42" customFormat="1" ht="26.1" customHeight="1" x14ac:dyDescent="0.2">
      <c r="A129" s="41">
        <v>3</v>
      </c>
      <c r="B129" s="37"/>
      <c r="C129" s="38"/>
      <c r="D129" s="41" t="s">
        <v>16</v>
      </c>
      <c r="E129" s="37"/>
    </row>
    <row r="130" spans="1:5" s="42" customFormat="1" ht="26.1" customHeight="1" x14ac:dyDescent="0.2">
      <c r="A130" s="41">
        <v>4</v>
      </c>
      <c r="B130" s="37"/>
      <c r="C130" s="38"/>
      <c r="D130" s="41" t="s">
        <v>16</v>
      </c>
      <c r="E130" s="37"/>
    </row>
    <row r="131" spans="1:5" s="42" customFormat="1" ht="26.1" customHeight="1" x14ac:dyDescent="0.2">
      <c r="A131" s="41">
        <v>5</v>
      </c>
      <c r="B131" s="37"/>
      <c r="C131" s="38"/>
      <c r="D131" s="41" t="s">
        <v>16</v>
      </c>
      <c r="E131" s="37"/>
    </row>
    <row r="132" spans="1:5" s="42" customFormat="1" ht="26.1" customHeight="1" thickBot="1" x14ac:dyDescent="0.25">
      <c r="A132" s="43">
        <v>6</v>
      </c>
      <c r="B132" s="39"/>
      <c r="C132" s="40"/>
      <c r="D132" s="41" t="s">
        <v>16</v>
      </c>
      <c r="E132" s="39"/>
    </row>
    <row r="133" spans="1:5" ht="26.1" customHeight="1" thickTop="1" x14ac:dyDescent="0.2">
      <c r="A133" s="157" t="s">
        <v>46</v>
      </c>
      <c r="B133" s="158"/>
      <c r="C133" s="20">
        <f>ROUND((SUM(C127:C132)/60),0)</f>
        <v>0</v>
      </c>
      <c r="D133" s="157" t="s">
        <v>17</v>
      </c>
      <c r="E133" s="159"/>
    </row>
    <row r="134" spans="1:5" ht="26.1" customHeight="1" thickBot="1" x14ac:dyDescent="0.25">
      <c r="A134" s="160" t="s">
        <v>1</v>
      </c>
      <c r="B134" s="161"/>
      <c r="C134" s="56">
        <v>0</v>
      </c>
      <c r="D134" s="160" t="s">
        <v>17</v>
      </c>
      <c r="E134" s="162"/>
    </row>
    <row r="135" spans="1:5" ht="18" customHeight="1" thickTop="1" x14ac:dyDescent="0.2">
      <c r="A135" s="163"/>
      <c r="B135" s="163"/>
      <c r="C135" s="163"/>
      <c r="D135" s="163"/>
      <c r="E135" s="163"/>
    </row>
    <row r="136" spans="1:5" ht="18" customHeight="1" x14ac:dyDescent="0.2">
      <c r="A136" s="164" t="s">
        <v>60</v>
      </c>
      <c r="B136" s="165"/>
      <c r="C136" s="165"/>
      <c r="D136" s="165"/>
      <c r="E136" s="29" t="str">
        <f>'dynamische Daten'!$B$14</f>
        <v>23.12 - 29.12.2024</v>
      </c>
    </row>
    <row r="137" spans="1:5" x14ac:dyDescent="0.2">
      <c r="A137" s="14" t="s">
        <v>0</v>
      </c>
      <c r="B137" s="14" t="s">
        <v>82</v>
      </c>
      <c r="C137" s="166" t="s">
        <v>83</v>
      </c>
      <c r="D137" s="166"/>
      <c r="E137" s="21" t="s">
        <v>86</v>
      </c>
    </row>
    <row r="138" spans="1:5" s="42" customFormat="1" ht="26.1" customHeight="1" x14ac:dyDescent="0.2">
      <c r="A138" s="41">
        <v>1</v>
      </c>
      <c r="B138" s="37"/>
      <c r="C138" s="38"/>
      <c r="D138" s="41" t="s">
        <v>16</v>
      </c>
      <c r="E138" s="37"/>
    </row>
    <row r="139" spans="1:5" s="42" customFormat="1" ht="26.1" customHeight="1" x14ac:dyDescent="0.2">
      <c r="A139" s="41">
        <v>2</v>
      </c>
      <c r="B139" s="37"/>
      <c r="C139" s="38"/>
      <c r="D139" s="41" t="s">
        <v>16</v>
      </c>
      <c r="E139" s="37"/>
    </row>
    <row r="140" spans="1:5" s="42" customFormat="1" ht="26.1" customHeight="1" x14ac:dyDescent="0.2">
      <c r="A140" s="41">
        <v>3</v>
      </c>
      <c r="B140" s="37"/>
      <c r="C140" s="38"/>
      <c r="D140" s="41" t="s">
        <v>16</v>
      </c>
      <c r="E140" s="37"/>
    </row>
    <row r="141" spans="1:5" s="42" customFormat="1" ht="26.1" customHeight="1" x14ac:dyDescent="0.2">
      <c r="A141" s="41">
        <v>4</v>
      </c>
      <c r="B141" s="37"/>
      <c r="C141" s="38"/>
      <c r="D141" s="41" t="s">
        <v>16</v>
      </c>
      <c r="E141" s="37"/>
    </row>
    <row r="142" spans="1:5" s="42" customFormat="1" ht="26.1" customHeight="1" x14ac:dyDescent="0.2">
      <c r="A142" s="41">
        <v>5</v>
      </c>
      <c r="B142" s="37"/>
      <c r="C142" s="38"/>
      <c r="D142" s="41" t="s">
        <v>16</v>
      </c>
      <c r="E142" s="37"/>
    </row>
    <row r="143" spans="1:5" s="42" customFormat="1" ht="26.1" customHeight="1" thickBot="1" x14ac:dyDescent="0.25">
      <c r="A143" s="43">
        <v>6</v>
      </c>
      <c r="B143" s="39"/>
      <c r="C143" s="40"/>
      <c r="D143" s="41" t="s">
        <v>16</v>
      </c>
      <c r="E143" s="39"/>
    </row>
    <row r="144" spans="1:5" ht="26.1" customHeight="1" thickTop="1" x14ac:dyDescent="0.2">
      <c r="A144" s="157" t="s">
        <v>46</v>
      </c>
      <c r="B144" s="158"/>
      <c r="C144" s="20">
        <f>ROUND((SUM(C138:C143)/60),0)</f>
        <v>0</v>
      </c>
      <c r="D144" s="157" t="s">
        <v>17</v>
      </c>
      <c r="E144" s="159"/>
    </row>
    <row r="145" spans="1:5" ht="26.1" customHeight="1" thickBot="1" x14ac:dyDescent="0.25">
      <c r="A145" s="160" t="s">
        <v>1</v>
      </c>
      <c r="B145" s="161"/>
      <c r="C145" s="56">
        <v>0</v>
      </c>
      <c r="D145" s="160" t="s">
        <v>17</v>
      </c>
      <c r="E145" s="162"/>
    </row>
    <row r="146" spans="1:5" ht="18" customHeight="1" thickTop="1" x14ac:dyDescent="0.2">
      <c r="A146" s="163"/>
      <c r="B146" s="163"/>
      <c r="C146" s="163"/>
      <c r="D146" s="163"/>
      <c r="E146" s="163"/>
    </row>
    <row r="147" spans="1:5" ht="18" customHeight="1" x14ac:dyDescent="0.2">
      <c r="A147" s="164" t="s">
        <v>61</v>
      </c>
      <c r="B147" s="165"/>
      <c r="C147" s="165"/>
      <c r="D147" s="165"/>
      <c r="E147" s="29" t="str">
        <f>'dynamische Daten'!$B$15</f>
        <v>30.12 - 05.01.2025</v>
      </c>
    </row>
    <row r="148" spans="1:5" x14ac:dyDescent="0.2">
      <c r="A148" s="14" t="s">
        <v>0</v>
      </c>
      <c r="B148" s="14" t="s">
        <v>82</v>
      </c>
      <c r="C148" s="166" t="s">
        <v>83</v>
      </c>
      <c r="D148" s="166"/>
      <c r="E148" s="21" t="s">
        <v>86</v>
      </c>
    </row>
    <row r="149" spans="1:5" s="42" customFormat="1" ht="26.1" customHeight="1" x14ac:dyDescent="0.2">
      <c r="A149" s="41">
        <v>1</v>
      </c>
      <c r="B149" s="37"/>
      <c r="C149" s="38"/>
      <c r="D149" s="41" t="s">
        <v>16</v>
      </c>
      <c r="E149" s="37"/>
    </row>
    <row r="150" spans="1:5" s="42" customFormat="1" ht="26.1" customHeight="1" x14ac:dyDescent="0.2">
      <c r="A150" s="41">
        <v>2</v>
      </c>
      <c r="B150" s="37"/>
      <c r="C150" s="38"/>
      <c r="D150" s="41" t="s">
        <v>16</v>
      </c>
      <c r="E150" s="37"/>
    </row>
    <row r="151" spans="1:5" s="42" customFormat="1" ht="26.1" customHeight="1" x14ac:dyDescent="0.2">
      <c r="A151" s="41">
        <v>3</v>
      </c>
      <c r="B151" s="37"/>
      <c r="C151" s="38"/>
      <c r="D151" s="41" t="s">
        <v>16</v>
      </c>
      <c r="E151" s="37"/>
    </row>
    <row r="152" spans="1:5" s="42" customFormat="1" ht="26.1" customHeight="1" x14ac:dyDescent="0.2">
      <c r="A152" s="41">
        <v>4</v>
      </c>
      <c r="B152" s="37"/>
      <c r="C152" s="38"/>
      <c r="D152" s="41" t="s">
        <v>16</v>
      </c>
      <c r="E152" s="37"/>
    </row>
    <row r="153" spans="1:5" s="42" customFormat="1" ht="26.1" customHeight="1" x14ac:dyDescent="0.2">
      <c r="A153" s="41">
        <v>5</v>
      </c>
      <c r="B153" s="37"/>
      <c r="C153" s="38"/>
      <c r="D153" s="41" t="s">
        <v>16</v>
      </c>
      <c r="E153" s="37"/>
    </row>
    <row r="154" spans="1:5" s="42" customFormat="1" ht="26.1" customHeight="1" thickBot="1" x14ac:dyDescent="0.25">
      <c r="A154" s="43">
        <v>6</v>
      </c>
      <c r="B154" s="39"/>
      <c r="C154" s="40"/>
      <c r="D154" s="41" t="s">
        <v>16</v>
      </c>
      <c r="E154" s="39"/>
    </row>
    <row r="155" spans="1:5" ht="26.1" customHeight="1" thickTop="1" x14ac:dyDescent="0.2">
      <c r="A155" s="157" t="s">
        <v>46</v>
      </c>
      <c r="B155" s="158"/>
      <c r="C155" s="20">
        <f>ROUND((SUM(C149:C154)/60),0)</f>
        <v>0</v>
      </c>
      <c r="D155" s="157" t="s">
        <v>17</v>
      </c>
      <c r="E155" s="159"/>
    </row>
    <row r="156" spans="1:5" ht="26.1" customHeight="1" thickBot="1" x14ac:dyDescent="0.25">
      <c r="A156" s="160" t="s">
        <v>1</v>
      </c>
      <c r="B156" s="161"/>
      <c r="C156" s="56">
        <v>0</v>
      </c>
      <c r="D156" s="160" t="s">
        <v>17</v>
      </c>
      <c r="E156" s="162"/>
    </row>
    <row r="157" spans="1:5" ht="18" customHeight="1" thickTop="1" x14ac:dyDescent="0.2">
      <c r="A157" s="163"/>
      <c r="B157" s="163"/>
      <c r="C157" s="163"/>
      <c r="D157" s="163"/>
      <c r="E157" s="163"/>
    </row>
    <row r="158" spans="1:5" ht="18" customHeight="1" x14ac:dyDescent="0.2">
      <c r="A158" s="164" t="s">
        <v>62</v>
      </c>
      <c r="B158" s="165"/>
      <c r="C158" s="165"/>
      <c r="D158" s="165"/>
      <c r="E158" s="29" t="str">
        <f>'dynamische Daten'!$B$16</f>
        <v>06.01 - 12.01.2025</v>
      </c>
    </row>
    <row r="159" spans="1:5" x14ac:dyDescent="0.2">
      <c r="A159" s="14" t="s">
        <v>0</v>
      </c>
      <c r="B159" s="14" t="s">
        <v>82</v>
      </c>
      <c r="C159" s="166" t="s">
        <v>83</v>
      </c>
      <c r="D159" s="166"/>
      <c r="E159" s="21" t="s">
        <v>86</v>
      </c>
    </row>
    <row r="160" spans="1:5" s="42" customFormat="1" ht="26.1" customHeight="1" x14ac:dyDescent="0.2">
      <c r="A160" s="41">
        <v>1</v>
      </c>
      <c r="B160" s="37"/>
      <c r="C160" s="38"/>
      <c r="D160" s="41" t="s">
        <v>16</v>
      </c>
      <c r="E160" s="37"/>
    </row>
    <row r="161" spans="1:5" s="42" customFormat="1" ht="26.1" customHeight="1" x14ac:dyDescent="0.2">
      <c r="A161" s="41">
        <v>2</v>
      </c>
      <c r="B161" s="37"/>
      <c r="C161" s="38"/>
      <c r="D161" s="41" t="s">
        <v>16</v>
      </c>
      <c r="E161" s="37"/>
    </row>
    <row r="162" spans="1:5" s="42" customFormat="1" ht="26.1" customHeight="1" x14ac:dyDescent="0.2">
      <c r="A162" s="41">
        <v>3</v>
      </c>
      <c r="B162" s="37"/>
      <c r="C162" s="38"/>
      <c r="D162" s="41" t="s">
        <v>16</v>
      </c>
      <c r="E162" s="37"/>
    </row>
    <row r="163" spans="1:5" s="42" customFormat="1" ht="26.1" customHeight="1" x14ac:dyDescent="0.2">
      <c r="A163" s="41">
        <v>4</v>
      </c>
      <c r="B163" s="37"/>
      <c r="C163" s="38"/>
      <c r="D163" s="41" t="s">
        <v>16</v>
      </c>
      <c r="E163" s="37"/>
    </row>
    <row r="164" spans="1:5" s="42" customFormat="1" ht="26.1" customHeight="1" x14ac:dyDescent="0.2">
      <c r="A164" s="41">
        <v>5</v>
      </c>
      <c r="B164" s="37"/>
      <c r="C164" s="38"/>
      <c r="D164" s="41" t="s">
        <v>16</v>
      </c>
      <c r="E164" s="37"/>
    </row>
    <row r="165" spans="1:5" s="42" customFormat="1" ht="26.1" customHeight="1" thickBot="1" x14ac:dyDescent="0.25">
      <c r="A165" s="43">
        <v>6</v>
      </c>
      <c r="B165" s="39"/>
      <c r="C165" s="40"/>
      <c r="D165" s="41" t="s">
        <v>16</v>
      </c>
      <c r="E165" s="39"/>
    </row>
    <row r="166" spans="1:5" ht="26.1" customHeight="1" thickTop="1" x14ac:dyDescent="0.2">
      <c r="A166" s="157" t="s">
        <v>46</v>
      </c>
      <c r="B166" s="158"/>
      <c r="C166" s="20">
        <f>ROUND((SUM(C160:C165)/60),0)</f>
        <v>0</v>
      </c>
      <c r="D166" s="157" t="s">
        <v>17</v>
      </c>
      <c r="E166" s="159"/>
    </row>
    <row r="167" spans="1:5" ht="26.1" customHeight="1" thickBot="1" x14ac:dyDescent="0.25">
      <c r="A167" s="160" t="s">
        <v>1</v>
      </c>
      <c r="B167" s="161"/>
      <c r="C167" s="56">
        <v>0</v>
      </c>
      <c r="D167" s="160" t="s">
        <v>17</v>
      </c>
      <c r="E167" s="162"/>
    </row>
    <row r="168" spans="1:5" ht="18" customHeight="1" thickTop="1" x14ac:dyDescent="0.2">
      <c r="A168" s="163"/>
      <c r="B168" s="163"/>
      <c r="C168" s="163"/>
      <c r="D168" s="163"/>
      <c r="E168" s="163"/>
    </row>
    <row r="169" spans="1:5" ht="18" customHeight="1" x14ac:dyDescent="0.2">
      <c r="A169" s="164" t="s">
        <v>63</v>
      </c>
      <c r="B169" s="165"/>
      <c r="C169" s="165"/>
      <c r="D169" s="165"/>
      <c r="E169" s="29" t="str">
        <f>'dynamische Daten'!$B$17</f>
        <v>13.01 - 19.01.2025</v>
      </c>
    </row>
    <row r="170" spans="1:5" x14ac:dyDescent="0.2">
      <c r="A170" s="14" t="s">
        <v>0</v>
      </c>
      <c r="B170" s="14" t="s">
        <v>82</v>
      </c>
      <c r="C170" s="166" t="s">
        <v>83</v>
      </c>
      <c r="D170" s="166"/>
      <c r="E170" s="21" t="s">
        <v>86</v>
      </c>
    </row>
    <row r="171" spans="1:5" s="42" customFormat="1" ht="26.1" customHeight="1" x14ac:dyDescent="0.2">
      <c r="A171" s="41">
        <v>1</v>
      </c>
      <c r="B171" s="37"/>
      <c r="C171" s="38"/>
      <c r="D171" s="41" t="s">
        <v>16</v>
      </c>
      <c r="E171" s="37"/>
    </row>
    <row r="172" spans="1:5" s="42" customFormat="1" ht="26.1" customHeight="1" x14ac:dyDescent="0.2">
      <c r="A172" s="41">
        <v>2</v>
      </c>
      <c r="B172" s="37"/>
      <c r="C172" s="38"/>
      <c r="D172" s="41" t="s">
        <v>16</v>
      </c>
      <c r="E172" s="37"/>
    </row>
    <row r="173" spans="1:5" s="42" customFormat="1" ht="26.1" customHeight="1" x14ac:dyDescent="0.2">
      <c r="A173" s="41">
        <v>3</v>
      </c>
      <c r="B173" s="37"/>
      <c r="C173" s="38"/>
      <c r="D173" s="41" t="s">
        <v>16</v>
      </c>
      <c r="E173" s="37"/>
    </row>
    <row r="174" spans="1:5" s="42" customFormat="1" ht="26.1" customHeight="1" x14ac:dyDescent="0.2">
      <c r="A174" s="41">
        <v>4</v>
      </c>
      <c r="B174" s="37"/>
      <c r="C174" s="38"/>
      <c r="D174" s="41" t="s">
        <v>16</v>
      </c>
      <c r="E174" s="37"/>
    </row>
    <row r="175" spans="1:5" s="42" customFormat="1" ht="26.1" customHeight="1" x14ac:dyDescent="0.2">
      <c r="A175" s="41">
        <v>5</v>
      </c>
      <c r="B175" s="37"/>
      <c r="C175" s="38"/>
      <c r="D175" s="41" t="s">
        <v>16</v>
      </c>
      <c r="E175" s="37"/>
    </row>
    <row r="176" spans="1:5" s="42" customFormat="1" ht="26.1" customHeight="1" thickBot="1" x14ac:dyDescent="0.25">
      <c r="A176" s="43">
        <v>6</v>
      </c>
      <c r="B176" s="39"/>
      <c r="C176" s="40"/>
      <c r="D176" s="41" t="s">
        <v>16</v>
      </c>
      <c r="E176" s="39"/>
    </row>
    <row r="177" spans="1:5" ht="26.1" customHeight="1" thickTop="1" x14ac:dyDescent="0.2">
      <c r="A177" s="157" t="s">
        <v>46</v>
      </c>
      <c r="B177" s="158"/>
      <c r="C177" s="20">
        <f>ROUND((SUM(C171:C176)/60),0)</f>
        <v>0</v>
      </c>
      <c r="D177" s="157" t="s">
        <v>17</v>
      </c>
      <c r="E177" s="159"/>
    </row>
    <row r="178" spans="1:5" ht="26.1" customHeight="1" thickBot="1" x14ac:dyDescent="0.25">
      <c r="A178" s="160" t="s">
        <v>1</v>
      </c>
      <c r="B178" s="161"/>
      <c r="C178" s="56">
        <v>0</v>
      </c>
      <c r="D178" s="160" t="s">
        <v>17</v>
      </c>
      <c r="E178" s="162"/>
    </row>
    <row r="179" spans="1:5" ht="18" customHeight="1" thickTop="1" x14ac:dyDescent="0.2">
      <c r="A179" s="163"/>
      <c r="B179" s="163"/>
      <c r="C179" s="163"/>
      <c r="D179" s="163"/>
      <c r="E179" s="163"/>
    </row>
    <row r="180" spans="1:5" ht="18" customHeight="1" x14ac:dyDescent="0.2">
      <c r="A180" s="164" t="s">
        <v>64</v>
      </c>
      <c r="B180" s="165"/>
      <c r="C180" s="165"/>
      <c r="D180" s="165"/>
      <c r="E180" s="29" t="str">
        <f>'dynamische Daten'!$B$18</f>
        <v>20.01 - 26.01.2025</v>
      </c>
    </row>
    <row r="181" spans="1:5" x14ac:dyDescent="0.2">
      <c r="A181" s="14" t="s">
        <v>0</v>
      </c>
      <c r="B181" s="14" t="s">
        <v>82</v>
      </c>
      <c r="C181" s="166" t="s">
        <v>83</v>
      </c>
      <c r="D181" s="166"/>
      <c r="E181" s="21" t="s">
        <v>86</v>
      </c>
    </row>
    <row r="182" spans="1:5" s="42" customFormat="1" ht="26.1" customHeight="1" x14ac:dyDescent="0.2">
      <c r="A182" s="41">
        <v>1</v>
      </c>
      <c r="B182" s="37"/>
      <c r="C182" s="38"/>
      <c r="D182" s="41" t="s">
        <v>16</v>
      </c>
      <c r="E182" s="37"/>
    </row>
    <row r="183" spans="1:5" s="42" customFormat="1" ht="26.1" customHeight="1" x14ac:dyDescent="0.2">
      <c r="A183" s="41">
        <v>2</v>
      </c>
      <c r="B183" s="37"/>
      <c r="C183" s="38"/>
      <c r="D183" s="41" t="s">
        <v>16</v>
      </c>
      <c r="E183" s="37"/>
    </row>
    <row r="184" spans="1:5" s="42" customFormat="1" ht="26.1" customHeight="1" x14ac:dyDescent="0.2">
      <c r="A184" s="41">
        <v>3</v>
      </c>
      <c r="B184" s="37"/>
      <c r="C184" s="38"/>
      <c r="D184" s="41" t="s">
        <v>16</v>
      </c>
      <c r="E184" s="37"/>
    </row>
    <row r="185" spans="1:5" s="42" customFormat="1" ht="26.1" customHeight="1" x14ac:dyDescent="0.2">
      <c r="A185" s="41">
        <v>4</v>
      </c>
      <c r="B185" s="37"/>
      <c r="C185" s="38"/>
      <c r="D185" s="41" t="s">
        <v>16</v>
      </c>
      <c r="E185" s="37"/>
    </row>
    <row r="186" spans="1:5" s="42" customFormat="1" ht="26.1" customHeight="1" x14ac:dyDescent="0.2">
      <c r="A186" s="41">
        <v>5</v>
      </c>
      <c r="B186" s="37"/>
      <c r="C186" s="38"/>
      <c r="D186" s="41" t="s">
        <v>16</v>
      </c>
      <c r="E186" s="37"/>
    </row>
    <row r="187" spans="1:5" s="42" customFormat="1" ht="26.1" customHeight="1" thickBot="1" x14ac:dyDescent="0.25">
      <c r="A187" s="43">
        <v>6</v>
      </c>
      <c r="B187" s="39"/>
      <c r="C187" s="40"/>
      <c r="D187" s="41" t="s">
        <v>16</v>
      </c>
      <c r="E187" s="39"/>
    </row>
    <row r="188" spans="1:5" ht="26.1" customHeight="1" thickTop="1" x14ac:dyDescent="0.2">
      <c r="A188" s="157" t="s">
        <v>46</v>
      </c>
      <c r="B188" s="158"/>
      <c r="C188" s="20">
        <f>ROUND((SUM(C182:C187)/60),0)</f>
        <v>0</v>
      </c>
      <c r="D188" s="157" t="s">
        <v>17</v>
      </c>
      <c r="E188" s="159"/>
    </row>
    <row r="189" spans="1:5" ht="25.5" customHeight="1" thickBot="1" x14ac:dyDescent="0.25">
      <c r="A189" s="160" t="s">
        <v>1</v>
      </c>
      <c r="B189" s="161"/>
      <c r="C189" s="56">
        <v>0</v>
      </c>
      <c r="D189" s="160" t="s">
        <v>17</v>
      </c>
      <c r="E189" s="162"/>
    </row>
    <row r="190" spans="1:5" ht="18" customHeight="1" thickTop="1" x14ac:dyDescent="0.2">
      <c r="A190" s="163"/>
      <c r="B190" s="163"/>
      <c r="C190" s="163"/>
      <c r="D190" s="163"/>
      <c r="E190" s="163"/>
    </row>
    <row r="191" spans="1:5" ht="18" customHeight="1" x14ac:dyDescent="0.2">
      <c r="A191" s="164" t="s">
        <v>65</v>
      </c>
      <c r="B191" s="165"/>
      <c r="C191" s="165"/>
      <c r="D191" s="165"/>
      <c r="E191" s="29" t="str">
        <f>'dynamische Daten'!$B$19</f>
        <v>27.01 - 02.02.2025</v>
      </c>
    </row>
    <row r="192" spans="1:5" x14ac:dyDescent="0.2">
      <c r="A192" s="14" t="s">
        <v>0</v>
      </c>
      <c r="B192" s="14" t="s">
        <v>82</v>
      </c>
      <c r="C192" s="166" t="s">
        <v>83</v>
      </c>
      <c r="D192" s="166"/>
      <c r="E192" s="21" t="s">
        <v>86</v>
      </c>
    </row>
    <row r="193" spans="1:5" s="42" customFormat="1" ht="26.1" customHeight="1" x14ac:dyDescent="0.2">
      <c r="A193" s="41">
        <v>1</v>
      </c>
      <c r="B193" s="37"/>
      <c r="C193" s="38"/>
      <c r="D193" s="41" t="s">
        <v>16</v>
      </c>
      <c r="E193" s="37"/>
    </row>
    <row r="194" spans="1:5" s="42" customFormat="1" ht="26.1" customHeight="1" x14ac:dyDescent="0.2">
      <c r="A194" s="41">
        <v>2</v>
      </c>
      <c r="B194" s="37"/>
      <c r="C194" s="38"/>
      <c r="D194" s="41" t="s">
        <v>16</v>
      </c>
      <c r="E194" s="37"/>
    </row>
    <row r="195" spans="1:5" s="42" customFormat="1" ht="26.1" customHeight="1" x14ac:dyDescent="0.2">
      <c r="A195" s="41">
        <v>3</v>
      </c>
      <c r="B195" s="37"/>
      <c r="C195" s="38"/>
      <c r="D195" s="41" t="s">
        <v>16</v>
      </c>
      <c r="E195" s="37"/>
    </row>
    <row r="196" spans="1:5" s="42" customFormat="1" ht="26.1" customHeight="1" x14ac:dyDescent="0.2">
      <c r="A196" s="41">
        <v>4</v>
      </c>
      <c r="B196" s="37"/>
      <c r="C196" s="38"/>
      <c r="D196" s="41" t="s">
        <v>16</v>
      </c>
      <c r="E196" s="37"/>
    </row>
    <row r="197" spans="1:5" s="42" customFormat="1" ht="26.1" customHeight="1" x14ac:dyDescent="0.2">
      <c r="A197" s="41">
        <v>5</v>
      </c>
      <c r="B197" s="37"/>
      <c r="C197" s="38"/>
      <c r="D197" s="41" t="s">
        <v>16</v>
      </c>
      <c r="E197" s="37"/>
    </row>
    <row r="198" spans="1:5" s="42" customFormat="1" ht="26.1" customHeight="1" thickBot="1" x14ac:dyDescent="0.25">
      <c r="A198" s="43">
        <v>6</v>
      </c>
      <c r="B198" s="39"/>
      <c r="C198" s="40"/>
      <c r="D198" s="41" t="s">
        <v>16</v>
      </c>
      <c r="E198" s="39"/>
    </row>
    <row r="199" spans="1:5" ht="26.1" customHeight="1" thickTop="1" x14ac:dyDescent="0.2">
      <c r="A199" s="157" t="s">
        <v>46</v>
      </c>
      <c r="B199" s="158"/>
      <c r="C199" s="20">
        <f>ROUND((SUM(C193:C198)/60),0)</f>
        <v>0</v>
      </c>
      <c r="D199" s="157" t="s">
        <v>17</v>
      </c>
      <c r="E199" s="159"/>
    </row>
    <row r="200" spans="1:5" ht="26.1" customHeight="1" thickBot="1" x14ac:dyDescent="0.25">
      <c r="A200" s="160" t="s">
        <v>1</v>
      </c>
      <c r="B200" s="161"/>
      <c r="C200" s="56">
        <v>0</v>
      </c>
      <c r="D200" s="160" t="s">
        <v>17</v>
      </c>
      <c r="E200" s="162"/>
    </row>
    <row r="201" spans="1:5" ht="18" customHeight="1" thickTop="1" x14ac:dyDescent="0.2">
      <c r="A201" s="163"/>
      <c r="B201" s="163"/>
      <c r="C201" s="163"/>
      <c r="D201" s="163"/>
      <c r="E201" s="163"/>
    </row>
    <row r="202" spans="1:5" ht="18" customHeight="1" x14ac:dyDescent="0.2">
      <c r="A202" s="164" t="s">
        <v>66</v>
      </c>
      <c r="B202" s="165"/>
      <c r="C202" s="165"/>
      <c r="D202" s="165"/>
      <c r="E202" s="29" t="str">
        <f>'dynamische Daten'!$B$20</f>
        <v>03.02 - 09.02.2025</v>
      </c>
    </row>
    <row r="203" spans="1:5" x14ac:dyDescent="0.2">
      <c r="A203" s="14" t="s">
        <v>0</v>
      </c>
      <c r="B203" s="14" t="s">
        <v>82</v>
      </c>
      <c r="C203" s="166" t="s">
        <v>83</v>
      </c>
      <c r="D203" s="166"/>
      <c r="E203" s="21" t="s">
        <v>86</v>
      </c>
    </row>
    <row r="204" spans="1:5" s="42" customFormat="1" ht="26.1" customHeight="1" x14ac:dyDescent="0.2">
      <c r="A204" s="41">
        <v>1</v>
      </c>
      <c r="B204" s="37"/>
      <c r="C204" s="38"/>
      <c r="D204" s="41" t="s">
        <v>16</v>
      </c>
      <c r="E204" s="37"/>
    </row>
    <row r="205" spans="1:5" s="42" customFormat="1" ht="26.1" customHeight="1" x14ac:dyDescent="0.2">
      <c r="A205" s="41">
        <v>2</v>
      </c>
      <c r="B205" s="37"/>
      <c r="C205" s="38"/>
      <c r="D205" s="41" t="s">
        <v>16</v>
      </c>
      <c r="E205" s="37"/>
    </row>
    <row r="206" spans="1:5" s="42" customFormat="1" ht="26.1" customHeight="1" x14ac:dyDescent="0.2">
      <c r="A206" s="41">
        <v>3</v>
      </c>
      <c r="B206" s="37"/>
      <c r="C206" s="38"/>
      <c r="D206" s="41" t="s">
        <v>16</v>
      </c>
      <c r="E206" s="37"/>
    </row>
    <row r="207" spans="1:5" s="42" customFormat="1" ht="26.1" customHeight="1" x14ac:dyDescent="0.2">
      <c r="A207" s="41">
        <v>4</v>
      </c>
      <c r="B207" s="37"/>
      <c r="C207" s="38"/>
      <c r="D207" s="41" t="s">
        <v>16</v>
      </c>
      <c r="E207" s="37"/>
    </row>
    <row r="208" spans="1:5" s="42" customFormat="1" ht="26.1" customHeight="1" x14ac:dyDescent="0.2">
      <c r="A208" s="41">
        <v>5</v>
      </c>
      <c r="B208" s="37"/>
      <c r="C208" s="38"/>
      <c r="D208" s="41" t="s">
        <v>16</v>
      </c>
      <c r="E208" s="37"/>
    </row>
    <row r="209" spans="1:5" s="42" customFormat="1" ht="26.1" customHeight="1" thickBot="1" x14ac:dyDescent="0.25">
      <c r="A209" s="43">
        <v>6</v>
      </c>
      <c r="B209" s="39"/>
      <c r="C209" s="40"/>
      <c r="D209" s="41" t="s">
        <v>16</v>
      </c>
      <c r="E209" s="39"/>
    </row>
    <row r="210" spans="1:5" ht="26.1" customHeight="1" thickTop="1" x14ac:dyDescent="0.2">
      <c r="A210" s="157" t="s">
        <v>46</v>
      </c>
      <c r="B210" s="158"/>
      <c r="C210" s="20">
        <f>ROUND((SUM(C204:C209)/60),0)</f>
        <v>0</v>
      </c>
      <c r="D210" s="157" t="s">
        <v>17</v>
      </c>
      <c r="E210" s="159"/>
    </row>
    <row r="211" spans="1:5" ht="25.5" customHeight="1" thickBot="1" x14ac:dyDescent="0.25">
      <c r="A211" s="160" t="s">
        <v>1</v>
      </c>
      <c r="B211" s="161"/>
      <c r="C211" s="56">
        <v>0</v>
      </c>
      <c r="D211" s="160" t="s">
        <v>17</v>
      </c>
      <c r="E211" s="162"/>
    </row>
    <row r="212" spans="1:5" ht="18" customHeight="1" thickTop="1" x14ac:dyDescent="0.2">
      <c r="A212" s="163"/>
      <c r="B212" s="163"/>
      <c r="C212" s="163"/>
      <c r="D212" s="163"/>
      <c r="E212" s="163"/>
    </row>
    <row r="213" spans="1:5" ht="18" customHeight="1" x14ac:dyDescent="0.2">
      <c r="A213" s="164" t="s">
        <v>67</v>
      </c>
      <c r="B213" s="165"/>
      <c r="C213" s="165"/>
      <c r="D213" s="165"/>
      <c r="E213" s="29" t="str">
        <f>'dynamische Daten'!$B$21</f>
        <v>10.02 - 16.02.2025</v>
      </c>
    </row>
    <row r="214" spans="1:5" x14ac:dyDescent="0.2">
      <c r="A214" s="14" t="s">
        <v>0</v>
      </c>
      <c r="B214" s="14" t="s">
        <v>82</v>
      </c>
      <c r="C214" s="166" t="s">
        <v>83</v>
      </c>
      <c r="D214" s="166"/>
      <c r="E214" s="21" t="s">
        <v>86</v>
      </c>
    </row>
    <row r="215" spans="1:5" s="42" customFormat="1" ht="26.1" customHeight="1" x14ac:dyDescent="0.2">
      <c r="A215" s="41">
        <v>1</v>
      </c>
      <c r="B215" s="37"/>
      <c r="C215" s="38"/>
      <c r="D215" s="41" t="s">
        <v>16</v>
      </c>
      <c r="E215" s="37"/>
    </row>
    <row r="216" spans="1:5" s="42" customFormat="1" ht="26.1" customHeight="1" x14ac:dyDescent="0.2">
      <c r="A216" s="41">
        <v>2</v>
      </c>
      <c r="B216" s="37"/>
      <c r="C216" s="38"/>
      <c r="D216" s="41" t="s">
        <v>16</v>
      </c>
      <c r="E216" s="37"/>
    </row>
    <row r="217" spans="1:5" s="42" customFormat="1" ht="26.1" customHeight="1" x14ac:dyDescent="0.2">
      <c r="A217" s="41">
        <v>3</v>
      </c>
      <c r="B217" s="37"/>
      <c r="C217" s="38"/>
      <c r="D217" s="41" t="s">
        <v>16</v>
      </c>
      <c r="E217" s="37"/>
    </row>
    <row r="218" spans="1:5" s="42" customFormat="1" ht="26.1" customHeight="1" x14ac:dyDescent="0.2">
      <c r="A218" s="41">
        <v>4</v>
      </c>
      <c r="B218" s="37"/>
      <c r="C218" s="38"/>
      <c r="D218" s="41" t="s">
        <v>16</v>
      </c>
      <c r="E218" s="37"/>
    </row>
    <row r="219" spans="1:5" s="42" customFormat="1" ht="26.1" customHeight="1" x14ac:dyDescent="0.2">
      <c r="A219" s="41">
        <v>5</v>
      </c>
      <c r="B219" s="37"/>
      <c r="C219" s="38"/>
      <c r="D219" s="41" t="s">
        <v>16</v>
      </c>
      <c r="E219" s="37"/>
    </row>
    <row r="220" spans="1:5" s="42" customFormat="1" ht="26.1" customHeight="1" thickBot="1" x14ac:dyDescent="0.25">
      <c r="A220" s="43">
        <v>6</v>
      </c>
      <c r="B220" s="39"/>
      <c r="C220" s="40"/>
      <c r="D220" s="41" t="s">
        <v>16</v>
      </c>
      <c r="E220" s="39"/>
    </row>
    <row r="221" spans="1:5" ht="26.1" customHeight="1" thickTop="1" x14ac:dyDescent="0.2">
      <c r="A221" s="157" t="s">
        <v>46</v>
      </c>
      <c r="B221" s="158"/>
      <c r="C221" s="20">
        <f>ROUND((SUM(C215:C220)/60),0)</f>
        <v>0</v>
      </c>
      <c r="D221" s="157" t="s">
        <v>17</v>
      </c>
      <c r="E221" s="159"/>
    </row>
    <row r="222" spans="1:5" ht="26.1" customHeight="1" thickBot="1" x14ac:dyDescent="0.25">
      <c r="A222" s="160" t="s">
        <v>1</v>
      </c>
      <c r="B222" s="161"/>
      <c r="C222" s="56">
        <v>0</v>
      </c>
      <c r="D222" s="160" t="s">
        <v>17</v>
      </c>
      <c r="E222" s="162"/>
    </row>
    <row r="223" spans="1:5" ht="13.5" thickTop="1" x14ac:dyDescent="0.2"/>
  </sheetData>
  <sheetProtection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2" sqref="C1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67" t="s">
        <v>51</v>
      </c>
      <c r="B1" s="167"/>
      <c r="C1" s="167"/>
      <c r="D1" s="167"/>
      <c r="E1" s="167"/>
    </row>
    <row r="2" spans="1:5" ht="18" customHeight="1" x14ac:dyDescent="0.2">
      <c r="A2" s="167"/>
      <c r="B2" s="167"/>
      <c r="C2" s="167"/>
      <c r="D2" s="167"/>
      <c r="E2" s="167"/>
    </row>
    <row r="3" spans="1:5" ht="18" customHeight="1" x14ac:dyDescent="0.2">
      <c r="A3" s="164" t="str">
        <f>'dynamische Daten'!B27</f>
        <v>----</v>
      </c>
      <c r="B3" s="173"/>
      <c r="C3" s="173"/>
      <c r="D3" s="173"/>
      <c r="E3" s="174"/>
    </row>
    <row r="4" spans="1:5" ht="18" customHeight="1" x14ac:dyDescent="0.2">
      <c r="A4" s="164" t="s">
        <v>52</v>
      </c>
      <c r="B4" s="165"/>
      <c r="C4" s="165"/>
      <c r="D4" s="165"/>
      <c r="E4" s="29" t="str">
        <f>'dynamische Daten'!$B$2</f>
        <v>30.09 - 06.10.2024</v>
      </c>
    </row>
    <row r="5" spans="1:5" x14ac:dyDescent="0.2">
      <c r="A5" s="14" t="s">
        <v>0</v>
      </c>
      <c r="B5" s="14" t="s">
        <v>82</v>
      </c>
      <c r="C5" s="166" t="s">
        <v>83</v>
      </c>
      <c r="D5" s="166"/>
      <c r="E5" s="21" t="s">
        <v>86</v>
      </c>
    </row>
    <row r="6" spans="1:5" s="42" customFormat="1" ht="26.1" customHeight="1" x14ac:dyDescent="0.2">
      <c r="A6" s="41">
        <v>1</v>
      </c>
      <c r="B6" s="37"/>
      <c r="C6" s="38"/>
      <c r="D6" s="41" t="s">
        <v>16</v>
      </c>
      <c r="E6" s="37"/>
    </row>
    <row r="7" spans="1:5" s="42" customFormat="1" ht="26.1" customHeight="1" x14ac:dyDescent="0.2">
      <c r="A7" s="41">
        <v>2</v>
      </c>
      <c r="B7" s="37"/>
      <c r="C7" s="38"/>
      <c r="D7" s="41" t="s">
        <v>16</v>
      </c>
      <c r="E7" s="37"/>
    </row>
    <row r="8" spans="1:5" s="42" customFormat="1" ht="26.1" customHeight="1" x14ac:dyDescent="0.2">
      <c r="A8" s="41">
        <v>3</v>
      </c>
      <c r="B8" s="37"/>
      <c r="C8" s="38"/>
      <c r="D8" s="41" t="s">
        <v>16</v>
      </c>
      <c r="E8" s="37"/>
    </row>
    <row r="9" spans="1:5" s="42" customFormat="1" ht="26.1" customHeight="1" x14ac:dyDescent="0.2">
      <c r="A9" s="41">
        <v>4</v>
      </c>
      <c r="B9" s="37"/>
      <c r="C9" s="38"/>
      <c r="D9" s="41" t="s">
        <v>16</v>
      </c>
      <c r="E9" s="37"/>
    </row>
    <row r="10" spans="1:5" s="42" customFormat="1" ht="26.1" customHeight="1" x14ac:dyDescent="0.2">
      <c r="A10" s="41">
        <v>5</v>
      </c>
      <c r="B10" s="37"/>
      <c r="C10" s="38"/>
      <c r="D10" s="41" t="s">
        <v>16</v>
      </c>
      <c r="E10" s="37"/>
    </row>
    <row r="11" spans="1:5" s="42" customFormat="1" ht="26.1" customHeight="1" thickBot="1" x14ac:dyDescent="0.25">
      <c r="A11" s="43">
        <v>6</v>
      </c>
      <c r="B11" s="39"/>
      <c r="C11" s="40"/>
      <c r="D11" s="41" t="s">
        <v>16</v>
      </c>
      <c r="E11" s="39"/>
    </row>
    <row r="12" spans="1:5" ht="26.1" customHeight="1" thickTop="1" x14ac:dyDescent="0.2">
      <c r="A12" s="168" t="s">
        <v>46</v>
      </c>
      <c r="B12" s="168"/>
      <c r="C12" s="20">
        <f>ROUND((SUM(C6:C11)/60),0)</f>
        <v>0</v>
      </c>
      <c r="D12" s="157" t="s">
        <v>17</v>
      </c>
      <c r="E12" s="159"/>
    </row>
    <row r="13" spans="1:5" ht="26.1" customHeight="1" x14ac:dyDescent="0.2">
      <c r="A13" s="169" t="s">
        <v>1</v>
      </c>
      <c r="B13" s="169"/>
      <c r="C13" s="55">
        <v>0</v>
      </c>
      <c r="D13" s="170" t="s">
        <v>17</v>
      </c>
      <c r="E13" s="171"/>
    </row>
    <row r="14" spans="1:5" ht="18" customHeight="1" x14ac:dyDescent="0.2">
      <c r="A14" s="163"/>
      <c r="B14" s="163"/>
      <c r="C14" s="163"/>
      <c r="D14" s="163"/>
      <c r="E14" s="163"/>
    </row>
    <row r="15" spans="1:5" ht="18" customHeight="1" x14ac:dyDescent="0.2">
      <c r="A15" s="164" t="s">
        <v>68</v>
      </c>
      <c r="B15" s="165"/>
      <c r="C15" s="165"/>
      <c r="D15" s="165"/>
      <c r="E15" s="29" t="str">
        <f>'dynamische Daten'!$B$3</f>
        <v>07.10 - 13.10.2024</v>
      </c>
    </row>
    <row r="16" spans="1:5" x14ac:dyDescent="0.2">
      <c r="A16" s="14" t="s">
        <v>0</v>
      </c>
      <c r="B16" s="14" t="s">
        <v>82</v>
      </c>
      <c r="C16" s="166" t="s">
        <v>83</v>
      </c>
      <c r="D16" s="166"/>
      <c r="E16" s="21" t="s">
        <v>86</v>
      </c>
    </row>
    <row r="17" spans="1:5" s="42" customFormat="1" ht="26.1" customHeight="1" x14ac:dyDescent="0.2">
      <c r="A17" s="41">
        <v>1</v>
      </c>
      <c r="B17" s="37"/>
      <c r="C17" s="38"/>
      <c r="D17" s="41" t="s">
        <v>16</v>
      </c>
      <c r="E17" s="37"/>
    </row>
    <row r="18" spans="1:5" s="42" customFormat="1" ht="26.1" customHeight="1" x14ac:dyDescent="0.2">
      <c r="A18" s="41">
        <v>2</v>
      </c>
      <c r="B18" s="37"/>
      <c r="C18" s="38"/>
      <c r="D18" s="41" t="s">
        <v>16</v>
      </c>
      <c r="E18" s="37"/>
    </row>
    <row r="19" spans="1:5" s="42" customFormat="1" ht="26.1" customHeight="1" x14ac:dyDescent="0.2">
      <c r="A19" s="41">
        <v>3</v>
      </c>
      <c r="B19" s="37"/>
      <c r="C19" s="38"/>
      <c r="D19" s="41" t="s">
        <v>16</v>
      </c>
      <c r="E19" s="37"/>
    </row>
    <row r="20" spans="1:5" s="42" customFormat="1" ht="26.1" customHeight="1" x14ac:dyDescent="0.2">
      <c r="A20" s="41">
        <v>4</v>
      </c>
      <c r="B20" s="37"/>
      <c r="C20" s="38"/>
      <c r="D20" s="41" t="s">
        <v>16</v>
      </c>
      <c r="E20" s="37"/>
    </row>
    <row r="21" spans="1:5" s="42" customFormat="1" ht="26.1" customHeight="1" x14ac:dyDescent="0.2">
      <c r="A21" s="41">
        <v>5</v>
      </c>
      <c r="B21" s="37"/>
      <c r="C21" s="38"/>
      <c r="D21" s="41" t="s">
        <v>16</v>
      </c>
      <c r="E21" s="37"/>
    </row>
    <row r="22" spans="1:5" s="42" customFormat="1" ht="26.1" customHeight="1" thickBot="1" x14ac:dyDescent="0.25">
      <c r="A22" s="43">
        <v>6</v>
      </c>
      <c r="B22" s="39"/>
      <c r="C22" s="40"/>
      <c r="D22" s="41" t="s">
        <v>16</v>
      </c>
      <c r="E22" s="39"/>
    </row>
    <row r="23" spans="1:5" ht="26.1" customHeight="1" thickTop="1" x14ac:dyDescent="0.2">
      <c r="A23" s="157" t="s">
        <v>46</v>
      </c>
      <c r="B23" s="158"/>
      <c r="C23" s="20">
        <f>ROUND((SUM(C17:C22)/60),0)</f>
        <v>0</v>
      </c>
      <c r="D23" s="157" t="s">
        <v>17</v>
      </c>
      <c r="E23" s="159"/>
    </row>
    <row r="24" spans="1:5" ht="26.1" customHeight="1" thickBot="1" x14ac:dyDescent="0.25">
      <c r="A24" s="160" t="s">
        <v>1</v>
      </c>
      <c r="B24" s="161"/>
      <c r="C24" s="56">
        <v>0</v>
      </c>
      <c r="D24" s="160" t="s">
        <v>17</v>
      </c>
      <c r="E24" s="162"/>
    </row>
    <row r="25" spans="1:5" ht="18" customHeight="1" thickTop="1" x14ac:dyDescent="0.2">
      <c r="A25" s="163"/>
      <c r="B25" s="163"/>
      <c r="C25" s="163"/>
      <c r="D25" s="163"/>
      <c r="E25" s="163"/>
    </row>
    <row r="26" spans="1:5" ht="18" customHeight="1" x14ac:dyDescent="0.2">
      <c r="A26" s="164" t="s">
        <v>70</v>
      </c>
      <c r="B26" s="165"/>
      <c r="C26" s="165"/>
      <c r="D26" s="165"/>
      <c r="E26" s="29" t="str">
        <f>'dynamische Daten'!$B$4</f>
        <v>14.10 - 20.10.2024</v>
      </c>
    </row>
    <row r="27" spans="1:5" x14ac:dyDescent="0.2">
      <c r="A27" s="14" t="s">
        <v>0</v>
      </c>
      <c r="B27" s="14" t="s">
        <v>82</v>
      </c>
      <c r="C27" s="166" t="s">
        <v>83</v>
      </c>
      <c r="D27" s="166"/>
      <c r="E27" s="21" t="s">
        <v>86</v>
      </c>
    </row>
    <row r="28" spans="1:5" s="42" customFormat="1" ht="26.1" customHeight="1" x14ac:dyDescent="0.2">
      <c r="A28" s="41">
        <v>1</v>
      </c>
      <c r="B28" s="37"/>
      <c r="C28" s="38"/>
      <c r="D28" s="41" t="s">
        <v>16</v>
      </c>
      <c r="E28" s="37"/>
    </row>
    <row r="29" spans="1:5" s="42" customFormat="1" ht="26.1" customHeight="1" x14ac:dyDescent="0.2">
      <c r="A29" s="41">
        <v>2</v>
      </c>
      <c r="B29" s="37"/>
      <c r="C29" s="38"/>
      <c r="D29" s="41" t="s">
        <v>16</v>
      </c>
      <c r="E29" s="37"/>
    </row>
    <row r="30" spans="1:5" s="42" customFormat="1" ht="26.1" customHeight="1" x14ac:dyDescent="0.2">
      <c r="A30" s="41">
        <v>3</v>
      </c>
      <c r="B30" s="37"/>
      <c r="C30" s="38"/>
      <c r="D30" s="41" t="s">
        <v>16</v>
      </c>
      <c r="E30" s="37"/>
    </row>
    <row r="31" spans="1:5" s="42" customFormat="1" ht="26.1" customHeight="1" x14ac:dyDescent="0.2">
      <c r="A31" s="41">
        <v>4</v>
      </c>
      <c r="B31" s="37"/>
      <c r="C31" s="38"/>
      <c r="D31" s="41" t="s">
        <v>16</v>
      </c>
      <c r="E31" s="37"/>
    </row>
    <row r="32" spans="1:5" s="42" customFormat="1" ht="26.1" customHeight="1" x14ac:dyDescent="0.2">
      <c r="A32" s="41">
        <v>5</v>
      </c>
      <c r="B32" s="37"/>
      <c r="C32" s="38"/>
      <c r="D32" s="41" t="s">
        <v>16</v>
      </c>
      <c r="E32" s="37"/>
    </row>
    <row r="33" spans="1:5" s="42" customFormat="1" ht="26.1" customHeight="1" thickBot="1" x14ac:dyDescent="0.25">
      <c r="A33" s="43">
        <v>6</v>
      </c>
      <c r="B33" s="39"/>
      <c r="C33" s="40"/>
      <c r="D33" s="41" t="s">
        <v>16</v>
      </c>
      <c r="E33" s="39"/>
    </row>
    <row r="34" spans="1:5" ht="26.1" customHeight="1" thickTop="1" x14ac:dyDescent="0.2">
      <c r="A34" s="157" t="s">
        <v>46</v>
      </c>
      <c r="B34" s="158"/>
      <c r="C34" s="20">
        <f>ROUND((SUM(C28:C33)/60),0)</f>
        <v>0</v>
      </c>
      <c r="D34" s="157" t="s">
        <v>17</v>
      </c>
      <c r="E34" s="159"/>
    </row>
    <row r="35" spans="1:5" ht="26.1" customHeight="1" thickBot="1" x14ac:dyDescent="0.25">
      <c r="A35" s="160" t="s">
        <v>1</v>
      </c>
      <c r="B35" s="161"/>
      <c r="C35" s="56">
        <v>0</v>
      </c>
      <c r="D35" s="160" t="s">
        <v>17</v>
      </c>
      <c r="E35" s="162"/>
    </row>
    <row r="36" spans="1:5" ht="18" customHeight="1" thickTop="1" x14ac:dyDescent="0.2">
      <c r="A36" s="163"/>
      <c r="B36" s="163"/>
      <c r="C36" s="163"/>
      <c r="D36" s="163"/>
      <c r="E36" s="163"/>
    </row>
    <row r="37" spans="1:5" ht="18" customHeight="1" x14ac:dyDescent="0.2">
      <c r="A37" s="164" t="s">
        <v>53</v>
      </c>
      <c r="B37" s="165"/>
      <c r="C37" s="165"/>
      <c r="D37" s="165"/>
      <c r="E37" s="29" t="str">
        <f>'dynamische Daten'!$B$5</f>
        <v>21.10 - 27.10.2024</v>
      </c>
    </row>
    <row r="38" spans="1:5" x14ac:dyDescent="0.2">
      <c r="A38" s="14" t="s">
        <v>0</v>
      </c>
      <c r="B38" s="14" t="s">
        <v>82</v>
      </c>
      <c r="C38" s="166" t="s">
        <v>83</v>
      </c>
      <c r="D38" s="166"/>
      <c r="E38" s="21" t="s">
        <v>86</v>
      </c>
    </row>
    <row r="39" spans="1:5" s="42" customFormat="1" ht="26.1" customHeight="1" x14ac:dyDescent="0.2">
      <c r="A39" s="41">
        <v>1</v>
      </c>
      <c r="B39" s="37"/>
      <c r="C39" s="38"/>
      <c r="D39" s="41" t="s">
        <v>16</v>
      </c>
      <c r="E39" s="37"/>
    </row>
    <row r="40" spans="1:5" s="42" customFormat="1" ht="26.1" customHeight="1" x14ac:dyDescent="0.2">
      <c r="A40" s="41">
        <v>2</v>
      </c>
      <c r="B40" s="37"/>
      <c r="C40" s="38"/>
      <c r="D40" s="41" t="s">
        <v>16</v>
      </c>
      <c r="E40" s="37"/>
    </row>
    <row r="41" spans="1:5" s="42" customFormat="1" ht="26.1" customHeight="1" x14ac:dyDescent="0.2">
      <c r="A41" s="41">
        <v>3</v>
      </c>
      <c r="B41" s="37"/>
      <c r="C41" s="38"/>
      <c r="D41" s="41" t="s">
        <v>16</v>
      </c>
      <c r="E41" s="37"/>
    </row>
    <row r="42" spans="1:5" s="42" customFormat="1" ht="26.1" customHeight="1" x14ac:dyDescent="0.2">
      <c r="A42" s="41">
        <v>4</v>
      </c>
      <c r="B42" s="37"/>
      <c r="C42" s="38"/>
      <c r="D42" s="41" t="s">
        <v>16</v>
      </c>
      <c r="E42" s="37"/>
    </row>
    <row r="43" spans="1:5" s="42" customFormat="1" ht="26.1" customHeight="1" x14ac:dyDescent="0.2">
      <c r="A43" s="41">
        <v>5</v>
      </c>
      <c r="B43" s="37"/>
      <c r="C43" s="38"/>
      <c r="D43" s="41" t="s">
        <v>16</v>
      </c>
      <c r="E43" s="37"/>
    </row>
    <row r="44" spans="1:5" s="42" customFormat="1" ht="26.1" customHeight="1" thickBot="1" x14ac:dyDescent="0.25">
      <c r="A44" s="43">
        <v>6</v>
      </c>
      <c r="B44" s="39"/>
      <c r="C44" s="40"/>
      <c r="D44" s="41" t="s">
        <v>16</v>
      </c>
      <c r="E44" s="39"/>
    </row>
    <row r="45" spans="1:5" ht="26.1" customHeight="1" thickTop="1" x14ac:dyDescent="0.2">
      <c r="A45" s="157" t="s">
        <v>46</v>
      </c>
      <c r="B45" s="158"/>
      <c r="C45" s="20">
        <f>ROUND((SUM(C39:C44)/60),0)</f>
        <v>0</v>
      </c>
      <c r="D45" s="157" t="s">
        <v>17</v>
      </c>
      <c r="E45" s="159"/>
    </row>
    <row r="46" spans="1:5" ht="26.1" customHeight="1" thickBot="1" x14ac:dyDescent="0.25">
      <c r="A46" s="160" t="s">
        <v>1</v>
      </c>
      <c r="B46" s="161"/>
      <c r="C46" s="56">
        <v>0</v>
      </c>
      <c r="D46" s="160" t="s">
        <v>17</v>
      </c>
      <c r="E46" s="162"/>
    </row>
    <row r="47" spans="1:5" ht="18" customHeight="1" thickTop="1" x14ac:dyDescent="0.2">
      <c r="A47" s="163"/>
      <c r="B47" s="163"/>
      <c r="C47" s="163"/>
      <c r="D47" s="163"/>
      <c r="E47" s="163"/>
    </row>
    <row r="48" spans="1:5" ht="18" customHeight="1" x14ac:dyDescent="0.2">
      <c r="A48" s="164" t="s">
        <v>72</v>
      </c>
      <c r="B48" s="165"/>
      <c r="C48" s="165"/>
      <c r="D48" s="165"/>
      <c r="E48" s="29" t="str">
        <f>'dynamische Daten'!$B$6</f>
        <v>28.10 - 03.11.2024</v>
      </c>
    </row>
    <row r="49" spans="1:5" x14ac:dyDescent="0.2">
      <c r="A49" s="14" t="s">
        <v>0</v>
      </c>
      <c r="B49" s="14" t="s">
        <v>82</v>
      </c>
      <c r="C49" s="166" t="s">
        <v>83</v>
      </c>
      <c r="D49" s="166"/>
      <c r="E49" s="21" t="s">
        <v>86</v>
      </c>
    </row>
    <row r="50" spans="1:5" s="42" customFormat="1" ht="26.1" customHeight="1" x14ac:dyDescent="0.2">
      <c r="A50" s="41">
        <v>1</v>
      </c>
      <c r="B50" s="37"/>
      <c r="C50" s="38"/>
      <c r="D50" s="41" t="s">
        <v>16</v>
      </c>
      <c r="E50" s="37"/>
    </row>
    <row r="51" spans="1:5" s="42" customFormat="1" ht="26.1" customHeight="1" x14ac:dyDescent="0.2">
      <c r="A51" s="41">
        <v>2</v>
      </c>
      <c r="B51" s="37"/>
      <c r="C51" s="38"/>
      <c r="D51" s="41" t="s">
        <v>16</v>
      </c>
      <c r="E51" s="37"/>
    </row>
    <row r="52" spans="1:5" s="42" customFormat="1" ht="26.1" customHeight="1" x14ac:dyDescent="0.2">
      <c r="A52" s="41">
        <v>3</v>
      </c>
      <c r="B52" s="37"/>
      <c r="C52" s="38"/>
      <c r="D52" s="41" t="s">
        <v>16</v>
      </c>
      <c r="E52" s="37"/>
    </row>
    <row r="53" spans="1:5" s="42" customFormat="1" ht="26.1" customHeight="1" x14ac:dyDescent="0.2">
      <c r="A53" s="41">
        <v>4</v>
      </c>
      <c r="B53" s="37"/>
      <c r="C53" s="38"/>
      <c r="D53" s="41" t="s">
        <v>16</v>
      </c>
      <c r="E53" s="37"/>
    </row>
    <row r="54" spans="1:5" s="42" customFormat="1" ht="26.1" customHeight="1" x14ac:dyDescent="0.2">
      <c r="A54" s="41">
        <v>5</v>
      </c>
      <c r="B54" s="37"/>
      <c r="C54" s="38"/>
      <c r="D54" s="41" t="s">
        <v>16</v>
      </c>
      <c r="E54" s="37"/>
    </row>
    <row r="55" spans="1:5" s="42" customFormat="1" ht="26.1" customHeight="1" thickBot="1" x14ac:dyDescent="0.25">
      <c r="A55" s="43">
        <v>6</v>
      </c>
      <c r="B55" s="39"/>
      <c r="C55" s="40"/>
      <c r="D55" s="41" t="s">
        <v>16</v>
      </c>
      <c r="E55" s="39"/>
    </row>
    <row r="56" spans="1:5" ht="26.1" customHeight="1" thickTop="1" x14ac:dyDescent="0.2">
      <c r="A56" s="157" t="s">
        <v>46</v>
      </c>
      <c r="B56" s="158"/>
      <c r="C56" s="20">
        <f>ROUND((SUM(C50:C55)/60),0)</f>
        <v>0</v>
      </c>
      <c r="D56" s="157" t="s">
        <v>17</v>
      </c>
      <c r="E56" s="159"/>
    </row>
    <row r="57" spans="1:5" ht="26.1" customHeight="1" thickBot="1" x14ac:dyDescent="0.25">
      <c r="A57" s="160" t="s">
        <v>1</v>
      </c>
      <c r="B57" s="161"/>
      <c r="C57" s="56">
        <v>0</v>
      </c>
      <c r="D57" s="160" t="s">
        <v>17</v>
      </c>
      <c r="E57" s="162"/>
    </row>
    <row r="58" spans="1:5" ht="18" customHeight="1" thickTop="1" x14ac:dyDescent="0.2">
      <c r="A58" s="163"/>
      <c r="B58" s="163"/>
      <c r="C58" s="163"/>
      <c r="D58" s="163"/>
      <c r="E58" s="163"/>
    </row>
    <row r="59" spans="1:5" ht="18" customHeight="1" x14ac:dyDescent="0.2">
      <c r="A59" s="164" t="s">
        <v>54</v>
      </c>
      <c r="B59" s="165"/>
      <c r="C59" s="165"/>
      <c r="D59" s="165"/>
      <c r="E59" s="29" t="str">
        <f>'dynamische Daten'!$B$7</f>
        <v>04.11 - 10.11.2024</v>
      </c>
    </row>
    <row r="60" spans="1:5" x14ac:dyDescent="0.2">
      <c r="A60" s="14" t="s">
        <v>0</v>
      </c>
      <c r="B60" s="14" t="s">
        <v>82</v>
      </c>
      <c r="C60" s="166" t="s">
        <v>83</v>
      </c>
      <c r="D60" s="166"/>
      <c r="E60" s="21" t="s">
        <v>86</v>
      </c>
    </row>
    <row r="61" spans="1:5" s="42" customFormat="1" ht="26.1" customHeight="1" x14ac:dyDescent="0.2">
      <c r="A61" s="41">
        <v>1</v>
      </c>
      <c r="B61" s="37"/>
      <c r="C61" s="38"/>
      <c r="D61" s="41" t="s">
        <v>16</v>
      </c>
      <c r="E61" s="37"/>
    </row>
    <row r="62" spans="1:5" s="42" customFormat="1" ht="26.1" customHeight="1" x14ac:dyDescent="0.2">
      <c r="A62" s="41">
        <v>2</v>
      </c>
      <c r="B62" s="37"/>
      <c r="C62" s="38"/>
      <c r="D62" s="41" t="s">
        <v>16</v>
      </c>
      <c r="E62" s="37"/>
    </row>
    <row r="63" spans="1:5" s="42" customFormat="1" ht="26.1" customHeight="1" x14ac:dyDescent="0.2">
      <c r="A63" s="41">
        <v>3</v>
      </c>
      <c r="B63" s="37"/>
      <c r="C63" s="38"/>
      <c r="D63" s="41" t="s">
        <v>16</v>
      </c>
      <c r="E63" s="37"/>
    </row>
    <row r="64" spans="1:5" s="42" customFormat="1" ht="26.1" customHeight="1" x14ac:dyDescent="0.2">
      <c r="A64" s="41">
        <v>4</v>
      </c>
      <c r="B64" s="37"/>
      <c r="C64" s="38"/>
      <c r="D64" s="41" t="s">
        <v>16</v>
      </c>
      <c r="E64" s="37"/>
    </row>
    <row r="65" spans="1:5" s="42" customFormat="1" ht="26.1" customHeight="1" x14ac:dyDescent="0.2">
      <c r="A65" s="41">
        <v>5</v>
      </c>
      <c r="B65" s="37"/>
      <c r="C65" s="38"/>
      <c r="D65" s="41" t="s">
        <v>16</v>
      </c>
      <c r="E65" s="37"/>
    </row>
    <row r="66" spans="1:5" s="42" customFormat="1" ht="26.1" customHeight="1" thickBot="1" x14ac:dyDescent="0.25">
      <c r="A66" s="43">
        <v>6</v>
      </c>
      <c r="B66" s="39"/>
      <c r="C66" s="40"/>
      <c r="D66" s="41" t="s">
        <v>16</v>
      </c>
      <c r="E66" s="39"/>
    </row>
    <row r="67" spans="1:5" ht="26.1" customHeight="1" thickTop="1" x14ac:dyDescent="0.2">
      <c r="A67" s="157" t="s">
        <v>46</v>
      </c>
      <c r="B67" s="158"/>
      <c r="C67" s="20">
        <f>ROUND((SUM(C61:C66)/60),0)</f>
        <v>0</v>
      </c>
      <c r="D67" s="157" t="s">
        <v>17</v>
      </c>
      <c r="E67" s="159"/>
    </row>
    <row r="68" spans="1:5" ht="26.1" customHeight="1" thickBot="1" x14ac:dyDescent="0.25">
      <c r="A68" s="160" t="s">
        <v>1</v>
      </c>
      <c r="B68" s="161"/>
      <c r="C68" s="56">
        <v>0</v>
      </c>
      <c r="D68" s="160" t="s">
        <v>17</v>
      </c>
      <c r="E68" s="162"/>
    </row>
    <row r="69" spans="1:5" ht="18" customHeight="1" thickTop="1" x14ac:dyDescent="0.2">
      <c r="A69" s="163"/>
      <c r="B69" s="163"/>
      <c r="C69" s="163"/>
      <c r="D69" s="163"/>
      <c r="E69" s="163"/>
    </row>
    <row r="70" spans="1:5" ht="18" customHeight="1" x14ac:dyDescent="0.2">
      <c r="A70" s="164" t="s">
        <v>71</v>
      </c>
      <c r="B70" s="165"/>
      <c r="C70" s="165"/>
      <c r="D70" s="165"/>
      <c r="E70" s="29" t="str">
        <f>'dynamische Daten'!$B$8</f>
        <v>11.11 - 17.11.2024</v>
      </c>
    </row>
    <row r="71" spans="1:5" x14ac:dyDescent="0.2">
      <c r="A71" s="14" t="s">
        <v>0</v>
      </c>
      <c r="B71" s="14" t="s">
        <v>82</v>
      </c>
      <c r="C71" s="166" t="s">
        <v>83</v>
      </c>
      <c r="D71" s="166"/>
      <c r="E71" s="21" t="s">
        <v>86</v>
      </c>
    </row>
    <row r="72" spans="1:5" s="42" customFormat="1" ht="26.1" customHeight="1" x14ac:dyDescent="0.2">
      <c r="A72" s="41">
        <v>1</v>
      </c>
      <c r="B72" s="37"/>
      <c r="C72" s="38"/>
      <c r="D72" s="41" t="s">
        <v>16</v>
      </c>
      <c r="E72" s="37"/>
    </row>
    <row r="73" spans="1:5" s="42" customFormat="1" ht="26.1" customHeight="1" x14ac:dyDescent="0.2">
      <c r="A73" s="41">
        <v>2</v>
      </c>
      <c r="B73" s="37"/>
      <c r="C73" s="38"/>
      <c r="D73" s="41" t="s">
        <v>16</v>
      </c>
      <c r="E73" s="37"/>
    </row>
    <row r="74" spans="1:5" s="42" customFormat="1" ht="26.1" customHeight="1" x14ac:dyDescent="0.2">
      <c r="A74" s="41">
        <v>3</v>
      </c>
      <c r="B74" s="37"/>
      <c r="C74" s="38"/>
      <c r="D74" s="41" t="s">
        <v>16</v>
      </c>
      <c r="E74" s="37"/>
    </row>
    <row r="75" spans="1:5" s="42" customFormat="1" ht="26.1" customHeight="1" x14ac:dyDescent="0.2">
      <c r="A75" s="41">
        <v>4</v>
      </c>
      <c r="B75" s="37"/>
      <c r="C75" s="38"/>
      <c r="D75" s="41" t="s">
        <v>16</v>
      </c>
      <c r="E75" s="37"/>
    </row>
    <row r="76" spans="1:5" s="42" customFormat="1" ht="26.1" customHeight="1" x14ac:dyDescent="0.2">
      <c r="A76" s="41">
        <v>5</v>
      </c>
      <c r="B76" s="37"/>
      <c r="C76" s="38"/>
      <c r="D76" s="41" t="s">
        <v>16</v>
      </c>
      <c r="E76" s="37"/>
    </row>
    <row r="77" spans="1:5" s="42" customFormat="1" ht="26.1" customHeight="1" thickBot="1" x14ac:dyDescent="0.25">
      <c r="A77" s="43">
        <v>6</v>
      </c>
      <c r="B77" s="39"/>
      <c r="C77" s="40"/>
      <c r="D77" s="41" t="s">
        <v>16</v>
      </c>
      <c r="E77" s="39"/>
    </row>
    <row r="78" spans="1:5" ht="26.1" customHeight="1" thickTop="1" x14ac:dyDescent="0.2">
      <c r="A78" s="157" t="s">
        <v>46</v>
      </c>
      <c r="B78" s="158"/>
      <c r="C78" s="20">
        <f>ROUND((SUM(C72:C77)/60),0)</f>
        <v>0</v>
      </c>
      <c r="D78" s="157" t="s">
        <v>17</v>
      </c>
      <c r="E78" s="159"/>
    </row>
    <row r="79" spans="1:5" ht="26.1" customHeight="1" thickBot="1" x14ac:dyDescent="0.25">
      <c r="A79" s="160" t="s">
        <v>1</v>
      </c>
      <c r="B79" s="161"/>
      <c r="C79" s="56">
        <v>0</v>
      </c>
      <c r="D79" s="160" t="s">
        <v>17</v>
      </c>
      <c r="E79" s="162"/>
    </row>
    <row r="80" spans="1:5" ht="18" customHeight="1" thickTop="1" x14ac:dyDescent="0.2">
      <c r="A80" s="163"/>
      <c r="B80" s="163"/>
      <c r="C80" s="163"/>
      <c r="D80" s="163"/>
      <c r="E80" s="163"/>
    </row>
    <row r="81" spans="1:5" ht="18" customHeight="1" x14ac:dyDescent="0.2">
      <c r="A81" s="164" t="s">
        <v>55</v>
      </c>
      <c r="B81" s="165"/>
      <c r="C81" s="165"/>
      <c r="D81" s="165"/>
      <c r="E81" s="29" t="str">
        <f>'dynamische Daten'!$B$9</f>
        <v>18.11 - 24.11.2024</v>
      </c>
    </row>
    <row r="82" spans="1:5" x14ac:dyDescent="0.2">
      <c r="A82" s="14" t="s">
        <v>0</v>
      </c>
      <c r="B82" s="14" t="s">
        <v>82</v>
      </c>
      <c r="C82" s="166" t="s">
        <v>83</v>
      </c>
      <c r="D82" s="166"/>
      <c r="E82" s="21" t="s">
        <v>86</v>
      </c>
    </row>
    <row r="83" spans="1:5" s="42" customFormat="1" ht="26.1" customHeight="1" x14ac:dyDescent="0.2">
      <c r="A83" s="41">
        <v>1</v>
      </c>
      <c r="B83" s="37"/>
      <c r="C83" s="38"/>
      <c r="D83" s="41" t="s">
        <v>16</v>
      </c>
      <c r="E83" s="37"/>
    </row>
    <row r="84" spans="1:5" s="42" customFormat="1" ht="26.1" customHeight="1" x14ac:dyDescent="0.2">
      <c r="A84" s="41">
        <v>2</v>
      </c>
      <c r="B84" s="37"/>
      <c r="C84" s="38"/>
      <c r="D84" s="41" t="s">
        <v>16</v>
      </c>
      <c r="E84" s="37"/>
    </row>
    <row r="85" spans="1:5" s="42" customFormat="1" ht="26.1" customHeight="1" x14ac:dyDescent="0.2">
      <c r="A85" s="41">
        <v>3</v>
      </c>
      <c r="B85" s="37"/>
      <c r="C85" s="38"/>
      <c r="D85" s="41" t="s">
        <v>16</v>
      </c>
      <c r="E85" s="37"/>
    </row>
    <row r="86" spans="1:5" s="42" customFormat="1" ht="26.1" customHeight="1" x14ac:dyDescent="0.2">
      <c r="A86" s="41">
        <v>4</v>
      </c>
      <c r="B86" s="37"/>
      <c r="C86" s="38"/>
      <c r="D86" s="41" t="s">
        <v>16</v>
      </c>
      <c r="E86" s="37"/>
    </row>
    <row r="87" spans="1:5" s="42" customFormat="1" ht="26.1" customHeight="1" x14ac:dyDescent="0.2">
      <c r="A87" s="41">
        <v>5</v>
      </c>
      <c r="B87" s="37"/>
      <c r="C87" s="38"/>
      <c r="D87" s="41" t="s">
        <v>16</v>
      </c>
      <c r="E87" s="37"/>
    </row>
    <row r="88" spans="1:5" s="42" customFormat="1" ht="26.1" customHeight="1" thickBot="1" x14ac:dyDescent="0.25">
      <c r="A88" s="43">
        <v>6</v>
      </c>
      <c r="B88" s="39"/>
      <c r="C88" s="40"/>
      <c r="D88" s="41" t="s">
        <v>16</v>
      </c>
      <c r="E88" s="39"/>
    </row>
    <row r="89" spans="1:5" ht="26.1" customHeight="1" thickTop="1" x14ac:dyDescent="0.2">
      <c r="A89" s="157" t="s">
        <v>46</v>
      </c>
      <c r="B89" s="158"/>
      <c r="C89" s="20">
        <f>ROUND((SUM(C83:C88)/60),0)</f>
        <v>0</v>
      </c>
      <c r="D89" s="157" t="s">
        <v>17</v>
      </c>
      <c r="E89" s="159"/>
    </row>
    <row r="90" spans="1:5" ht="26.1" customHeight="1" thickBot="1" x14ac:dyDescent="0.25">
      <c r="A90" s="160" t="s">
        <v>1</v>
      </c>
      <c r="B90" s="161"/>
      <c r="C90" s="56">
        <v>0</v>
      </c>
      <c r="D90" s="160" t="s">
        <v>17</v>
      </c>
      <c r="E90" s="162"/>
    </row>
    <row r="91" spans="1:5" ht="18" customHeight="1" thickTop="1" x14ac:dyDescent="0.2">
      <c r="A91" s="163"/>
      <c r="B91" s="163"/>
      <c r="C91" s="163"/>
      <c r="D91" s="163"/>
      <c r="E91" s="163"/>
    </row>
    <row r="92" spans="1:5" ht="18" customHeight="1" x14ac:dyDescent="0.2">
      <c r="A92" s="164" t="s">
        <v>56</v>
      </c>
      <c r="B92" s="165"/>
      <c r="C92" s="165"/>
      <c r="D92" s="165"/>
      <c r="E92" s="29" t="str">
        <f>'dynamische Daten'!$B$10</f>
        <v>25.11 - 01.12.2024</v>
      </c>
    </row>
    <row r="93" spans="1:5" x14ac:dyDescent="0.2">
      <c r="A93" s="14" t="s">
        <v>0</v>
      </c>
      <c r="B93" s="14" t="s">
        <v>82</v>
      </c>
      <c r="C93" s="166" t="s">
        <v>83</v>
      </c>
      <c r="D93" s="166"/>
      <c r="E93" s="21" t="s">
        <v>86</v>
      </c>
    </row>
    <row r="94" spans="1:5" s="42" customFormat="1" ht="26.1" customHeight="1" x14ac:dyDescent="0.2">
      <c r="A94" s="41">
        <v>1</v>
      </c>
      <c r="B94" s="37"/>
      <c r="C94" s="38"/>
      <c r="D94" s="41" t="s">
        <v>16</v>
      </c>
      <c r="E94" s="37"/>
    </row>
    <row r="95" spans="1:5" s="42" customFormat="1" ht="26.1" customHeight="1" x14ac:dyDescent="0.2">
      <c r="A95" s="41">
        <v>2</v>
      </c>
      <c r="B95" s="37"/>
      <c r="C95" s="38"/>
      <c r="D95" s="41" t="s">
        <v>16</v>
      </c>
      <c r="E95" s="37"/>
    </row>
    <row r="96" spans="1:5" s="42" customFormat="1" ht="26.1" customHeight="1" x14ac:dyDescent="0.2">
      <c r="A96" s="41">
        <v>3</v>
      </c>
      <c r="B96" s="37"/>
      <c r="C96" s="38"/>
      <c r="D96" s="41" t="s">
        <v>16</v>
      </c>
      <c r="E96" s="37"/>
    </row>
    <row r="97" spans="1:5" s="42" customFormat="1" ht="26.1" customHeight="1" x14ac:dyDescent="0.2">
      <c r="A97" s="41">
        <v>4</v>
      </c>
      <c r="B97" s="37"/>
      <c r="C97" s="38"/>
      <c r="D97" s="41" t="s">
        <v>16</v>
      </c>
      <c r="E97" s="37"/>
    </row>
    <row r="98" spans="1:5" s="42" customFormat="1" ht="26.1" customHeight="1" x14ac:dyDescent="0.2">
      <c r="A98" s="41">
        <v>5</v>
      </c>
      <c r="B98" s="37"/>
      <c r="C98" s="38"/>
      <c r="D98" s="41" t="s">
        <v>16</v>
      </c>
      <c r="E98" s="37"/>
    </row>
    <row r="99" spans="1:5" s="42" customFormat="1" ht="26.1" customHeight="1" thickBot="1" x14ac:dyDescent="0.25">
      <c r="A99" s="43">
        <v>6</v>
      </c>
      <c r="B99" s="39"/>
      <c r="C99" s="40"/>
      <c r="D99" s="41" t="s">
        <v>16</v>
      </c>
      <c r="E99" s="39"/>
    </row>
    <row r="100" spans="1:5" ht="26.1" customHeight="1" thickTop="1" x14ac:dyDescent="0.2">
      <c r="A100" s="157" t="s">
        <v>46</v>
      </c>
      <c r="B100" s="158"/>
      <c r="C100" s="20">
        <f>ROUND((SUM(C94:C99)/60),0)</f>
        <v>0</v>
      </c>
      <c r="D100" s="157" t="s">
        <v>17</v>
      </c>
      <c r="E100" s="159"/>
    </row>
    <row r="101" spans="1:5" ht="26.1" customHeight="1" thickBot="1" x14ac:dyDescent="0.25">
      <c r="A101" s="160" t="s">
        <v>1</v>
      </c>
      <c r="B101" s="161"/>
      <c r="C101" s="56">
        <v>0</v>
      </c>
      <c r="D101" s="160" t="s">
        <v>17</v>
      </c>
      <c r="E101" s="162"/>
    </row>
    <row r="102" spans="1:5" ht="18" customHeight="1" thickTop="1" x14ac:dyDescent="0.2">
      <c r="A102" s="163"/>
      <c r="B102" s="163"/>
      <c r="C102" s="163"/>
      <c r="D102" s="163"/>
      <c r="E102" s="163"/>
    </row>
    <row r="103" spans="1:5" ht="18" customHeight="1" x14ac:dyDescent="0.2">
      <c r="A103" s="164" t="s">
        <v>57</v>
      </c>
      <c r="B103" s="165"/>
      <c r="C103" s="165"/>
      <c r="D103" s="165"/>
      <c r="E103" s="29" t="str">
        <f>'dynamische Daten'!$B$11</f>
        <v>02.12 - 08.12.2024</v>
      </c>
    </row>
    <row r="104" spans="1:5" x14ac:dyDescent="0.2">
      <c r="A104" s="14" t="s">
        <v>0</v>
      </c>
      <c r="B104" s="14" t="s">
        <v>82</v>
      </c>
      <c r="C104" s="166" t="s">
        <v>83</v>
      </c>
      <c r="D104" s="166"/>
      <c r="E104" s="21" t="s">
        <v>86</v>
      </c>
    </row>
    <row r="105" spans="1:5" s="42" customFormat="1" ht="26.1" customHeight="1" x14ac:dyDescent="0.2">
      <c r="A105" s="41">
        <v>1</v>
      </c>
      <c r="B105" s="37"/>
      <c r="C105" s="38"/>
      <c r="D105" s="41" t="s">
        <v>16</v>
      </c>
      <c r="E105" s="37"/>
    </row>
    <row r="106" spans="1:5" s="42" customFormat="1" ht="26.1" customHeight="1" x14ac:dyDescent="0.2">
      <c r="A106" s="41">
        <v>2</v>
      </c>
      <c r="B106" s="37"/>
      <c r="C106" s="38"/>
      <c r="D106" s="41" t="s">
        <v>16</v>
      </c>
      <c r="E106" s="37"/>
    </row>
    <row r="107" spans="1:5" s="42" customFormat="1" ht="26.1" customHeight="1" x14ac:dyDescent="0.2">
      <c r="A107" s="41">
        <v>3</v>
      </c>
      <c r="B107" s="37"/>
      <c r="C107" s="38"/>
      <c r="D107" s="41" t="s">
        <v>16</v>
      </c>
      <c r="E107" s="37"/>
    </row>
    <row r="108" spans="1:5" s="42" customFormat="1" ht="26.1" customHeight="1" x14ac:dyDescent="0.2">
      <c r="A108" s="41">
        <v>4</v>
      </c>
      <c r="B108" s="37"/>
      <c r="C108" s="38"/>
      <c r="D108" s="41" t="s">
        <v>16</v>
      </c>
      <c r="E108" s="37"/>
    </row>
    <row r="109" spans="1:5" s="42" customFormat="1" ht="26.1" customHeight="1" x14ac:dyDescent="0.2">
      <c r="A109" s="41">
        <v>5</v>
      </c>
      <c r="B109" s="37"/>
      <c r="C109" s="38"/>
      <c r="D109" s="41" t="s">
        <v>16</v>
      </c>
      <c r="E109" s="37"/>
    </row>
    <row r="110" spans="1:5" s="42" customFormat="1" ht="26.1" customHeight="1" thickBot="1" x14ac:dyDescent="0.25">
      <c r="A110" s="43">
        <v>6</v>
      </c>
      <c r="B110" s="39"/>
      <c r="C110" s="40"/>
      <c r="D110" s="41" t="s">
        <v>16</v>
      </c>
      <c r="E110" s="39"/>
    </row>
    <row r="111" spans="1:5" ht="26.1" customHeight="1" thickTop="1" x14ac:dyDescent="0.2">
      <c r="A111" s="157" t="s">
        <v>46</v>
      </c>
      <c r="B111" s="158"/>
      <c r="C111" s="20">
        <f>ROUND((SUM(C105:C110)/60),0)</f>
        <v>0</v>
      </c>
      <c r="D111" s="157" t="s">
        <v>17</v>
      </c>
      <c r="E111" s="159"/>
    </row>
    <row r="112" spans="1:5" ht="26.1" customHeight="1" thickBot="1" x14ac:dyDescent="0.25">
      <c r="A112" s="160" t="s">
        <v>1</v>
      </c>
      <c r="B112" s="161"/>
      <c r="C112" s="56">
        <v>0</v>
      </c>
      <c r="D112" s="160" t="s">
        <v>17</v>
      </c>
      <c r="E112" s="162"/>
    </row>
    <row r="113" spans="1:5" ht="18" customHeight="1" thickTop="1" x14ac:dyDescent="0.2">
      <c r="A113" s="163"/>
      <c r="B113" s="163"/>
      <c r="C113" s="163"/>
      <c r="D113" s="163"/>
      <c r="E113" s="163"/>
    </row>
    <row r="114" spans="1:5" ht="18" customHeight="1" x14ac:dyDescent="0.2">
      <c r="A114" s="164" t="s">
        <v>69</v>
      </c>
      <c r="B114" s="165"/>
      <c r="C114" s="165"/>
      <c r="D114" s="165"/>
      <c r="E114" s="29" t="str">
        <f>'dynamische Daten'!$B$12</f>
        <v>09.12 - 15.12.2024</v>
      </c>
    </row>
    <row r="115" spans="1:5" x14ac:dyDescent="0.2">
      <c r="A115" s="14" t="s">
        <v>0</v>
      </c>
      <c r="B115" s="14" t="s">
        <v>82</v>
      </c>
      <c r="C115" s="166" t="s">
        <v>83</v>
      </c>
      <c r="D115" s="166"/>
      <c r="E115" s="21" t="s">
        <v>86</v>
      </c>
    </row>
    <row r="116" spans="1:5" s="42" customFormat="1" ht="26.1" customHeight="1" x14ac:dyDescent="0.2">
      <c r="A116" s="41">
        <v>1</v>
      </c>
      <c r="B116" s="37"/>
      <c r="C116" s="38"/>
      <c r="D116" s="41" t="s">
        <v>16</v>
      </c>
      <c r="E116" s="37"/>
    </row>
    <row r="117" spans="1:5" s="42" customFormat="1" ht="26.1" customHeight="1" x14ac:dyDescent="0.2">
      <c r="A117" s="41">
        <v>2</v>
      </c>
      <c r="B117" s="37"/>
      <c r="C117" s="38"/>
      <c r="D117" s="41" t="s">
        <v>16</v>
      </c>
      <c r="E117" s="37"/>
    </row>
    <row r="118" spans="1:5" s="42" customFormat="1" ht="26.1" customHeight="1" x14ac:dyDescent="0.2">
      <c r="A118" s="41">
        <v>3</v>
      </c>
      <c r="B118" s="37"/>
      <c r="C118" s="38"/>
      <c r="D118" s="41" t="s">
        <v>16</v>
      </c>
      <c r="E118" s="37"/>
    </row>
    <row r="119" spans="1:5" s="42" customFormat="1" ht="26.1" customHeight="1" x14ac:dyDescent="0.2">
      <c r="A119" s="41">
        <v>4</v>
      </c>
      <c r="B119" s="37"/>
      <c r="C119" s="38"/>
      <c r="D119" s="41" t="s">
        <v>16</v>
      </c>
      <c r="E119" s="37"/>
    </row>
    <row r="120" spans="1:5" s="42" customFormat="1" ht="26.1" customHeight="1" x14ac:dyDescent="0.2">
      <c r="A120" s="41">
        <v>5</v>
      </c>
      <c r="B120" s="37"/>
      <c r="C120" s="38"/>
      <c r="D120" s="41" t="s">
        <v>16</v>
      </c>
      <c r="E120" s="37"/>
    </row>
    <row r="121" spans="1:5" s="42" customFormat="1" ht="26.1" customHeight="1" thickBot="1" x14ac:dyDescent="0.25">
      <c r="A121" s="43">
        <v>6</v>
      </c>
      <c r="B121" s="39"/>
      <c r="C121" s="40"/>
      <c r="D121" s="41" t="s">
        <v>16</v>
      </c>
      <c r="E121" s="39"/>
    </row>
    <row r="122" spans="1:5" ht="26.1" customHeight="1" thickTop="1" x14ac:dyDescent="0.2">
      <c r="A122" s="157" t="s">
        <v>46</v>
      </c>
      <c r="B122" s="158"/>
      <c r="C122" s="20">
        <f>ROUND((SUM(C116:C121)/60),0)</f>
        <v>0</v>
      </c>
      <c r="D122" s="157" t="s">
        <v>17</v>
      </c>
      <c r="E122" s="159"/>
    </row>
    <row r="123" spans="1:5" ht="26.1" customHeight="1" thickBot="1" x14ac:dyDescent="0.25">
      <c r="A123" s="160" t="s">
        <v>1</v>
      </c>
      <c r="B123" s="161"/>
      <c r="C123" s="56">
        <v>0</v>
      </c>
      <c r="D123" s="160" t="s">
        <v>17</v>
      </c>
      <c r="E123" s="162"/>
    </row>
    <row r="124" spans="1:5" ht="18" customHeight="1" thickTop="1" x14ac:dyDescent="0.2">
      <c r="A124" s="163"/>
      <c r="B124" s="163"/>
      <c r="C124" s="163"/>
      <c r="D124" s="163"/>
      <c r="E124" s="163"/>
    </row>
    <row r="125" spans="1:5" ht="18" customHeight="1" x14ac:dyDescent="0.2">
      <c r="A125" s="164" t="s">
        <v>59</v>
      </c>
      <c r="B125" s="165"/>
      <c r="C125" s="165"/>
      <c r="D125" s="165"/>
      <c r="E125" s="29" t="str">
        <f>'dynamische Daten'!$B$13</f>
        <v>16.12 - 22.12.2024</v>
      </c>
    </row>
    <row r="126" spans="1:5" x14ac:dyDescent="0.2">
      <c r="A126" s="14" t="s">
        <v>0</v>
      </c>
      <c r="B126" s="14" t="s">
        <v>82</v>
      </c>
      <c r="C126" s="166" t="s">
        <v>83</v>
      </c>
      <c r="D126" s="166"/>
      <c r="E126" s="21" t="s">
        <v>86</v>
      </c>
    </row>
    <row r="127" spans="1:5" s="42" customFormat="1" ht="26.1" customHeight="1" x14ac:dyDescent="0.2">
      <c r="A127" s="41">
        <v>1</v>
      </c>
      <c r="B127" s="37"/>
      <c r="C127" s="38"/>
      <c r="D127" s="41" t="s">
        <v>16</v>
      </c>
      <c r="E127" s="37"/>
    </row>
    <row r="128" spans="1:5" s="42" customFormat="1" ht="26.1" customHeight="1" x14ac:dyDescent="0.2">
      <c r="A128" s="41">
        <v>2</v>
      </c>
      <c r="B128" s="37"/>
      <c r="C128" s="38"/>
      <c r="D128" s="41" t="s">
        <v>16</v>
      </c>
      <c r="E128" s="37"/>
    </row>
    <row r="129" spans="1:5" s="42" customFormat="1" ht="26.1" customHeight="1" x14ac:dyDescent="0.2">
      <c r="A129" s="41">
        <v>3</v>
      </c>
      <c r="B129" s="37"/>
      <c r="C129" s="38"/>
      <c r="D129" s="41" t="s">
        <v>16</v>
      </c>
      <c r="E129" s="37"/>
    </row>
    <row r="130" spans="1:5" s="42" customFormat="1" ht="26.1" customHeight="1" x14ac:dyDescent="0.2">
      <c r="A130" s="41">
        <v>4</v>
      </c>
      <c r="B130" s="37"/>
      <c r="C130" s="38"/>
      <c r="D130" s="41" t="s">
        <v>16</v>
      </c>
      <c r="E130" s="37"/>
    </row>
    <row r="131" spans="1:5" s="42" customFormat="1" ht="26.1" customHeight="1" x14ac:dyDescent="0.2">
      <c r="A131" s="41">
        <v>5</v>
      </c>
      <c r="B131" s="37"/>
      <c r="C131" s="38"/>
      <c r="D131" s="41" t="s">
        <v>16</v>
      </c>
      <c r="E131" s="37"/>
    </row>
    <row r="132" spans="1:5" s="42" customFormat="1" ht="26.1" customHeight="1" thickBot="1" x14ac:dyDescent="0.25">
      <c r="A132" s="43">
        <v>6</v>
      </c>
      <c r="B132" s="39"/>
      <c r="C132" s="40"/>
      <c r="D132" s="41" t="s">
        <v>16</v>
      </c>
      <c r="E132" s="39"/>
    </row>
    <row r="133" spans="1:5" ht="26.1" customHeight="1" thickTop="1" x14ac:dyDescent="0.2">
      <c r="A133" s="157" t="s">
        <v>46</v>
      </c>
      <c r="B133" s="158"/>
      <c r="C133" s="20">
        <f>ROUND((SUM(C127:C132)/60),0)</f>
        <v>0</v>
      </c>
      <c r="D133" s="157" t="s">
        <v>17</v>
      </c>
      <c r="E133" s="159"/>
    </row>
    <row r="134" spans="1:5" ht="26.1" customHeight="1" thickBot="1" x14ac:dyDescent="0.25">
      <c r="A134" s="160" t="s">
        <v>1</v>
      </c>
      <c r="B134" s="161"/>
      <c r="C134" s="56">
        <v>0</v>
      </c>
      <c r="D134" s="160" t="s">
        <v>17</v>
      </c>
      <c r="E134" s="162"/>
    </row>
    <row r="135" spans="1:5" ht="18" customHeight="1" thickTop="1" x14ac:dyDescent="0.2">
      <c r="A135" s="163"/>
      <c r="B135" s="163"/>
      <c r="C135" s="163"/>
      <c r="D135" s="163"/>
      <c r="E135" s="163"/>
    </row>
    <row r="136" spans="1:5" ht="18" customHeight="1" x14ac:dyDescent="0.2">
      <c r="A136" s="164" t="s">
        <v>60</v>
      </c>
      <c r="B136" s="165"/>
      <c r="C136" s="165"/>
      <c r="D136" s="165"/>
      <c r="E136" s="29" t="str">
        <f>'dynamische Daten'!$B$14</f>
        <v>23.12 - 29.12.2024</v>
      </c>
    </row>
    <row r="137" spans="1:5" x14ac:dyDescent="0.2">
      <c r="A137" s="14" t="s">
        <v>0</v>
      </c>
      <c r="B137" s="14" t="s">
        <v>82</v>
      </c>
      <c r="C137" s="166" t="s">
        <v>83</v>
      </c>
      <c r="D137" s="166"/>
      <c r="E137" s="21" t="s">
        <v>86</v>
      </c>
    </row>
    <row r="138" spans="1:5" s="42" customFormat="1" ht="26.1" customHeight="1" x14ac:dyDescent="0.2">
      <c r="A138" s="41">
        <v>1</v>
      </c>
      <c r="B138" s="37"/>
      <c r="C138" s="38"/>
      <c r="D138" s="41" t="s">
        <v>16</v>
      </c>
      <c r="E138" s="37"/>
    </row>
    <row r="139" spans="1:5" s="42" customFormat="1" ht="26.1" customHeight="1" x14ac:dyDescent="0.2">
      <c r="A139" s="41">
        <v>2</v>
      </c>
      <c r="B139" s="37"/>
      <c r="C139" s="38"/>
      <c r="D139" s="41" t="s">
        <v>16</v>
      </c>
      <c r="E139" s="37"/>
    </row>
    <row r="140" spans="1:5" s="42" customFormat="1" ht="26.1" customHeight="1" x14ac:dyDescent="0.2">
      <c r="A140" s="41">
        <v>3</v>
      </c>
      <c r="B140" s="37"/>
      <c r="C140" s="38"/>
      <c r="D140" s="41" t="s">
        <v>16</v>
      </c>
      <c r="E140" s="37"/>
    </row>
    <row r="141" spans="1:5" s="42" customFormat="1" ht="26.1" customHeight="1" x14ac:dyDescent="0.2">
      <c r="A141" s="41">
        <v>4</v>
      </c>
      <c r="B141" s="37"/>
      <c r="C141" s="38"/>
      <c r="D141" s="41" t="s">
        <v>16</v>
      </c>
      <c r="E141" s="37"/>
    </row>
    <row r="142" spans="1:5" s="42" customFormat="1" ht="26.1" customHeight="1" x14ac:dyDescent="0.2">
      <c r="A142" s="41">
        <v>5</v>
      </c>
      <c r="B142" s="37"/>
      <c r="C142" s="38"/>
      <c r="D142" s="41" t="s">
        <v>16</v>
      </c>
      <c r="E142" s="37"/>
    </row>
    <row r="143" spans="1:5" s="42" customFormat="1" ht="26.1" customHeight="1" thickBot="1" x14ac:dyDescent="0.25">
      <c r="A143" s="43">
        <v>6</v>
      </c>
      <c r="B143" s="39"/>
      <c r="C143" s="40"/>
      <c r="D143" s="41" t="s">
        <v>16</v>
      </c>
      <c r="E143" s="39"/>
    </row>
    <row r="144" spans="1:5" ht="26.1" customHeight="1" thickTop="1" x14ac:dyDescent="0.2">
      <c r="A144" s="157" t="s">
        <v>46</v>
      </c>
      <c r="B144" s="158"/>
      <c r="C144" s="20">
        <f>ROUND((SUM(C138:C143)/60),0)</f>
        <v>0</v>
      </c>
      <c r="D144" s="157" t="s">
        <v>17</v>
      </c>
      <c r="E144" s="159"/>
    </row>
    <row r="145" spans="1:5" ht="26.1" customHeight="1" thickBot="1" x14ac:dyDescent="0.25">
      <c r="A145" s="160" t="s">
        <v>1</v>
      </c>
      <c r="B145" s="161"/>
      <c r="C145" s="56">
        <v>0</v>
      </c>
      <c r="D145" s="160" t="s">
        <v>17</v>
      </c>
      <c r="E145" s="162"/>
    </row>
    <row r="146" spans="1:5" ht="18" customHeight="1" thickTop="1" x14ac:dyDescent="0.2">
      <c r="A146" s="163"/>
      <c r="B146" s="163"/>
      <c r="C146" s="163"/>
      <c r="D146" s="163"/>
      <c r="E146" s="163"/>
    </row>
    <row r="147" spans="1:5" ht="18" customHeight="1" x14ac:dyDescent="0.2">
      <c r="A147" s="164" t="s">
        <v>61</v>
      </c>
      <c r="B147" s="165"/>
      <c r="C147" s="165"/>
      <c r="D147" s="165"/>
      <c r="E147" s="29" t="str">
        <f>'dynamische Daten'!$B$15</f>
        <v>30.12 - 05.01.2025</v>
      </c>
    </row>
    <row r="148" spans="1:5" x14ac:dyDescent="0.2">
      <c r="A148" s="14" t="s">
        <v>0</v>
      </c>
      <c r="B148" s="14" t="s">
        <v>82</v>
      </c>
      <c r="C148" s="166" t="s">
        <v>83</v>
      </c>
      <c r="D148" s="166"/>
      <c r="E148" s="21" t="s">
        <v>86</v>
      </c>
    </row>
    <row r="149" spans="1:5" s="42" customFormat="1" ht="26.1" customHeight="1" x14ac:dyDescent="0.2">
      <c r="A149" s="41">
        <v>1</v>
      </c>
      <c r="B149" s="37"/>
      <c r="C149" s="38"/>
      <c r="D149" s="41" t="s">
        <v>16</v>
      </c>
      <c r="E149" s="37"/>
    </row>
    <row r="150" spans="1:5" s="42" customFormat="1" ht="26.1" customHeight="1" x14ac:dyDescent="0.2">
      <c r="A150" s="41">
        <v>2</v>
      </c>
      <c r="B150" s="37"/>
      <c r="C150" s="38"/>
      <c r="D150" s="41" t="s">
        <v>16</v>
      </c>
      <c r="E150" s="37"/>
    </row>
    <row r="151" spans="1:5" s="42" customFormat="1" ht="26.1" customHeight="1" x14ac:dyDescent="0.2">
      <c r="A151" s="41">
        <v>3</v>
      </c>
      <c r="B151" s="37"/>
      <c r="C151" s="38"/>
      <c r="D151" s="41" t="s">
        <v>16</v>
      </c>
      <c r="E151" s="37"/>
    </row>
    <row r="152" spans="1:5" s="42" customFormat="1" ht="26.1" customHeight="1" x14ac:dyDescent="0.2">
      <c r="A152" s="41">
        <v>4</v>
      </c>
      <c r="B152" s="37"/>
      <c r="C152" s="38"/>
      <c r="D152" s="41" t="s">
        <v>16</v>
      </c>
      <c r="E152" s="37"/>
    </row>
    <row r="153" spans="1:5" s="42" customFormat="1" ht="26.1" customHeight="1" x14ac:dyDescent="0.2">
      <c r="A153" s="41">
        <v>5</v>
      </c>
      <c r="B153" s="37"/>
      <c r="C153" s="38"/>
      <c r="D153" s="41" t="s">
        <v>16</v>
      </c>
      <c r="E153" s="37"/>
    </row>
    <row r="154" spans="1:5" s="42" customFormat="1" ht="26.1" customHeight="1" thickBot="1" x14ac:dyDescent="0.25">
      <c r="A154" s="43">
        <v>6</v>
      </c>
      <c r="B154" s="39"/>
      <c r="C154" s="40"/>
      <c r="D154" s="41" t="s">
        <v>16</v>
      </c>
      <c r="E154" s="39"/>
    </row>
    <row r="155" spans="1:5" ht="26.1" customHeight="1" thickTop="1" x14ac:dyDescent="0.2">
      <c r="A155" s="157" t="s">
        <v>46</v>
      </c>
      <c r="B155" s="158"/>
      <c r="C155" s="20">
        <f>ROUND((SUM(C149:C154)/60),0)</f>
        <v>0</v>
      </c>
      <c r="D155" s="157" t="s">
        <v>17</v>
      </c>
      <c r="E155" s="159"/>
    </row>
    <row r="156" spans="1:5" ht="26.1" customHeight="1" thickBot="1" x14ac:dyDescent="0.25">
      <c r="A156" s="160" t="s">
        <v>1</v>
      </c>
      <c r="B156" s="161"/>
      <c r="C156" s="56">
        <v>0</v>
      </c>
      <c r="D156" s="160" t="s">
        <v>17</v>
      </c>
      <c r="E156" s="162"/>
    </row>
    <row r="157" spans="1:5" ht="18" customHeight="1" thickTop="1" x14ac:dyDescent="0.2">
      <c r="A157" s="163"/>
      <c r="B157" s="163"/>
      <c r="C157" s="163"/>
      <c r="D157" s="163"/>
      <c r="E157" s="163"/>
    </row>
    <row r="158" spans="1:5" ht="18" customHeight="1" x14ac:dyDescent="0.2">
      <c r="A158" s="164" t="s">
        <v>62</v>
      </c>
      <c r="B158" s="165"/>
      <c r="C158" s="165"/>
      <c r="D158" s="165"/>
      <c r="E158" s="29" t="str">
        <f>'dynamische Daten'!$B$16</f>
        <v>06.01 - 12.01.2025</v>
      </c>
    </row>
    <row r="159" spans="1:5" x14ac:dyDescent="0.2">
      <c r="A159" s="14" t="s">
        <v>0</v>
      </c>
      <c r="B159" s="14" t="s">
        <v>82</v>
      </c>
      <c r="C159" s="166" t="s">
        <v>83</v>
      </c>
      <c r="D159" s="166"/>
      <c r="E159" s="21" t="s">
        <v>86</v>
      </c>
    </row>
    <row r="160" spans="1:5" s="42" customFormat="1" ht="26.1" customHeight="1" x14ac:dyDescent="0.2">
      <c r="A160" s="41">
        <v>1</v>
      </c>
      <c r="B160" s="37"/>
      <c r="C160" s="38"/>
      <c r="D160" s="41" t="s">
        <v>16</v>
      </c>
      <c r="E160" s="37"/>
    </row>
    <row r="161" spans="1:5" s="42" customFormat="1" ht="26.1" customHeight="1" x14ac:dyDescent="0.2">
      <c r="A161" s="41">
        <v>2</v>
      </c>
      <c r="B161" s="37"/>
      <c r="C161" s="38"/>
      <c r="D161" s="41" t="s">
        <v>16</v>
      </c>
      <c r="E161" s="37"/>
    </row>
    <row r="162" spans="1:5" s="42" customFormat="1" ht="26.1" customHeight="1" x14ac:dyDescent="0.2">
      <c r="A162" s="41">
        <v>3</v>
      </c>
      <c r="B162" s="37"/>
      <c r="C162" s="38"/>
      <c r="D162" s="41" t="s">
        <v>16</v>
      </c>
      <c r="E162" s="37"/>
    </row>
    <row r="163" spans="1:5" s="42" customFormat="1" ht="26.1" customHeight="1" x14ac:dyDescent="0.2">
      <c r="A163" s="41">
        <v>4</v>
      </c>
      <c r="B163" s="37"/>
      <c r="C163" s="38"/>
      <c r="D163" s="41" t="s">
        <v>16</v>
      </c>
      <c r="E163" s="37"/>
    </row>
    <row r="164" spans="1:5" s="42" customFormat="1" ht="26.1" customHeight="1" x14ac:dyDescent="0.2">
      <c r="A164" s="41">
        <v>5</v>
      </c>
      <c r="B164" s="37"/>
      <c r="C164" s="38"/>
      <c r="D164" s="41" t="s">
        <v>16</v>
      </c>
      <c r="E164" s="37"/>
    </row>
    <row r="165" spans="1:5" s="42" customFormat="1" ht="26.1" customHeight="1" thickBot="1" x14ac:dyDescent="0.25">
      <c r="A165" s="43">
        <v>6</v>
      </c>
      <c r="B165" s="39"/>
      <c r="C165" s="40"/>
      <c r="D165" s="41" t="s">
        <v>16</v>
      </c>
      <c r="E165" s="39"/>
    </row>
    <row r="166" spans="1:5" ht="26.1" customHeight="1" thickTop="1" x14ac:dyDescent="0.2">
      <c r="A166" s="157" t="s">
        <v>46</v>
      </c>
      <c r="B166" s="158"/>
      <c r="C166" s="20">
        <f>ROUND((SUM(C160:C165)/60),0)</f>
        <v>0</v>
      </c>
      <c r="D166" s="157" t="s">
        <v>17</v>
      </c>
      <c r="E166" s="159"/>
    </row>
    <row r="167" spans="1:5" ht="26.1" customHeight="1" thickBot="1" x14ac:dyDescent="0.25">
      <c r="A167" s="160" t="s">
        <v>1</v>
      </c>
      <c r="B167" s="161"/>
      <c r="C167" s="56">
        <v>0</v>
      </c>
      <c r="D167" s="160" t="s">
        <v>17</v>
      </c>
      <c r="E167" s="162"/>
    </row>
    <row r="168" spans="1:5" ht="18" customHeight="1" thickTop="1" x14ac:dyDescent="0.2">
      <c r="A168" s="163"/>
      <c r="B168" s="163"/>
      <c r="C168" s="163"/>
      <c r="D168" s="163"/>
      <c r="E168" s="163"/>
    </row>
    <row r="169" spans="1:5" ht="18" customHeight="1" x14ac:dyDescent="0.2">
      <c r="A169" s="164" t="s">
        <v>63</v>
      </c>
      <c r="B169" s="165"/>
      <c r="C169" s="165"/>
      <c r="D169" s="165"/>
      <c r="E169" s="29" t="str">
        <f>'dynamische Daten'!$B$17</f>
        <v>13.01 - 19.01.2025</v>
      </c>
    </row>
    <row r="170" spans="1:5" x14ac:dyDescent="0.2">
      <c r="A170" s="14" t="s">
        <v>0</v>
      </c>
      <c r="B170" s="14" t="s">
        <v>82</v>
      </c>
      <c r="C170" s="166" t="s">
        <v>83</v>
      </c>
      <c r="D170" s="166"/>
      <c r="E170" s="21" t="s">
        <v>86</v>
      </c>
    </row>
    <row r="171" spans="1:5" s="42" customFormat="1" ht="26.1" customHeight="1" x14ac:dyDescent="0.2">
      <c r="A171" s="41">
        <v>1</v>
      </c>
      <c r="B171" s="37"/>
      <c r="C171" s="38"/>
      <c r="D171" s="41" t="s">
        <v>16</v>
      </c>
      <c r="E171" s="37"/>
    </row>
    <row r="172" spans="1:5" s="42" customFormat="1" ht="26.1" customHeight="1" x14ac:dyDescent="0.2">
      <c r="A172" s="41">
        <v>2</v>
      </c>
      <c r="B172" s="37"/>
      <c r="C172" s="38"/>
      <c r="D172" s="41" t="s">
        <v>16</v>
      </c>
      <c r="E172" s="37"/>
    </row>
    <row r="173" spans="1:5" s="42" customFormat="1" ht="26.1" customHeight="1" x14ac:dyDescent="0.2">
      <c r="A173" s="41">
        <v>3</v>
      </c>
      <c r="B173" s="37"/>
      <c r="C173" s="38"/>
      <c r="D173" s="41" t="s">
        <v>16</v>
      </c>
      <c r="E173" s="37"/>
    </row>
    <row r="174" spans="1:5" s="42" customFormat="1" ht="26.1" customHeight="1" x14ac:dyDescent="0.2">
      <c r="A174" s="41">
        <v>4</v>
      </c>
      <c r="B174" s="37"/>
      <c r="C174" s="38"/>
      <c r="D174" s="41" t="s">
        <v>16</v>
      </c>
      <c r="E174" s="37"/>
    </row>
    <row r="175" spans="1:5" s="42" customFormat="1" ht="26.1" customHeight="1" x14ac:dyDescent="0.2">
      <c r="A175" s="41">
        <v>5</v>
      </c>
      <c r="B175" s="37"/>
      <c r="C175" s="38"/>
      <c r="D175" s="41" t="s">
        <v>16</v>
      </c>
      <c r="E175" s="37"/>
    </row>
    <row r="176" spans="1:5" s="42" customFormat="1" ht="26.1" customHeight="1" thickBot="1" x14ac:dyDescent="0.25">
      <c r="A176" s="43">
        <v>6</v>
      </c>
      <c r="B176" s="39"/>
      <c r="C176" s="40"/>
      <c r="D176" s="41" t="s">
        <v>16</v>
      </c>
      <c r="E176" s="39"/>
    </row>
    <row r="177" spans="1:5" ht="26.1" customHeight="1" thickTop="1" x14ac:dyDescent="0.2">
      <c r="A177" s="157" t="s">
        <v>46</v>
      </c>
      <c r="B177" s="158"/>
      <c r="C177" s="20">
        <f>ROUND((SUM(C171:C176)/60),0)</f>
        <v>0</v>
      </c>
      <c r="D177" s="157" t="s">
        <v>17</v>
      </c>
      <c r="E177" s="159"/>
    </row>
    <row r="178" spans="1:5" ht="26.1" customHeight="1" thickBot="1" x14ac:dyDescent="0.25">
      <c r="A178" s="160" t="s">
        <v>1</v>
      </c>
      <c r="B178" s="161"/>
      <c r="C178" s="56">
        <v>0</v>
      </c>
      <c r="D178" s="160" t="s">
        <v>17</v>
      </c>
      <c r="E178" s="162"/>
    </row>
    <row r="179" spans="1:5" ht="18" customHeight="1" thickTop="1" x14ac:dyDescent="0.2">
      <c r="A179" s="163"/>
      <c r="B179" s="163"/>
      <c r="C179" s="163"/>
      <c r="D179" s="163"/>
      <c r="E179" s="163"/>
    </row>
    <row r="180" spans="1:5" ht="18" customHeight="1" x14ac:dyDescent="0.2">
      <c r="A180" s="164" t="s">
        <v>64</v>
      </c>
      <c r="B180" s="165"/>
      <c r="C180" s="165"/>
      <c r="D180" s="165"/>
      <c r="E180" s="29" t="str">
        <f>'dynamische Daten'!$B$18</f>
        <v>20.01 - 26.01.2025</v>
      </c>
    </row>
    <row r="181" spans="1:5" x14ac:dyDescent="0.2">
      <c r="A181" s="14" t="s">
        <v>0</v>
      </c>
      <c r="B181" s="14" t="s">
        <v>82</v>
      </c>
      <c r="C181" s="166" t="s">
        <v>83</v>
      </c>
      <c r="D181" s="166"/>
      <c r="E181" s="21" t="s">
        <v>86</v>
      </c>
    </row>
    <row r="182" spans="1:5" s="42" customFormat="1" ht="26.1" customHeight="1" x14ac:dyDescent="0.2">
      <c r="A182" s="41">
        <v>1</v>
      </c>
      <c r="B182" s="37"/>
      <c r="C182" s="38"/>
      <c r="D182" s="41" t="s">
        <v>16</v>
      </c>
      <c r="E182" s="37"/>
    </row>
    <row r="183" spans="1:5" s="42" customFormat="1" ht="26.1" customHeight="1" x14ac:dyDescent="0.2">
      <c r="A183" s="41">
        <v>2</v>
      </c>
      <c r="B183" s="37"/>
      <c r="C183" s="38"/>
      <c r="D183" s="41" t="s">
        <v>16</v>
      </c>
      <c r="E183" s="37"/>
    </row>
    <row r="184" spans="1:5" s="42" customFormat="1" ht="26.1" customHeight="1" x14ac:dyDescent="0.2">
      <c r="A184" s="41">
        <v>3</v>
      </c>
      <c r="B184" s="37"/>
      <c r="C184" s="38"/>
      <c r="D184" s="41" t="s">
        <v>16</v>
      </c>
      <c r="E184" s="37"/>
    </row>
    <row r="185" spans="1:5" s="42" customFormat="1" ht="26.1" customHeight="1" x14ac:dyDescent="0.2">
      <c r="A185" s="41">
        <v>4</v>
      </c>
      <c r="B185" s="37"/>
      <c r="C185" s="38"/>
      <c r="D185" s="41" t="s">
        <v>16</v>
      </c>
      <c r="E185" s="37"/>
    </row>
    <row r="186" spans="1:5" s="42" customFormat="1" ht="26.1" customHeight="1" x14ac:dyDescent="0.2">
      <c r="A186" s="41">
        <v>5</v>
      </c>
      <c r="B186" s="37"/>
      <c r="C186" s="38"/>
      <c r="D186" s="41" t="s">
        <v>16</v>
      </c>
      <c r="E186" s="37"/>
    </row>
    <row r="187" spans="1:5" s="42" customFormat="1" ht="26.1" customHeight="1" thickBot="1" x14ac:dyDescent="0.25">
      <c r="A187" s="43">
        <v>6</v>
      </c>
      <c r="B187" s="39"/>
      <c r="C187" s="40"/>
      <c r="D187" s="41" t="s">
        <v>16</v>
      </c>
      <c r="E187" s="39"/>
    </row>
    <row r="188" spans="1:5" ht="26.1" customHeight="1" thickTop="1" x14ac:dyDescent="0.2">
      <c r="A188" s="157" t="s">
        <v>46</v>
      </c>
      <c r="B188" s="158"/>
      <c r="C188" s="20">
        <f>ROUND((SUM(C182:C187)/60),0)</f>
        <v>0</v>
      </c>
      <c r="D188" s="157" t="s">
        <v>17</v>
      </c>
      <c r="E188" s="159"/>
    </row>
    <row r="189" spans="1:5" ht="25.5" customHeight="1" thickBot="1" x14ac:dyDescent="0.25">
      <c r="A189" s="160" t="s">
        <v>1</v>
      </c>
      <c r="B189" s="161"/>
      <c r="C189" s="56">
        <v>0</v>
      </c>
      <c r="D189" s="160" t="s">
        <v>17</v>
      </c>
      <c r="E189" s="162"/>
    </row>
    <row r="190" spans="1:5" ht="18" customHeight="1" thickTop="1" x14ac:dyDescent="0.2">
      <c r="A190" s="163"/>
      <c r="B190" s="163"/>
      <c r="C190" s="163"/>
      <c r="D190" s="163"/>
      <c r="E190" s="163"/>
    </row>
    <row r="191" spans="1:5" ht="18" customHeight="1" x14ac:dyDescent="0.2">
      <c r="A191" s="164" t="s">
        <v>65</v>
      </c>
      <c r="B191" s="165"/>
      <c r="C191" s="165"/>
      <c r="D191" s="165"/>
      <c r="E191" s="29" t="str">
        <f>'dynamische Daten'!$B$19</f>
        <v>27.01 - 02.02.2025</v>
      </c>
    </row>
    <row r="192" spans="1:5" x14ac:dyDescent="0.2">
      <c r="A192" s="14" t="s">
        <v>0</v>
      </c>
      <c r="B192" s="14" t="s">
        <v>82</v>
      </c>
      <c r="C192" s="166" t="s">
        <v>83</v>
      </c>
      <c r="D192" s="166"/>
      <c r="E192" s="21" t="s">
        <v>86</v>
      </c>
    </row>
    <row r="193" spans="1:5" s="42" customFormat="1" ht="26.1" customHeight="1" x14ac:dyDescent="0.2">
      <c r="A193" s="41">
        <v>1</v>
      </c>
      <c r="B193" s="37"/>
      <c r="C193" s="38"/>
      <c r="D193" s="41" t="s">
        <v>16</v>
      </c>
      <c r="E193" s="37"/>
    </row>
    <row r="194" spans="1:5" s="42" customFormat="1" ht="26.1" customHeight="1" x14ac:dyDescent="0.2">
      <c r="A194" s="41">
        <v>2</v>
      </c>
      <c r="B194" s="37"/>
      <c r="C194" s="38"/>
      <c r="D194" s="41" t="s">
        <v>16</v>
      </c>
      <c r="E194" s="37"/>
    </row>
    <row r="195" spans="1:5" s="42" customFormat="1" ht="26.1" customHeight="1" x14ac:dyDescent="0.2">
      <c r="A195" s="41">
        <v>3</v>
      </c>
      <c r="B195" s="37"/>
      <c r="C195" s="38"/>
      <c r="D195" s="41" t="s">
        <v>16</v>
      </c>
      <c r="E195" s="37"/>
    </row>
    <row r="196" spans="1:5" s="42" customFormat="1" ht="26.1" customHeight="1" x14ac:dyDescent="0.2">
      <c r="A196" s="41">
        <v>4</v>
      </c>
      <c r="B196" s="37"/>
      <c r="C196" s="38"/>
      <c r="D196" s="41" t="s">
        <v>16</v>
      </c>
      <c r="E196" s="37"/>
    </row>
    <row r="197" spans="1:5" s="42" customFormat="1" ht="26.1" customHeight="1" x14ac:dyDescent="0.2">
      <c r="A197" s="41">
        <v>5</v>
      </c>
      <c r="B197" s="37"/>
      <c r="C197" s="38"/>
      <c r="D197" s="41" t="s">
        <v>16</v>
      </c>
      <c r="E197" s="37"/>
    </row>
    <row r="198" spans="1:5" s="42" customFormat="1" ht="26.1" customHeight="1" thickBot="1" x14ac:dyDescent="0.25">
      <c r="A198" s="43">
        <v>6</v>
      </c>
      <c r="B198" s="39"/>
      <c r="C198" s="40"/>
      <c r="D198" s="41" t="s">
        <v>16</v>
      </c>
      <c r="E198" s="39"/>
    </row>
    <row r="199" spans="1:5" ht="26.1" customHeight="1" thickTop="1" x14ac:dyDescent="0.2">
      <c r="A199" s="157" t="s">
        <v>46</v>
      </c>
      <c r="B199" s="158"/>
      <c r="C199" s="20">
        <f>ROUND((SUM(C193:C198)/60),0)</f>
        <v>0</v>
      </c>
      <c r="D199" s="157" t="s">
        <v>17</v>
      </c>
      <c r="E199" s="159"/>
    </row>
    <row r="200" spans="1:5" ht="26.1" customHeight="1" thickBot="1" x14ac:dyDescent="0.25">
      <c r="A200" s="160" t="s">
        <v>1</v>
      </c>
      <c r="B200" s="161"/>
      <c r="C200" s="56">
        <v>0</v>
      </c>
      <c r="D200" s="160" t="s">
        <v>17</v>
      </c>
      <c r="E200" s="162"/>
    </row>
    <row r="201" spans="1:5" ht="18" customHeight="1" thickTop="1" x14ac:dyDescent="0.2">
      <c r="A201" s="163"/>
      <c r="B201" s="163"/>
      <c r="C201" s="163"/>
      <c r="D201" s="163"/>
      <c r="E201" s="163"/>
    </row>
    <row r="202" spans="1:5" ht="18" customHeight="1" x14ac:dyDescent="0.2">
      <c r="A202" s="164" t="s">
        <v>66</v>
      </c>
      <c r="B202" s="165"/>
      <c r="C202" s="165"/>
      <c r="D202" s="165"/>
      <c r="E202" s="29" t="str">
        <f>'dynamische Daten'!$B$20</f>
        <v>03.02 - 09.02.2025</v>
      </c>
    </row>
    <row r="203" spans="1:5" x14ac:dyDescent="0.2">
      <c r="A203" s="14" t="s">
        <v>0</v>
      </c>
      <c r="B203" s="14" t="s">
        <v>82</v>
      </c>
      <c r="C203" s="166" t="s">
        <v>83</v>
      </c>
      <c r="D203" s="166"/>
      <c r="E203" s="21" t="s">
        <v>86</v>
      </c>
    </row>
    <row r="204" spans="1:5" s="42" customFormat="1" ht="26.1" customHeight="1" x14ac:dyDescent="0.2">
      <c r="A204" s="41">
        <v>1</v>
      </c>
      <c r="B204" s="37"/>
      <c r="C204" s="38"/>
      <c r="D204" s="41" t="s">
        <v>16</v>
      </c>
      <c r="E204" s="37"/>
    </row>
    <row r="205" spans="1:5" s="42" customFormat="1" ht="26.1" customHeight="1" x14ac:dyDescent="0.2">
      <c r="A205" s="41">
        <v>2</v>
      </c>
      <c r="B205" s="37"/>
      <c r="C205" s="38"/>
      <c r="D205" s="41" t="s">
        <v>16</v>
      </c>
      <c r="E205" s="37"/>
    </row>
    <row r="206" spans="1:5" s="42" customFormat="1" ht="26.1" customHeight="1" x14ac:dyDescent="0.2">
      <c r="A206" s="41">
        <v>3</v>
      </c>
      <c r="B206" s="37"/>
      <c r="C206" s="38"/>
      <c r="D206" s="41" t="s">
        <v>16</v>
      </c>
      <c r="E206" s="37"/>
    </row>
    <row r="207" spans="1:5" s="42" customFormat="1" ht="26.1" customHeight="1" x14ac:dyDescent="0.2">
      <c r="A207" s="41">
        <v>4</v>
      </c>
      <c r="B207" s="37"/>
      <c r="C207" s="38"/>
      <c r="D207" s="41" t="s">
        <v>16</v>
      </c>
      <c r="E207" s="37"/>
    </row>
    <row r="208" spans="1:5" s="42" customFormat="1" ht="26.1" customHeight="1" x14ac:dyDescent="0.2">
      <c r="A208" s="41">
        <v>5</v>
      </c>
      <c r="B208" s="37"/>
      <c r="C208" s="38"/>
      <c r="D208" s="41" t="s">
        <v>16</v>
      </c>
      <c r="E208" s="37"/>
    </row>
    <row r="209" spans="1:5" s="42" customFormat="1" ht="26.1" customHeight="1" thickBot="1" x14ac:dyDescent="0.25">
      <c r="A209" s="43">
        <v>6</v>
      </c>
      <c r="B209" s="39"/>
      <c r="C209" s="40"/>
      <c r="D209" s="41" t="s">
        <v>16</v>
      </c>
      <c r="E209" s="39"/>
    </row>
    <row r="210" spans="1:5" ht="26.1" customHeight="1" thickTop="1" x14ac:dyDescent="0.2">
      <c r="A210" s="157" t="s">
        <v>46</v>
      </c>
      <c r="B210" s="158"/>
      <c r="C210" s="20">
        <f>ROUND((SUM(C204:C209)/60),0)</f>
        <v>0</v>
      </c>
      <c r="D210" s="157" t="s">
        <v>17</v>
      </c>
      <c r="E210" s="159"/>
    </row>
    <row r="211" spans="1:5" ht="25.5" customHeight="1" thickBot="1" x14ac:dyDescent="0.25">
      <c r="A211" s="160" t="s">
        <v>1</v>
      </c>
      <c r="B211" s="161"/>
      <c r="C211" s="56">
        <v>0</v>
      </c>
      <c r="D211" s="160" t="s">
        <v>17</v>
      </c>
      <c r="E211" s="162"/>
    </row>
    <row r="212" spans="1:5" ht="18" customHeight="1" thickTop="1" x14ac:dyDescent="0.2">
      <c r="A212" s="163"/>
      <c r="B212" s="163"/>
      <c r="C212" s="163"/>
      <c r="D212" s="163"/>
      <c r="E212" s="163"/>
    </row>
    <row r="213" spans="1:5" ht="18" customHeight="1" x14ac:dyDescent="0.2">
      <c r="A213" s="164" t="s">
        <v>67</v>
      </c>
      <c r="B213" s="165"/>
      <c r="C213" s="165"/>
      <c r="D213" s="165"/>
      <c r="E213" s="29" t="str">
        <f>'dynamische Daten'!$B$21</f>
        <v>10.02 - 16.02.2025</v>
      </c>
    </row>
    <row r="214" spans="1:5" x14ac:dyDescent="0.2">
      <c r="A214" s="14" t="s">
        <v>0</v>
      </c>
      <c r="B214" s="14" t="s">
        <v>82</v>
      </c>
      <c r="C214" s="166" t="s">
        <v>83</v>
      </c>
      <c r="D214" s="166"/>
      <c r="E214" s="21" t="s">
        <v>86</v>
      </c>
    </row>
    <row r="215" spans="1:5" s="42" customFormat="1" ht="26.1" customHeight="1" x14ac:dyDescent="0.2">
      <c r="A215" s="41">
        <v>1</v>
      </c>
      <c r="B215" s="37"/>
      <c r="C215" s="38"/>
      <c r="D215" s="41" t="s">
        <v>16</v>
      </c>
      <c r="E215" s="37"/>
    </row>
    <row r="216" spans="1:5" s="42" customFormat="1" ht="26.1" customHeight="1" x14ac:dyDescent="0.2">
      <c r="A216" s="41">
        <v>2</v>
      </c>
      <c r="B216" s="37"/>
      <c r="C216" s="38"/>
      <c r="D216" s="41" t="s">
        <v>16</v>
      </c>
      <c r="E216" s="37"/>
    </row>
    <row r="217" spans="1:5" s="42" customFormat="1" ht="26.1" customHeight="1" x14ac:dyDescent="0.2">
      <c r="A217" s="41">
        <v>3</v>
      </c>
      <c r="B217" s="37"/>
      <c r="C217" s="38"/>
      <c r="D217" s="41" t="s">
        <v>16</v>
      </c>
      <c r="E217" s="37"/>
    </row>
    <row r="218" spans="1:5" s="42" customFormat="1" ht="26.1" customHeight="1" x14ac:dyDescent="0.2">
      <c r="A218" s="41">
        <v>4</v>
      </c>
      <c r="B218" s="37"/>
      <c r="C218" s="38"/>
      <c r="D218" s="41" t="s">
        <v>16</v>
      </c>
      <c r="E218" s="37"/>
    </row>
    <row r="219" spans="1:5" s="42" customFormat="1" ht="26.1" customHeight="1" x14ac:dyDescent="0.2">
      <c r="A219" s="41">
        <v>5</v>
      </c>
      <c r="B219" s="37"/>
      <c r="C219" s="38"/>
      <c r="D219" s="41" t="s">
        <v>16</v>
      </c>
      <c r="E219" s="37"/>
    </row>
    <row r="220" spans="1:5" s="42" customFormat="1" ht="26.1" customHeight="1" thickBot="1" x14ac:dyDescent="0.25">
      <c r="A220" s="43">
        <v>6</v>
      </c>
      <c r="B220" s="39"/>
      <c r="C220" s="40"/>
      <c r="D220" s="41" t="s">
        <v>16</v>
      </c>
      <c r="E220" s="39"/>
    </row>
    <row r="221" spans="1:5" ht="26.1" customHeight="1" thickTop="1" x14ac:dyDescent="0.2">
      <c r="A221" s="157" t="s">
        <v>46</v>
      </c>
      <c r="B221" s="158"/>
      <c r="C221" s="20">
        <f>ROUND((SUM(C215:C220)/60),0)</f>
        <v>0</v>
      </c>
      <c r="D221" s="157" t="s">
        <v>17</v>
      </c>
      <c r="E221" s="159"/>
    </row>
    <row r="222" spans="1:5" ht="26.1" customHeight="1" thickBot="1" x14ac:dyDescent="0.25">
      <c r="A222" s="160" t="s">
        <v>1</v>
      </c>
      <c r="B222" s="161"/>
      <c r="C222" s="56">
        <v>0</v>
      </c>
      <c r="D222" s="160" t="s">
        <v>17</v>
      </c>
      <c r="E222" s="162"/>
    </row>
    <row r="223" spans="1:5" ht="13.5" thickTop="1" x14ac:dyDescent="0.2"/>
  </sheetData>
  <sheetProtection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2" sqref="C1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67" t="s">
        <v>51</v>
      </c>
      <c r="B1" s="167"/>
      <c r="C1" s="167"/>
      <c r="D1" s="167"/>
      <c r="E1" s="167"/>
    </row>
    <row r="2" spans="1:5" ht="18" customHeight="1" x14ac:dyDescent="0.2">
      <c r="A2" s="167"/>
      <c r="B2" s="167"/>
      <c r="C2" s="167"/>
      <c r="D2" s="167"/>
      <c r="E2" s="167"/>
    </row>
    <row r="3" spans="1:5" ht="18" customHeight="1" x14ac:dyDescent="0.2">
      <c r="A3" s="164" t="str">
        <f>'dynamische Daten'!B28</f>
        <v>----</v>
      </c>
      <c r="B3" s="173"/>
      <c r="C3" s="173"/>
      <c r="D3" s="173"/>
      <c r="E3" s="174"/>
    </row>
    <row r="4" spans="1:5" ht="18" customHeight="1" x14ac:dyDescent="0.2">
      <c r="A4" s="164" t="s">
        <v>52</v>
      </c>
      <c r="B4" s="165"/>
      <c r="C4" s="165"/>
      <c r="D4" s="165"/>
      <c r="E4" s="29" t="str">
        <f>'dynamische Daten'!$B$2</f>
        <v>30.09 - 06.10.2024</v>
      </c>
    </row>
    <row r="5" spans="1:5" x14ac:dyDescent="0.2">
      <c r="A5" s="14" t="s">
        <v>0</v>
      </c>
      <c r="B5" s="14" t="s">
        <v>82</v>
      </c>
      <c r="C5" s="166" t="s">
        <v>83</v>
      </c>
      <c r="D5" s="166"/>
      <c r="E5" s="21" t="s">
        <v>86</v>
      </c>
    </row>
    <row r="6" spans="1:5" s="42" customFormat="1" ht="26.1" customHeight="1" x14ac:dyDescent="0.2">
      <c r="A6" s="41">
        <v>1</v>
      </c>
      <c r="B6" s="37"/>
      <c r="C6" s="38"/>
      <c r="D6" s="41" t="s">
        <v>16</v>
      </c>
      <c r="E6" s="37"/>
    </row>
    <row r="7" spans="1:5" s="42" customFormat="1" ht="26.1" customHeight="1" x14ac:dyDescent="0.2">
      <c r="A7" s="41">
        <v>2</v>
      </c>
      <c r="B7" s="37"/>
      <c r="C7" s="38"/>
      <c r="D7" s="41" t="s">
        <v>16</v>
      </c>
      <c r="E7" s="37"/>
    </row>
    <row r="8" spans="1:5" s="42" customFormat="1" ht="26.1" customHeight="1" x14ac:dyDescent="0.2">
      <c r="A8" s="41">
        <v>3</v>
      </c>
      <c r="B8" s="37"/>
      <c r="C8" s="38"/>
      <c r="D8" s="41" t="s">
        <v>16</v>
      </c>
      <c r="E8" s="37"/>
    </row>
    <row r="9" spans="1:5" s="42" customFormat="1" ht="26.1" customHeight="1" x14ac:dyDescent="0.2">
      <c r="A9" s="41">
        <v>4</v>
      </c>
      <c r="B9" s="37"/>
      <c r="C9" s="38"/>
      <c r="D9" s="41" t="s">
        <v>16</v>
      </c>
      <c r="E9" s="37"/>
    </row>
    <row r="10" spans="1:5" s="42" customFormat="1" ht="26.1" customHeight="1" x14ac:dyDescent="0.2">
      <c r="A10" s="41">
        <v>5</v>
      </c>
      <c r="B10" s="37"/>
      <c r="C10" s="38"/>
      <c r="D10" s="41" t="s">
        <v>16</v>
      </c>
      <c r="E10" s="37"/>
    </row>
    <row r="11" spans="1:5" s="42" customFormat="1" ht="26.1" customHeight="1" thickBot="1" x14ac:dyDescent="0.25">
      <c r="A11" s="43">
        <v>6</v>
      </c>
      <c r="B11" s="39"/>
      <c r="C11" s="40"/>
      <c r="D11" s="41" t="s">
        <v>16</v>
      </c>
      <c r="E11" s="39"/>
    </row>
    <row r="12" spans="1:5" ht="26.1" customHeight="1" thickTop="1" x14ac:dyDescent="0.2">
      <c r="A12" s="168" t="s">
        <v>46</v>
      </c>
      <c r="B12" s="168"/>
      <c r="C12" s="20">
        <f>ROUND((SUM(C6:C11)/60),0)</f>
        <v>0</v>
      </c>
      <c r="D12" s="157" t="s">
        <v>17</v>
      </c>
      <c r="E12" s="159"/>
    </row>
    <row r="13" spans="1:5" ht="26.1" customHeight="1" x14ac:dyDescent="0.2">
      <c r="A13" s="169" t="s">
        <v>1</v>
      </c>
      <c r="B13" s="169"/>
      <c r="C13" s="55">
        <v>0</v>
      </c>
      <c r="D13" s="170" t="s">
        <v>17</v>
      </c>
      <c r="E13" s="171"/>
    </row>
    <row r="14" spans="1:5" ht="18" customHeight="1" x14ac:dyDescent="0.2">
      <c r="A14" s="163"/>
      <c r="B14" s="163"/>
      <c r="C14" s="163"/>
      <c r="D14" s="163"/>
      <c r="E14" s="163"/>
    </row>
    <row r="15" spans="1:5" ht="18" customHeight="1" x14ac:dyDescent="0.2">
      <c r="A15" s="164" t="s">
        <v>68</v>
      </c>
      <c r="B15" s="165"/>
      <c r="C15" s="165"/>
      <c r="D15" s="165"/>
      <c r="E15" s="29" t="str">
        <f>'dynamische Daten'!$B$3</f>
        <v>07.10 - 13.10.2024</v>
      </c>
    </row>
    <row r="16" spans="1:5" x14ac:dyDescent="0.2">
      <c r="A16" s="14" t="s">
        <v>0</v>
      </c>
      <c r="B16" s="14" t="s">
        <v>82</v>
      </c>
      <c r="C16" s="166" t="s">
        <v>83</v>
      </c>
      <c r="D16" s="166"/>
      <c r="E16" s="21" t="s">
        <v>86</v>
      </c>
    </row>
    <row r="17" spans="1:5" s="42" customFormat="1" ht="26.1" customHeight="1" x14ac:dyDescent="0.2">
      <c r="A17" s="41" t="s">
        <v>3</v>
      </c>
      <c r="B17" s="37"/>
      <c r="C17" s="38"/>
      <c r="D17" s="41" t="s">
        <v>16</v>
      </c>
      <c r="E17" s="37"/>
    </row>
    <row r="18" spans="1:5" s="42" customFormat="1" ht="26.1" customHeight="1" x14ac:dyDescent="0.2">
      <c r="A18" s="41">
        <v>2</v>
      </c>
      <c r="B18" s="37"/>
      <c r="C18" s="38"/>
      <c r="D18" s="41" t="s">
        <v>16</v>
      </c>
      <c r="E18" s="37"/>
    </row>
    <row r="19" spans="1:5" s="42" customFormat="1" ht="26.1" customHeight="1" x14ac:dyDescent="0.2">
      <c r="A19" s="41">
        <v>3</v>
      </c>
      <c r="B19" s="37"/>
      <c r="C19" s="38"/>
      <c r="D19" s="41" t="s">
        <v>16</v>
      </c>
      <c r="E19" s="37"/>
    </row>
    <row r="20" spans="1:5" s="42" customFormat="1" ht="26.1" customHeight="1" x14ac:dyDescent="0.2">
      <c r="A20" s="41">
        <v>4</v>
      </c>
      <c r="B20" s="37"/>
      <c r="C20" s="38"/>
      <c r="D20" s="41" t="s">
        <v>16</v>
      </c>
      <c r="E20" s="37"/>
    </row>
    <row r="21" spans="1:5" s="42" customFormat="1" ht="26.1" customHeight="1" x14ac:dyDescent="0.2">
      <c r="A21" s="41">
        <v>5</v>
      </c>
      <c r="B21" s="37"/>
      <c r="C21" s="38"/>
      <c r="D21" s="41" t="s">
        <v>16</v>
      </c>
      <c r="E21" s="37"/>
    </row>
    <row r="22" spans="1:5" s="42" customFormat="1" ht="26.1" customHeight="1" thickBot="1" x14ac:dyDescent="0.25">
      <c r="A22" s="43">
        <v>6</v>
      </c>
      <c r="B22" s="39"/>
      <c r="C22" s="40"/>
      <c r="D22" s="41" t="s">
        <v>16</v>
      </c>
      <c r="E22" s="39"/>
    </row>
    <row r="23" spans="1:5" ht="26.1" customHeight="1" thickTop="1" x14ac:dyDescent="0.2">
      <c r="A23" s="157" t="s">
        <v>46</v>
      </c>
      <c r="B23" s="158"/>
      <c r="C23" s="20">
        <f>ROUND((SUM(C17:C22)/60),0)</f>
        <v>0</v>
      </c>
      <c r="D23" s="157" t="s">
        <v>17</v>
      </c>
      <c r="E23" s="159"/>
    </row>
    <row r="24" spans="1:5" ht="26.1" customHeight="1" thickBot="1" x14ac:dyDescent="0.25">
      <c r="A24" s="160" t="s">
        <v>1</v>
      </c>
      <c r="B24" s="161"/>
      <c r="C24" s="56">
        <v>0</v>
      </c>
      <c r="D24" s="160" t="s">
        <v>17</v>
      </c>
      <c r="E24" s="162"/>
    </row>
    <row r="25" spans="1:5" ht="18" customHeight="1" thickTop="1" x14ac:dyDescent="0.2">
      <c r="A25" s="163"/>
      <c r="B25" s="163"/>
      <c r="C25" s="163"/>
      <c r="D25" s="163"/>
      <c r="E25" s="163"/>
    </row>
    <row r="26" spans="1:5" ht="18" customHeight="1" x14ac:dyDescent="0.2">
      <c r="A26" s="164" t="s">
        <v>70</v>
      </c>
      <c r="B26" s="165"/>
      <c r="C26" s="165"/>
      <c r="D26" s="165"/>
      <c r="E26" s="29" t="str">
        <f>'dynamische Daten'!$B$4</f>
        <v>14.10 - 20.10.2024</v>
      </c>
    </row>
    <row r="27" spans="1:5" x14ac:dyDescent="0.2">
      <c r="A27" s="14" t="s">
        <v>0</v>
      </c>
      <c r="B27" s="14" t="s">
        <v>82</v>
      </c>
      <c r="C27" s="166" t="s">
        <v>83</v>
      </c>
      <c r="D27" s="166"/>
      <c r="E27" s="21" t="s">
        <v>86</v>
      </c>
    </row>
    <row r="28" spans="1:5" s="42" customFormat="1" ht="26.1" customHeight="1" x14ac:dyDescent="0.2">
      <c r="A28" s="41">
        <v>1</v>
      </c>
      <c r="B28" s="37"/>
      <c r="C28" s="38"/>
      <c r="D28" s="41" t="s">
        <v>16</v>
      </c>
      <c r="E28" s="37"/>
    </row>
    <row r="29" spans="1:5" s="42" customFormat="1" ht="26.1" customHeight="1" x14ac:dyDescent="0.2">
      <c r="A29" s="41">
        <v>2</v>
      </c>
      <c r="B29" s="37"/>
      <c r="C29" s="38"/>
      <c r="D29" s="41" t="s">
        <v>16</v>
      </c>
      <c r="E29" s="37"/>
    </row>
    <row r="30" spans="1:5" s="42" customFormat="1" ht="26.1" customHeight="1" x14ac:dyDescent="0.2">
      <c r="A30" s="41">
        <v>3</v>
      </c>
      <c r="B30" s="37"/>
      <c r="C30" s="38"/>
      <c r="D30" s="41" t="s">
        <v>16</v>
      </c>
      <c r="E30" s="37"/>
    </row>
    <row r="31" spans="1:5" s="42" customFormat="1" ht="26.1" customHeight="1" x14ac:dyDescent="0.2">
      <c r="A31" s="41">
        <v>4</v>
      </c>
      <c r="B31" s="37"/>
      <c r="C31" s="38"/>
      <c r="D31" s="41" t="s">
        <v>16</v>
      </c>
      <c r="E31" s="37"/>
    </row>
    <row r="32" spans="1:5" s="42" customFormat="1" ht="26.1" customHeight="1" x14ac:dyDescent="0.2">
      <c r="A32" s="41">
        <v>5</v>
      </c>
      <c r="B32" s="37"/>
      <c r="C32" s="38"/>
      <c r="D32" s="41" t="s">
        <v>16</v>
      </c>
      <c r="E32" s="37"/>
    </row>
    <row r="33" spans="1:5" s="42" customFormat="1" ht="26.1" customHeight="1" thickBot="1" x14ac:dyDescent="0.25">
      <c r="A33" s="43">
        <v>6</v>
      </c>
      <c r="B33" s="39"/>
      <c r="C33" s="40"/>
      <c r="D33" s="41" t="s">
        <v>16</v>
      </c>
      <c r="E33" s="39"/>
    </row>
    <row r="34" spans="1:5" ht="26.1" customHeight="1" thickTop="1" x14ac:dyDescent="0.2">
      <c r="A34" s="157" t="s">
        <v>46</v>
      </c>
      <c r="B34" s="158"/>
      <c r="C34" s="20">
        <f>ROUND((SUM(C28:C33)/60),0)</f>
        <v>0</v>
      </c>
      <c r="D34" s="157" t="s">
        <v>17</v>
      </c>
      <c r="E34" s="159"/>
    </row>
    <row r="35" spans="1:5" ht="26.1" customHeight="1" thickBot="1" x14ac:dyDescent="0.25">
      <c r="A35" s="160" t="s">
        <v>1</v>
      </c>
      <c r="B35" s="161"/>
      <c r="C35" s="56">
        <v>0</v>
      </c>
      <c r="D35" s="160" t="s">
        <v>17</v>
      </c>
      <c r="E35" s="162"/>
    </row>
    <row r="36" spans="1:5" ht="18" customHeight="1" thickTop="1" x14ac:dyDescent="0.2">
      <c r="A36" s="163"/>
      <c r="B36" s="163"/>
      <c r="C36" s="163"/>
      <c r="D36" s="163"/>
      <c r="E36" s="163"/>
    </row>
    <row r="37" spans="1:5" ht="18" customHeight="1" x14ac:dyDescent="0.2">
      <c r="A37" s="164" t="s">
        <v>53</v>
      </c>
      <c r="B37" s="165"/>
      <c r="C37" s="165"/>
      <c r="D37" s="165"/>
      <c r="E37" s="29" t="str">
        <f>'dynamische Daten'!$B$5</f>
        <v>21.10 - 27.10.2024</v>
      </c>
    </row>
    <row r="38" spans="1:5" x14ac:dyDescent="0.2">
      <c r="A38" s="14" t="s">
        <v>0</v>
      </c>
      <c r="B38" s="14" t="s">
        <v>82</v>
      </c>
      <c r="C38" s="166" t="s">
        <v>83</v>
      </c>
      <c r="D38" s="166"/>
      <c r="E38" s="21" t="s">
        <v>86</v>
      </c>
    </row>
    <row r="39" spans="1:5" s="42" customFormat="1" ht="26.1" customHeight="1" x14ac:dyDescent="0.2">
      <c r="A39" s="41">
        <v>1</v>
      </c>
      <c r="B39" s="37"/>
      <c r="C39" s="38"/>
      <c r="D39" s="41" t="s">
        <v>16</v>
      </c>
      <c r="E39" s="37"/>
    </row>
    <row r="40" spans="1:5" s="42" customFormat="1" ht="26.1" customHeight="1" x14ac:dyDescent="0.2">
      <c r="A40" s="41">
        <v>2</v>
      </c>
      <c r="B40" s="37"/>
      <c r="C40" s="38"/>
      <c r="D40" s="41" t="s">
        <v>16</v>
      </c>
      <c r="E40" s="37"/>
    </row>
    <row r="41" spans="1:5" s="42" customFormat="1" ht="26.1" customHeight="1" x14ac:dyDescent="0.2">
      <c r="A41" s="41">
        <v>3</v>
      </c>
      <c r="B41" s="37"/>
      <c r="C41" s="38"/>
      <c r="D41" s="41" t="s">
        <v>16</v>
      </c>
      <c r="E41" s="37"/>
    </row>
    <row r="42" spans="1:5" s="42" customFormat="1" ht="26.1" customHeight="1" x14ac:dyDescent="0.2">
      <c r="A42" s="41">
        <v>4</v>
      </c>
      <c r="B42" s="37"/>
      <c r="C42" s="38"/>
      <c r="D42" s="41" t="s">
        <v>16</v>
      </c>
      <c r="E42" s="37"/>
    </row>
    <row r="43" spans="1:5" s="42" customFormat="1" ht="26.1" customHeight="1" x14ac:dyDescent="0.2">
      <c r="A43" s="41">
        <v>5</v>
      </c>
      <c r="B43" s="37"/>
      <c r="C43" s="38"/>
      <c r="D43" s="41" t="s">
        <v>16</v>
      </c>
      <c r="E43" s="37"/>
    </row>
    <row r="44" spans="1:5" s="42" customFormat="1" ht="26.1" customHeight="1" thickBot="1" x14ac:dyDescent="0.25">
      <c r="A44" s="43">
        <v>6</v>
      </c>
      <c r="B44" s="39"/>
      <c r="C44" s="40"/>
      <c r="D44" s="41" t="s">
        <v>16</v>
      </c>
      <c r="E44" s="39"/>
    </row>
    <row r="45" spans="1:5" ht="26.1" customHeight="1" thickTop="1" x14ac:dyDescent="0.2">
      <c r="A45" s="157" t="s">
        <v>46</v>
      </c>
      <c r="B45" s="158"/>
      <c r="C45" s="20">
        <f>ROUND((SUM(C39:C44)/60),0)</f>
        <v>0</v>
      </c>
      <c r="D45" s="157" t="s">
        <v>17</v>
      </c>
      <c r="E45" s="159"/>
    </row>
    <row r="46" spans="1:5" ht="26.1" customHeight="1" thickBot="1" x14ac:dyDescent="0.25">
      <c r="A46" s="160" t="s">
        <v>1</v>
      </c>
      <c r="B46" s="161"/>
      <c r="C46" s="56">
        <v>0</v>
      </c>
      <c r="D46" s="160" t="s">
        <v>17</v>
      </c>
      <c r="E46" s="162"/>
    </row>
    <row r="47" spans="1:5" ht="18" customHeight="1" thickTop="1" x14ac:dyDescent="0.2">
      <c r="A47" s="163"/>
      <c r="B47" s="163"/>
      <c r="C47" s="163"/>
      <c r="D47" s="163"/>
      <c r="E47" s="163"/>
    </row>
    <row r="48" spans="1:5" ht="18" customHeight="1" x14ac:dyDescent="0.2">
      <c r="A48" s="164" t="s">
        <v>72</v>
      </c>
      <c r="B48" s="165"/>
      <c r="C48" s="165"/>
      <c r="D48" s="165"/>
      <c r="E48" s="29" t="str">
        <f>'dynamische Daten'!$B$6</f>
        <v>28.10 - 03.11.2024</v>
      </c>
    </row>
    <row r="49" spans="1:5" x14ac:dyDescent="0.2">
      <c r="A49" s="14" t="s">
        <v>0</v>
      </c>
      <c r="B49" s="14" t="s">
        <v>82</v>
      </c>
      <c r="C49" s="166" t="s">
        <v>83</v>
      </c>
      <c r="D49" s="166"/>
      <c r="E49" s="21" t="s">
        <v>86</v>
      </c>
    </row>
    <row r="50" spans="1:5" s="42" customFormat="1" ht="26.1" customHeight="1" x14ac:dyDescent="0.2">
      <c r="A50" s="41">
        <v>1</v>
      </c>
      <c r="B50" s="37"/>
      <c r="C50" s="38"/>
      <c r="D50" s="41" t="s">
        <v>16</v>
      </c>
      <c r="E50" s="37"/>
    </row>
    <row r="51" spans="1:5" s="42" customFormat="1" ht="26.1" customHeight="1" x14ac:dyDescent="0.2">
      <c r="A51" s="41">
        <v>2</v>
      </c>
      <c r="B51" s="37"/>
      <c r="C51" s="38"/>
      <c r="D51" s="41" t="s">
        <v>16</v>
      </c>
      <c r="E51" s="37"/>
    </row>
    <row r="52" spans="1:5" s="42" customFormat="1" ht="26.1" customHeight="1" x14ac:dyDescent="0.2">
      <c r="A52" s="41">
        <v>3</v>
      </c>
      <c r="B52" s="37"/>
      <c r="C52" s="38"/>
      <c r="D52" s="41" t="s">
        <v>16</v>
      </c>
      <c r="E52" s="37"/>
    </row>
    <row r="53" spans="1:5" s="42" customFormat="1" ht="26.1" customHeight="1" x14ac:dyDescent="0.2">
      <c r="A53" s="41">
        <v>4</v>
      </c>
      <c r="B53" s="37"/>
      <c r="C53" s="38"/>
      <c r="D53" s="41" t="s">
        <v>16</v>
      </c>
      <c r="E53" s="37"/>
    </row>
    <row r="54" spans="1:5" s="42" customFormat="1" ht="26.1" customHeight="1" x14ac:dyDescent="0.2">
      <c r="A54" s="41">
        <v>5</v>
      </c>
      <c r="B54" s="37"/>
      <c r="C54" s="38"/>
      <c r="D54" s="41" t="s">
        <v>16</v>
      </c>
      <c r="E54" s="37"/>
    </row>
    <row r="55" spans="1:5" s="42" customFormat="1" ht="26.1" customHeight="1" thickBot="1" x14ac:dyDescent="0.25">
      <c r="A55" s="43">
        <v>6</v>
      </c>
      <c r="B55" s="39"/>
      <c r="C55" s="40"/>
      <c r="D55" s="41" t="s">
        <v>16</v>
      </c>
      <c r="E55" s="39"/>
    </row>
    <row r="56" spans="1:5" ht="26.1" customHeight="1" thickTop="1" x14ac:dyDescent="0.2">
      <c r="A56" s="157" t="s">
        <v>46</v>
      </c>
      <c r="B56" s="158"/>
      <c r="C56" s="20">
        <f>ROUND((SUM(C50:C55)/60),0)</f>
        <v>0</v>
      </c>
      <c r="D56" s="157" t="s">
        <v>17</v>
      </c>
      <c r="E56" s="159"/>
    </row>
    <row r="57" spans="1:5" ht="26.1" customHeight="1" thickBot="1" x14ac:dyDescent="0.25">
      <c r="A57" s="160" t="s">
        <v>1</v>
      </c>
      <c r="B57" s="161"/>
      <c r="C57" s="56">
        <v>0</v>
      </c>
      <c r="D57" s="160" t="s">
        <v>17</v>
      </c>
      <c r="E57" s="162"/>
    </row>
    <row r="58" spans="1:5" ht="18" customHeight="1" thickTop="1" x14ac:dyDescent="0.2">
      <c r="A58" s="163"/>
      <c r="B58" s="163"/>
      <c r="C58" s="163"/>
      <c r="D58" s="163"/>
      <c r="E58" s="163"/>
    </row>
    <row r="59" spans="1:5" ht="18" customHeight="1" x14ac:dyDescent="0.2">
      <c r="A59" s="164" t="s">
        <v>54</v>
      </c>
      <c r="B59" s="165"/>
      <c r="C59" s="165"/>
      <c r="D59" s="165"/>
      <c r="E59" s="29" t="str">
        <f>'dynamische Daten'!$B$7</f>
        <v>04.11 - 10.11.2024</v>
      </c>
    </row>
    <row r="60" spans="1:5" x14ac:dyDescent="0.2">
      <c r="A60" s="14" t="s">
        <v>0</v>
      </c>
      <c r="B60" s="14" t="s">
        <v>82</v>
      </c>
      <c r="C60" s="166" t="s">
        <v>83</v>
      </c>
      <c r="D60" s="166"/>
      <c r="E60" s="21" t="s">
        <v>86</v>
      </c>
    </row>
    <row r="61" spans="1:5" s="42" customFormat="1" ht="26.1" customHeight="1" x14ac:dyDescent="0.2">
      <c r="A61" s="41">
        <v>1</v>
      </c>
      <c r="B61" s="37"/>
      <c r="C61" s="38"/>
      <c r="D61" s="41" t="s">
        <v>16</v>
      </c>
      <c r="E61" s="37"/>
    </row>
    <row r="62" spans="1:5" s="42" customFormat="1" ht="26.1" customHeight="1" x14ac:dyDescent="0.2">
      <c r="A62" s="41">
        <v>2</v>
      </c>
      <c r="B62" s="37"/>
      <c r="C62" s="38"/>
      <c r="D62" s="41" t="s">
        <v>16</v>
      </c>
      <c r="E62" s="37"/>
    </row>
    <row r="63" spans="1:5" s="42" customFormat="1" ht="26.1" customHeight="1" x14ac:dyDescent="0.2">
      <c r="A63" s="41">
        <v>3</v>
      </c>
      <c r="B63" s="37"/>
      <c r="C63" s="38"/>
      <c r="D63" s="41" t="s">
        <v>16</v>
      </c>
      <c r="E63" s="37"/>
    </row>
    <row r="64" spans="1:5" s="42" customFormat="1" ht="26.1" customHeight="1" x14ac:dyDescent="0.2">
      <c r="A64" s="41">
        <v>4</v>
      </c>
      <c r="B64" s="37"/>
      <c r="C64" s="38"/>
      <c r="D64" s="41" t="s">
        <v>16</v>
      </c>
      <c r="E64" s="37"/>
    </row>
    <row r="65" spans="1:5" s="42" customFormat="1" ht="26.1" customHeight="1" x14ac:dyDescent="0.2">
      <c r="A65" s="41">
        <v>5</v>
      </c>
      <c r="B65" s="37"/>
      <c r="C65" s="38"/>
      <c r="D65" s="41" t="s">
        <v>16</v>
      </c>
      <c r="E65" s="37"/>
    </row>
    <row r="66" spans="1:5" s="42" customFormat="1" ht="26.1" customHeight="1" thickBot="1" x14ac:dyDescent="0.25">
      <c r="A66" s="43">
        <v>6</v>
      </c>
      <c r="B66" s="39"/>
      <c r="C66" s="40"/>
      <c r="D66" s="41" t="s">
        <v>16</v>
      </c>
      <c r="E66" s="39"/>
    </row>
    <row r="67" spans="1:5" ht="26.1" customHeight="1" thickTop="1" x14ac:dyDescent="0.2">
      <c r="A67" s="157" t="s">
        <v>46</v>
      </c>
      <c r="B67" s="158"/>
      <c r="C67" s="20">
        <f>ROUND((SUM(C61:C66)/60),0)</f>
        <v>0</v>
      </c>
      <c r="D67" s="157" t="s">
        <v>17</v>
      </c>
      <c r="E67" s="159"/>
    </row>
    <row r="68" spans="1:5" ht="26.1" customHeight="1" thickBot="1" x14ac:dyDescent="0.25">
      <c r="A68" s="160" t="s">
        <v>1</v>
      </c>
      <c r="B68" s="161"/>
      <c r="C68" s="56">
        <v>0</v>
      </c>
      <c r="D68" s="160" t="s">
        <v>17</v>
      </c>
      <c r="E68" s="162"/>
    </row>
    <row r="69" spans="1:5" ht="18" customHeight="1" thickTop="1" x14ac:dyDescent="0.2">
      <c r="A69" s="163"/>
      <c r="B69" s="163"/>
      <c r="C69" s="163"/>
      <c r="D69" s="163"/>
      <c r="E69" s="163"/>
    </row>
    <row r="70" spans="1:5" ht="18" customHeight="1" x14ac:dyDescent="0.2">
      <c r="A70" s="164" t="s">
        <v>71</v>
      </c>
      <c r="B70" s="165"/>
      <c r="C70" s="165"/>
      <c r="D70" s="165"/>
      <c r="E70" s="29" t="str">
        <f>'dynamische Daten'!$B$8</f>
        <v>11.11 - 17.11.2024</v>
      </c>
    </row>
    <row r="71" spans="1:5" x14ac:dyDescent="0.2">
      <c r="A71" s="14" t="s">
        <v>0</v>
      </c>
      <c r="B71" s="14" t="s">
        <v>82</v>
      </c>
      <c r="C71" s="166" t="s">
        <v>83</v>
      </c>
      <c r="D71" s="166"/>
      <c r="E71" s="21" t="s">
        <v>86</v>
      </c>
    </row>
    <row r="72" spans="1:5" s="42" customFormat="1" ht="26.1" customHeight="1" x14ac:dyDescent="0.2">
      <c r="A72" s="41">
        <v>1</v>
      </c>
      <c r="B72" s="37"/>
      <c r="C72" s="38"/>
      <c r="D72" s="41" t="s">
        <v>16</v>
      </c>
      <c r="E72" s="37"/>
    </row>
    <row r="73" spans="1:5" s="42" customFormat="1" ht="26.1" customHeight="1" x14ac:dyDescent="0.2">
      <c r="A73" s="41">
        <v>2</v>
      </c>
      <c r="B73" s="37"/>
      <c r="C73" s="38"/>
      <c r="D73" s="41" t="s">
        <v>16</v>
      </c>
      <c r="E73" s="37"/>
    </row>
    <row r="74" spans="1:5" s="42" customFormat="1" ht="26.1" customHeight="1" x14ac:dyDescent="0.2">
      <c r="A74" s="41">
        <v>3</v>
      </c>
      <c r="B74" s="37"/>
      <c r="C74" s="38"/>
      <c r="D74" s="41" t="s">
        <v>16</v>
      </c>
      <c r="E74" s="37"/>
    </row>
    <row r="75" spans="1:5" s="42" customFormat="1" ht="26.1" customHeight="1" x14ac:dyDescent="0.2">
      <c r="A75" s="41">
        <v>4</v>
      </c>
      <c r="B75" s="37"/>
      <c r="C75" s="38"/>
      <c r="D75" s="41" t="s">
        <v>16</v>
      </c>
      <c r="E75" s="37"/>
    </row>
    <row r="76" spans="1:5" s="42" customFormat="1" ht="26.1" customHeight="1" x14ac:dyDescent="0.2">
      <c r="A76" s="41">
        <v>5</v>
      </c>
      <c r="B76" s="37"/>
      <c r="C76" s="38"/>
      <c r="D76" s="41" t="s">
        <v>16</v>
      </c>
      <c r="E76" s="37"/>
    </row>
    <row r="77" spans="1:5" s="42" customFormat="1" ht="26.1" customHeight="1" thickBot="1" x14ac:dyDescent="0.25">
      <c r="A77" s="43">
        <v>6</v>
      </c>
      <c r="B77" s="39"/>
      <c r="C77" s="40"/>
      <c r="D77" s="41" t="s">
        <v>16</v>
      </c>
      <c r="E77" s="39"/>
    </row>
    <row r="78" spans="1:5" ht="26.1" customHeight="1" thickTop="1" x14ac:dyDescent="0.2">
      <c r="A78" s="157" t="s">
        <v>46</v>
      </c>
      <c r="B78" s="158"/>
      <c r="C78" s="20">
        <f>ROUND((SUM(C72:C77)/60),0)</f>
        <v>0</v>
      </c>
      <c r="D78" s="157" t="s">
        <v>17</v>
      </c>
      <c r="E78" s="159"/>
    </row>
    <row r="79" spans="1:5" ht="26.1" customHeight="1" thickBot="1" x14ac:dyDescent="0.25">
      <c r="A79" s="160" t="s">
        <v>1</v>
      </c>
      <c r="B79" s="161"/>
      <c r="C79" s="56">
        <v>0</v>
      </c>
      <c r="D79" s="160" t="s">
        <v>17</v>
      </c>
      <c r="E79" s="162"/>
    </row>
    <row r="80" spans="1:5" ht="18" customHeight="1" thickTop="1" x14ac:dyDescent="0.2">
      <c r="A80" s="163"/>
      <c r="B80" s="163"/>
      <c r="C80" s="163"/>
      <c r="D80" s="163"/>
      <c r="E80" s="163"/>
    </row>
    <row r="81" spans="1:5" ht="18" customHeight="1" x14ac:dyDescent="0.2">
      <c r="A81" s="164" t="s">
        <v>33</v>
      </c>
      <c r="B81" s="165"/>
      <c r="C81" s="165"/>
      <c r="D81" s="165"/>
      <c r="E81" s="29" t="str">
        <f>'dynamische Daten'!$B$9</f>
        <v>18.11 - 24.11.2024</v>
      </c>
    </row>
    <row r="82" spans="1:5" x14ac:dyDescent="0.2">
      <c r="A82" s="14" t="s">
        <v>0</v>
      </c>
      <c r="B82" s="14" t="s">
        <v>82</v>
      </c>
      <c r="C82" s="166" t="s">
        <v>83</v>
      </c>
      <c r="D82" s="166"/>
      <c r="E82" s="21" t="s">
        <v>86</v>
      </c>
    </row>
    <row r="83" spans="1:5" s="42" customFormat="1" ht="26.1" customHeight="1" x14ac:dyDescent="0.2">
      <c r="A83" s="41">
        <v>1</v>
      </c>
      <c r="B83" s="37"/>
      <c r="C83" s="38"/>
      <c r="D83" s="41" t="s">
        <v>16</v>
      </c>
      <c r="E83" s="37"/>
    </row>
    <row r="84" spans="1:5" s="42" customFormat="1" ht="26.1" customHeight="1" x14ac:dyDescent="0.2">
      <c r="A84" s="41">
        <v>2</v>
      </c>
      <c r="B84" s="37"/>
      <c r="C84" s="38"/>
      <c r="D84" s="41" t="s">
        <v>16</v>
      </c>
      <c r="E84" s="37"/>
    </row>
    <row r="85" spans="1:5" s="42" customFormat="1" ht="26.1" customHeight="1" x14ac:dyDescent="0.2">
      <c r="A85" s="41">
        <v>3</v>
      </c>
      <c r="B85" s="37"/>
      <c r="C85" s="38"/>
      <c r="D85" s="41" t="s">
        <v>16</v>
      </c>
      <c r="E85" s="37"/>
    </row>
    <row r="86" spans="1:5" s="42" customFormat="1" ht="26.1" customHeight="1" x14ac:dyDescent="0.2">
      <c r="A86" s="41">
        <v>4</v>
      </c>
      <c r="B86" s="37"/>
      <c r="C86" s="38"/>
      <c r="D86" s="41" t="s">
        <v>16</v>
      </c>
      <c r="E86" s="37"/>
    </row>
    <row r="87" spans="1:5" s="42" customFormat="1" ht="26.1" customHeight="1" x14ac:dyDescent="0.2">
      <c r="A87" s="41">
        <v>5</v>
      </c>
      <c r="B87" s="37"/>
      <c r="C87" s="38"/>
      <c r="D87" s="41" t="s">
        <v>16</v>
      </c>
      <c r="E87" s="37"/>
    </row>
    <row r="88" spans="1:5" s="42" customFormat="1" ht="26.1" customHeight="1" thickBot="1" x14ac:dyDescent="0.25">
      <c r="A88" s="43">
        <v>6</v>
      </c>
      <c r="B88" s="39"/>
      <c r="C88" s="40"/>
      <c r="D88" s="41" t="s">
        <v>16</v>
      </c>
      <c r="E88" s="39"/>
    </row>
    <row r="89" spans="1:5" ht="26.1" customHeight="1" thickTop="1" x14ac:dyDescent="0.2">
      <c r="A89" s="157" t="s">
        <v>46</v>
      </c>
      <c r="B89" s="158"/>
      <c r="C89" s="20">
        <f>ROUND((SUM(C83:C88)/60),0)</f>
        <v>0</v>
      </c>
      <c r="D89" s="157" t="s">
        <v>17</v>
      </c>
      <c r="E89" s="159"/>
    </row>
    <row r="90" spans="1:5" ht="26.1" customHeight="1" thickBot="1" x14ac:dyDescent="0.25">
      <c r="A90" s="160" t="s">
        <v>1</v>
      </c>
      <c r="B90" s="161"/>
      <c r="C90" s="56">
        <v>0</v>
      </c>
      <c r="D90" s="160" t="s">
        <v>17</v>
      </c>
      <c r="E90" s="162"/>
    </row>
    <row r="91" spans="1:5" ht="18" customHeight="1" thickTop="1" x14ac:dyDescent="0.2">
      <c r="A91" s="163"/>
      <c r="B91" s="163"/>
      <c r="C91" s="163"/>
      <c r="D91" s="163"/>
      <c r="E91" s="163"/>
    </row>
    <row r="92" spans="1:5" ht="18" customHeight="1" x14ac:dyDescent="0.2">
      <c r="A92" s="164" t="s">
        <v>56</v>
      </c>
      <c r="B92" s="165"/>
      <c r="C92" s="165"/>
      <c r="D92" s="165"/>
      <c r="E92" s="29" t="str">
        <f>'dynamische Daten'!$B$10</f>
        <v>25.11 - 01.12.2024</v>
      </c>
    </row>
    <row r="93" spans="1:5" x14ac:dyDescent="0.2">
      <c r="A93" s="14" t="s">
        <v>0</v>
      </c>
      <c r="B93" s="14" t="s">
        <v>82</v>
      </c>
      <c r="C93" s="166" t="s">
        <v>83</v>
      </c>
      <c r="D93" s="166"/>
      <c r="E93" s="21" t="s">
        <v>86</v>
      </c>
    </row>
    <row r="94" spans="1:5" s="42" customFormat="1" ht="26.1" customHeight="1" x14ac:dyDescent="0.2">
      <c r="A94" s="41">
        <v>1</v>
      </c>
      <c r="B94" s="37"/>
      <c r="C94" s="38"/>
      <c r="D94" s="41" t="s">
        <v>16</v>
      </c>
      <c r="E94" s="37"/>
    </row>
    <row r="95" spans="1:5" s="42" customFormat="1" ht="26.1" customHeight="1" x14ac:dyDescent="0.2">
      <c r="A95" s="41">
        <v>2</v>
      </c>
      <c r="B95" s="37"/>
      <c r="C95" s="38"/>
      <c r="D95" s="41" t="s">
        <v>16</v>
      </c>
      <c r="E95" s="37"/>
    </row>
    <row r="96" spans="1:5" s="42" customFormat="1" ht="26.1" customHeight="1" x14ac:dyDescent="0.2">
      <c r="A96" s="41">
        <v>3</v>
      </c>
      <c r="B96" s="37"/>
      <c r="C96" s="38"/>
      <c r="D96" s="41" t="s">
        <v>16</v>
      </c>
      <c r="E96" s="37"/>
    </row>
    <row r="97" spans="1:5" s="42" customFormat="1" ht="26.1" customHeight="1" x14ac:dyDescent="0.2">
      <c r="A97" s="41">
        <v>4</v>
      </c>
      <c r="B97" s="37"/>
      <c r="C97" s="38"/>
      <c r="D97" s="41" t="s">
        <v>16</v>
      </c>
      <c r="E97" s="37"/>
    </row>
    <row r="98" spans="1:5" s="42" customFormat="1" ht="26.1" customHeight="1" x14ac:dyDescent="0.2">
      <c r="A98" s="41">
        <v>5</v>
      </c>
      <c r="B98" s="37"/>
      <c r="C98" s="38"/>
      <c r="D98" s="41" t="s">
        <v>16</v>
      </c>
      <c r="E98" s="37"/>
    </row>
    <row r="99" spans="1:5" s="42" customFormat="1" ht="26.1" customHeight="1" thickBot="1" x14ac:dyDescent="0.25">
      <c r="A99" s="43">
        <v>6</v>
      </c>
      <c r="B99" s="39"/>
      <c r="C99" s="40"/>
      <c r="D99" s="41" t="s">
        <v>16</v>
      </c>
      <c r="E99" s="39"/>
    </row>
    <row r="100" spans="1:5" ht="26.1" customHeight="1" thickTop="1" x14ac:dyDescent="0.2">
      <c r="A100" s="157" t="s">
        <v>46</v>
      </c>
      <c r="B100" s="158"/>
      <c r="C100" s="20">
        <f>ROUND((SUM(C94:C99)/60),0)</f>
        <v>0</v>
      </c>
      <c r="D100" s="157" t="s">
        <v>17</v>
      </c>
      <c r="E100" s="159"/>
    </row>
    <row r="101" spans="1:5" ht="26.1" customHeight="1" thickBot="1" x14ac:dyDescent="0.25">
      <c r="A101" s="160" t="s">
        <v>1</v>
      </c>
      <c r="B101" s="161"/>
      <c r="C101" s="56">
        <v>0</v>
      </c>
      <c r="D101" s="160" t="s">
        <v>17</v>
      </c>
      <c r="E101" s="162"/>
    </row>
    <row r="102" spans="1:5" ht="18" customHeight="1" thickTop="1" x14ac:dyDescent="0.2">
      <c r="A102" s="163"/>
      <c r="B102" s="163"/>
      <c r="C102" s="163"/>
      <c r="D102" s="163"/>
      <c r="E102" s="163"/>
    </row>
    <row r="103" spans="1:5" ht="18" customHeight="1" x14ac:dyDescent="0.2">
      <c r="A103" s="164" t="s">
        <v>57</v>
      </c>
      <c r="B103" s="165"/>
      <c r="C103" s="165"/>
      <c r="D103" s="165"/>
      <c r="E103" s="29" t="str">
        <f>'dynamische Daten'!$B$11</f>
        <v>02.12 - 08.12.2024</v>
      </c>
    </row>
    <row r="104" spans="1:5" x14ac:dyDescent="0.2">
      <c r="A104" s="14" t="s">
        <v>0</v>
      </c>
      <c r="B104" s="14" t="s">
        <v>82</v>
      </c>
      <c r="C104" s="166" t="s">
        <v>83</v>
      </c>
      <c r="D104" s="166"/>
      <c r="E104" s="21" t="s">
        <v>86</v>
      </c>
    </row>
    <row r="105" spans="1:5" s="42" customFormat="1" ht="26.1" customHeight="1" x14ac:dyDescent="0.2">
      <c r="A105" s="41">
        <v>1</v>
      </c>
      <c r="B105" s="37"/>
      <c r="C105" s="38"/>
      <c r="D105" s="41" t="s">
        <v>16</v>
      </c>
      <c r="E105" s="37"/>
    </row>
    <row r="106" spans="1:5" s="42" customFormat="1" ht="26.1" customHeight="1" x14ac:dyDescent="0.2">
      <c r="A106" s="41">
        <v>2</v>
      </c>
      <c r="B106" s="37"/>
      <c r="C106" s="38"/>
      <c r="D106" s="41" t="s">
        <v>16</v>
      </c>
      <c r="E106" s="37"/>
    </row>
    <row r="107" spans="1:5" s="42" customFormat="1" ht="26.1" customHeight="1" x14ac:dyDescent="0.2">
      <c r="A107" s="41">
        <v>3</v>
      </c>
      <c r="B107" s="37"/>
      <c r="C107" s="38"/>
      <c r="D107" s="41" t="s">
        <v>16</v>
      </c>
      <c r="E107" s="37"/>
    </row>
    <row r="108" spans="1:5" s="42" customFormat="1" ht="26.1" customHeight="1" x14ac:dyDescent="0.2">
      <c r="A108" s="41">
        <v>4</v>
      </c>
      <c r="B108" s="37"/>
      <c r="C108" s="38"/>
      <c r="D108" s="41" t="s">
        <v>16</v>
      </c>
      <c r="E108" s="37"/>
    </row>
    <row r="109" spans="1:5" s="42" customFormat="1" ht="26.1" customHeight="1" x14ac:dyDescent="0.2">
      <c r="A109" s="41">
        <v>5</v>
      </c>
      <c r="B109" s="37"/>
      <c r="C109" s="38"/>
      <c r="D109" s="41" t="s">
        <v>16</v>
      </c>
      <c r="E109" s="37"/>
    </row>
    <row r="110" spans="1:5" s="42" customFormat="1" ht="26.1" customHeight="1" thickBot="1" x14ac:dyDescent="0.25">
      <c r="A110" s="43">
        <v>6</v>
      </c>
      <c r="B110" s="39"/>
      <c r="C110" s="40"/>
      <c r="D110" s="41" t="s">
        <v>16</v>
      </c>
      <c r="E110" s="39"/>
    </row>
    <row r="111" spans="1:5" ht="26.1" customHeight="1" thickTop="1" x14ac:dyDescent="0.2">
      <c r="A111" s="157" t="s">
        <v>46</v>
      </c>
      <c r="B111" s="158"/>
      <c r="C111" s="20">
        <f>ROUND((SUM(C105:C110)/60),0)</f>
        <v>0</v>
      </c>
      <c r="D111" s="157" t="s">
        <v>17</v>
      </c>
      <c r="E111" s="159"/>
    </row>
    <row r="112" spans="1:5" ht="26.1" customHeight="1" thickBot="1" x14ac:dyDescent="0.25">
      <c r="A112" s="160" t="s">
        <v>1</v>
      </c>
      <c r="B112" s="161"/>
      <c r="C112" s="56">
        <v>0</v>
      </c>
      <c r="D112" s="160" t="s">
        <v>17</v>
      </c>
      <c r="E112" s="162"/>
    </row>
    <row r="113" spans="1:5" ht="18" customHeight="1" thickTop="1" x14ac:dyDescent="0.2">
      <c r="A113" s="163"/>
      <c r="B113" s="163"/>
      <c r="C113" s="163"/>
      <c r="D113" s="163"/>
      <c r="E113" s="163"/>
    </row>
    <row r="114" spans="1:5" ht="18" customHeight="1" x14ac:dyDescent="0.2">
      <c r="A114" s="164" t="s">
        <v>69</v>
      </c>
      <c r="B114" s="165"/>
      <c r="C114" s="165"/>
      <c r="D114" s="165"/>
      <c r="E114" s="29" t="str">
        <f>'dynamische Daten'!$B$12</f>
        <v>09.12 - 15.12.2024</v>
      </c>
    </row>
    <row r="115" spans="1:5" x14ac:dyDescent="0.2">
      <c r="A115" s="14" t="s">
        <v>0</v>
      </c>
      <c r="B115" s="14" t="s">
        <v>82</v>
      </c>
      <c r="C115" s="166" t="s">
        <v>83</v>
      </c>
      <c r="D115" s="166"/>
      <c r="E115" s="21" t="s">
        <v>86</v>
      </c>
    </row>
    <row r="116" spans="1:5" s="42" customFormat="1" ht="26.1" customHeight="1" x14ac:dyDescent="0.2">
      <c r="A116" s="41">
        <v>1</v>
      </c>
      <c r="B116" s="37"/>
      <c r="C116" s="38"/>
      <c r="D116" s="41" t="s">
        <v>16</v>
      </c>
      <c r="E116" s="37"/>
    </row>
    <row r="117" spans="1:5" s="42" customFormat="1" ht="26.1" customHeight="1" x14ac:dyDescent="0.2">
      <c r="A117" s="41">
        <v>2</v>
      </c>
      <c r="B117" s="37"/>
      <c r="C117" s="38"/>
      <c r="D117" s="41" t="s">
        <v>16</v>
      </c>
      <c r="E117" s="37"/>
    </row>
    <row r="118" spans="1:5" s="42" customFormat="1" ht="26.1" customHeight="1" x14ac:dyDescent="0.2">
      <c r="A118" s="41">
        <v>3</v>
      </c>
      <c r="B118" s="37"/>
      <c r="C118" s="38"/>
      <c r="D118" s="41" t="s">
        <v>16</v>
      </c>
      <c r="E118" s="37"/>
    </row>
    <row r="119" spans="1:5" s="42" customFormat="1" ht="26.1" customHeight="1" x14ac:dyDescent="0.2">
      <c r="A119" s="41">
        <v>4</v>
      </c>
      <c r="B119" s="37"/>
      <c r="C119" s="38"/>
      <c r="D119" s="41" t="s">
        <v>16</v>
      </c>
      <c r="E119" s="37"/>
    </row>
    <row r="120" spans="1:5" s="42" customFormat="1" ht="26.1" customHeight="1" x14ac:dyDescent="0.2">
      <c r="A120" s="41">
        <v>5</v>
      </c>
      <c r="B120" s="37"/>
      <c r="C120" s="38"/>
      <c r="D120" s="41" t="s">
        <v>16</v>
      </c>
      <c r="E120" s="37"/>
    </row>
    <row r="121" spans="1:5" s="42" customFormat="1" ht="26.1" customHeight="1" thickBot="1" x14ac:dyDescent="0.25">
      <c r="A121" s="43">
        <v>6</v>
      </c>
      <c r="B121" s="39"/>
      <c r="C121" s="40"/>
      <c r="D121" s="41" t="s">
        <v>16</v>
      </c>
      <c r="E121" s="39"/>
    </row>
    <row r="122" spans="1:5" ht="26.1" customHeight="1" thickTop="1" x14ac:dyDescent="0.2">
      <c r="A122" s="157" t="s">
        <v>46</v>
      </c>
      <c r="B122" s="158"/>
      <c r="C122" s="20">
        <f>ROUND((SUM(C116:C121)/60),0)</f>
        <v>0</v>
      </c>
      <c r="D122" s="157" t="s">
        <v>17</v>
      </c>
      <c r="E122" s="159"/>
    </row>
    <row r="123" spans="1:5" ht="26.1" customHeight="1" thickBot="1" x14ac:dyDescent="0.25">
      <c r="A123" s="160" t="s">
        <v>1</v>
      </c>
      <c r="B123" s="161"/>
      <c r="C123" s="56">
        <v>0</v>
      </c>
      <c r="D123" s="160" t="s">
        <v>17</v>
      </c>
      <c r="E123" s="162"/>
    </row>
    <row r="124" spans="1:5" ht="18" customHeight="1" thickTop="1" x14ac:dyDescent="0.2">
      <c r="A124" s="163"/>
      <c r="B124" s="163"/>
      <c r="C124" s="163"/>
      <c r="D124" s="163"/>
      <c r="E124" s="163"/>
    </row>
    <row r="125" spans="1:5" ht="18" customHeight="1" x14ac:dyDescent="0.2">
      <c r="A125" s="164" t="s">
        <v>59</v>
      </c>
      <c r="B125" s="165"/>
      <c r="C125" s="165"/>
      <c r="D125" s="165"/>
      <c r="E125" s="29" t="str">
        <f>'dynamische Daten'!$B$13</f>
        <v>16.12 - 22.12.2024</v>
      </c>
    </row>
    <row r="126" spans="1:5" x14ac:dyDescent="0.2">
      <c r="A126" s="14" t="s">
        <v>0</v>
      </c>
      <c r="B126" s="14" t="s">
        <v>82</v>
      </c>
      <c r="C126" s="166" t="s">
        <v>83</v>
      </c>
      <c r="D126" s="166"/>
      <c r="E126" s="21" t="s">
        <v>86</v>
      </c>
    </row>
    <row r="127" spans="1:5" s="42" customFormat="1" ht="26.1" customHeight="1" x14ac:dyDescent="0.2">
      <c r="A127" s="41">
        <v>1</v>
      </c>
      <c r="B127" s="37"/>
      <c r="C127" s="38"/>
      <c r="D127" s="41" t="s">
        <v>16</v>
      </c>
      <c r="E127" s="37"/>
    </row>
    <row r="128" spans="1:5" s="42" customFormat="1" ht="26.1" customHeight="1" x14ac:dyDescent="0.2">
      <c r="A128" s="41">
        <v>2</v>
      </c>
      <c r="B128" s="37"/>
      <c r="C128" s="38"/>
      <c r="D128" s="41" t="s">
        <v>16</v>
      </c>
      <c r="E128" s="37"/>
    </row>
    <row r="129" spans="1:5" s="42" customFormat="1" ht="26.1" customHeight="1" x14ac:dyDescent="0.2">
      <c r="A129" s="41">
        <v>3</v>
      </c>
      <c r="B129" s="37"/>
      <c r="C129" s="38"/>
      <c r="D129" s="41" t="s">
        <v>16</v>
      </c>
      <c r="E129" s="37"/>
    </row>
    <row r="130" spans="1:5" s="42" customFormat="1" ht="26.1" customHeight="1" x14ac:dyDescent="0.2">
      <c r="A130" s="41">
        <v>4</v>
      </c>
      <c r="B130" s="37"/>
      <c r="C130" s="38"/>
      <c r="D130" s="41" t="s">
        <v>16</v>
      </c>
      <c r="E130" s="37"/>
    </row>
    <row r="131" spans="1:5" s="42" customFormat="1" ht="26.1" customHeight="1" x14ac:dyDescent="0.2">
      <c r="A131" s="41">
        <v>5</v>
      </c>
      <c r="B131" s="37"/>
      <c r="C131" s="38"/>
      <c r="D131" s="41" t="s">
        <v>16</v>
      </c>
      <c r="E131" s="37"/>
    </row>
    <row r="132" spans="1:5" s="42" customFormat="1" ht="26.1" customHeight="1" thickBot="1" x14ac:dyDescent="0.25">
      <c r="A132" s="43">
        <v>6</v>
      </c>
      <c r="B132" s="39"/>
      <c r="C132" s="40"/>
      <c r="D132" s="41" t="s">
        <v>16</v>
      </c>
      <c r="E132" s="39"/>
    </row>
    <row r="133" spans="1:5" ht="26.1" customHeight="1" thickTop="1" x14ac:dyDescent="0.2">
      <c r="A133" s="157" t="s">
        <v>46</v>
      </c>
      <c r="B133" s="158"/>
      <c r="C133" s="20">
        <f>ROUND((SUM(C127:C132)/60),0)</f>
        <v>0</v>
      </c>
      <c r="D133" s="157" t="s">
        <v>17</v>
      </c>
      <c r="E133" s="159"/>
    </row>
    <row r="134" spans="1:5" ht="26.1" customHeight="1" thickBot="1" x14ac:dyDescent="0.25">
      <c r="A134" s="160" t="s">
        <v>1</v>
      </c>
      <c r="B134" s="161"/>
      <c r="C134" s="54">
        <v>0</v>
      </c>
      <c r="D134" s="160" t="s">
        <v>17</v>
      </c>
      <c r="E134" s="162"/>
    </row>
    <row r="135" spans="1:5" ht="18" customHeight="1" thickTop="1" x14ac:dyDescent="0.2">
      <c r="A135" s="163"/>
      <c r="B135" s="163"/>
      <c r="C135" s="163"/>
      <c r="D135" s="163"/>
      <c r="E135" s="163"/>
    </row>
    <row r="136" spans="1:5" ht="18" customHeight="1" x14ac:dyDescent="0.2">
      <c r="A136" s="164" t="s">
        <v>60</v>
      </c>
      <c r="B136" s="165"/>
      <c r="C136" s="165"/>
      <c r="D136" s="165"/>
      <c r="E136" s="29" t="str">
        <f>'dynamische Daten'!$B$14</f>
        <v>23.12 - 29.12.2024</v>
      </c>
    </row>
    <row r="137" spans="1:5" x14ac:dyDescent="0.2">
      <c r="A137" s="14" t="s">
        <v>0</v>
      </c>
      <c r="B137" s="14" t="s">
        <v>82</v>
      </c>
      <c r="C137" s="166" t="s">
        <v>83</v>
      </c>
      <c r="D137" s="166"/>
      <c r="E137" s="21" t="s">
        <v>86</v>
      </c>
    </row>
    <row r="138" spans="1:5" s="42" customFormat="1" ht="26.1" customHeight="1" x14ac:dyDescent="0.2">
      <c r="A138" s="41">
        <v>1</v>
      </c>
      <c r="B138" s="37"/>
      <c r="C138" s="38"/>
      <c r="D138" s="41" t="s">
        <v>16</v>
      </c>
      <c r="E138" s="37"/>
    </row>
    <row r="139" spans="1:5" s="42" customFormat="1" ht="26.1" customHeight="1" x14ac:dyDescent="0.2">
      <c r="A139" s="41">
        <v>2</v>
      </c>
      <c r="B139" s="37"/>
      <c r="C139" s="38"/>
      <c r="D139" s="41" t="s">
        <v>16</v>
      </c>
      <c r="E139" s="37"/>
    </row>
    <row r="140" spans="1:5" s="42" customFormat="1" ht="26.1" customHeight="1" x14ac:dyDescent="0.2">
      <c r="A140" s="41">
        <v>3</v>
      </c>
      <c r="B140" s="37"/>
      <c r="C140" s="38"/>
      <c r="D140" s="41" t="s">
        <v>16</v>
      </c>
      <c r="E140" s="37"/>
    </row>
    <row r="141" spans="1:5" s="42" customFormat="1" ht="26.1" customHeight="1" x14ac:dyDescent="0.2">
      <c r="A141" s="41">
        <v>4</v>
      </c>
      <c r="B141" s="37"/>
      <c r="C141" s="38"/>
      <c r="D141" s="41" t="s">
        <v>16</v>
      </c>
      <c r="E141" s="37"/>
    </row>
    <row r="142" spans="1:5" s="42" customFormat="1" ht="26.1" customHeight="1" x14ac:dyDescent="0.2">
      <c r="A142" s="41">
        <v>5</v>
      </c>
      <c r="B142" s="37"/>
      <c r="C142" s="38"/>
      <c r="D142" s="41" t="s">
        <v>16</v>
      </c>
      <c r="E142" s="37"/>
    </row>
    <row r="143" spans="1:5" s="42" customFormat="1" ht="26.1" customHeight="1" thickBot="1" x14ac:dyDescent="0.25">
      <c r="A143" s="43">
        <v>6</v>
      </c>
      <c r="B143" s="39"/>
      <c r="C143" s="40"/>
      <c r="D143" s="41" t="s">
        <v>16</v>
      </c>
      <c r="E143" s="39"/>
    </row>
    <row r="144" spans="1:5" ht="26.1" customHeight="1" thickTop="1" x14ac:dyDescent="0.2">
      <c r="A144" s="157" t="s">
        <v>46</v>
      </c>
      <c r="B144" s="158"/>
      <c r="C144" s="20">
        <f>ROUND((SUM(C138:C143)/60),0)</f>
        <v>0</v>
      </c>
      <c r="D144" s="157" t="s">
        <v>17</v>
      </c>
      <c r="E144" s="159"/>
    </row>
    <row r="145" spans="1:5" ht="26.1" customHeight="1" thickBot="1" x14ac:dyDescent="0.25">
      <c r="A145" s="160" t="s">
        <v>1</v>
      </c>
      <c r="B145" s="161"/>
      <c r="C145" s="56">
        <v>0</v>
      </c>
      <c r="D145" s="160" t="s">
        <v>17</v>
      </c>
      <c r="E145" s="162"/>
    </row>
    <row r="146" spans="1:5" ht="18" customHeight="1" thickTop="1" x14ac:dyDescent="0.2">
      <c r="A146" s="163"/>
      <c r="B146" s="163"/>
      <c r="C146" s="163"/>
      <c r="D146" s="163"/>
      <c r="E146" s="163"/>
    </row>
    <row r="147" spans="1:5" ht="18" customHeight="1" x14ac:dyDescent="0.2">
      <c r="A147" s="164" t="s">
        <v>61</v>
      </c>
      <c r="B147" s="165"/>
      <c r="C147" s="165"/>
      <c r="D147" s="165"/>
      <c r="E147" s="29" t="str">
        <f>'dynamische Daten'!$B$15</f>
        <v>30.12 - 05.01.2025</v>
      </c>
    </row>
    <row r="148" spans="1:5" x14ac:dyDescent="0.2">
      <c r="A148" s="14" t="s">
        <v>0</v>
      </c>
      <c r="B148" s="14" t="s">
        <v>82</v>
      </c>
      <c r="C148" s="166" t="s">
        <v>83</v>
      </c>
      <c r="D148" s="166"/>
      <c r="E148" s="21" t="s">
        <v>86</v>
      </c>
    </row>
    <row r="149" spans="1:5" s="42" customFormat="1" ht="26.1" customHeight="1" x14ac:dyDescent="0.2">
      <c r="A149" s="41">
        <v>1</v>
      </c>
      <c r="B149" s="37"/>
      <c r="C149" s="38"/>
      <c r="D149" s="41" t="s">
        <v>16</v>
      </c>
      <c r="E149" s="37"/>
    </row>
    <row r="150" spans="1:5" s="42" customFormat="1" ht="26.1" customHeight="1" x14ac:dyDescent="0.2">
      <c r="A150" s="41">
        <v>2</v>
      </c>
      <c r="B150" s="37"/>
      <c r="C150" s="38"/>
      <c r="D150" s="41" t="s">
        <v>16</v>
      </c>
      <c r="E150" s="37"/>
    </row>
    <row r="151" spans="1:5" s="42" customFormat="1" ht="26.1" customHeight="1" x14ac:dyDescent="0.2">
      <c r="A151" s="41">
        <v>3</v>
      </c>
      <c r="B151" s="37"/>
      <c r="C151" s="38"/>
      <c r="D151" s="41" t="s">
        <v>16</v>
      </c>
      <c r="E151" s="37"/>
    </row>
    <row r="152" spans="1:5" s="42" customFormat="1" ht="26.1" customHeight="1" x14ac:dyDescent="0.2">
      <c r="A152" s="41">
        <v>4</v>
      </c>
      <c r="B152" s="37"/>
      <c r="C152" s="38"/>
      <c r="D152" s="41" t="s">
        <v>16</v>
      </c>
      <c r="E152" s="37"/>
    </row>
    <row r="153" spans="1:5" s="42" customFormat="1" ht="26.1" customHeight="1" x14ac:dyDescent="0.2">
      <c r="A153" s="41">
        <v>5</v>
      </c>
      <c r="B153" s="37"/>
      <c r="C153" s="38"/>
      <c r="D153" s="41" t="s">
        <v>16</v>
      </c>
      <c r="E153" s="37"/>
    </row>
    <row r="154" spans="1:5" s="42" customFormat="1" ht="26.1" customHeight="1" thickBot="1" x14ac:dyDescent="0.25">
      <c r="A154" s="43">
        <v>6</v>
      </c>
      <c r="B154" s="39"/>
      <c r="C154" s="40"/>
      <c r="D154" s="41" t="s">
        <v>16</v>
      </c>
      <c r="E154" s="39"/>
    </row>
    <row r="155" spans="1:5" ht="26.1" customHeight="1" thickTop="1" x14ac:dyDescent="0.2">
      <c r="A155" s="157" t="s">
        <v>46</v>
      </c>
      <c r="B155" s="158"/>
      <c r="C155" s="20">
        <f>ROUND((SUM(C149:C154)/60),0)</f>
        <v>0</v>
      </c>
      <c r="D155" s="157" t="s">
        <v>17</v>
      </c>
      <c r="E155" s="159"/>
    </row>
    <row r="156" spans="1:5" ht="26.1" customHeight="1" thickBot="1" x14ac:dyDescent="0.25">
      <c r="A156" s="160" t="s">
        <v>1</v>
      </c>
      <c r="B156" s="161"/>
      <c r="C156" s="56">
        <v>0</v>
      </c>
      <c r="D156" s="160" t="s">
        <v>17</v>
      </c>
      <c r="E156" s="162"/>
    </row>
    <row r="157" spans="1:5" ht="18" customHeight="1" thickTop="1" x14ac:dyDescent="0.2">
      <c r="A157" s="163"/>
      <c r="B157" s="163"/>
      <c r="C157" s="163"/>
      <c r="D157" s="163"/>
      <c r="E157" s="163"/>
    </row>
    <row r="158" spans="1:5" ht="18" customHeight="1" x14ac:dyDescent="0.2">
      <c r="A158" s="164" t="s">
        <v>62</v>
      </c>
      <c r="B158" s="165"/>
      <c r="C158" s="165"/>
      <c r="D158" s="165"/>
      <c r="E158" s="29" t="str">
        <f>'dynamische Daten'!$B$16</f>
        <v>06.01 - 12.01.2025</v>
      </c>
    </row>
    <row r="159" spans="1:5" x14ac:dyDescent="0.2">
      <c r="A159" s="14" t="s">
        <v>0</v>
      </c>
      <c r="B159" s="14" t="s">
        <v>82</v>
      </c>
      <c r="C159" s="166" t="s">
        <v>83</v>
      </c>
      <c r="D159" s="166"/>
      <c r="E159" s="21" t="s">
        <v>86</v>
      </c>
    </row>
    <row r="160" spans="1:5" s="42" customFormat="1" ht="26.1" customHeight="1" x14ac:dyDescent="0.2">
      <c r="A160" s="41">
        <v>1</v>
      </c>
      <c r="B160" s="37"/>
      <c r="C160" s="38"/>
      <c r="D160" s="41" t="s">
        <v>16</v>
      </c>
      <c r="E160" s="37"/>
    </row>
    <row r="161" spans="1:5" s="42" customFormat="1" ht="26.1" customHeight="1" x14ac:dyDescent="0.2">
      <c r="A161" s="41">
        <v>2</v>
      </c>
      <c r="B161" s="37"/>
      <c r="C161" s="38"/>
      <c r="D161" s="41" t="s">
        <v>16</v>
      </c>
      <c r="E161" s="37"/>
    </row>
    <row r="162" spans="1:5" s="42" customFormat="1" ht="26.1" customHeight="1" x14ac:dyDescent="0.2">
      <c r="A162" s="41">
        <v>3</v>
      </c>
      <c r="B162" s="37"/>
      <c r="C162" s="38"/>
      <c r="D162" s="41" t="s">
        <v>16</v>
      </c>
      <c r="E162" s="37"/>
    </row>
    <row r="163" spans="1:5" s="42" customFormat="1" ht="26.1" customHeight="1" x14ac:dyDescent="0.2">
      <c r="A163" s="41">
        <v>4</v>
      </c>
      <c r="B163" s="37"/>
      <c r="C163" s="38"/>
      <c r="D163" s="41" t="s">
        <v>16</v>
      </c>
      <c r="E163" s="37"/>
    </row>
    <row r="164" spans="1:5" s="42" customFormat="1" ht="26.1" customHeight="1" x14ac:dyDescent="0.2">
      <c r="A164" s="41">
        <v>5</v>
      </c>
      <c r="B164" s="37"/>
      <c r="C164" s="38"/>
      <c r="D164" s="41" t="s">
        <v>16</v>
      </c>
      <c r="E164" s="37"/>
    </row>
    <row r="165" spans="1:5" s="42" customFormat="1" ht="26.1" customHeight="1" thickBot="1" x14ac:dyDescent="0.25">
      <c r="A165" s="43">
        <v>6</v>
      </c>
      <c r="B165" s="39"/>
      <c r="C165" s="40"/>
      <c r="D165" s="41" t="s">
        <v>16</v>
      </c>
      <c r="E165" s="39"/>
    </row>
    <row r="166" spans="1:5" ht="26.1" customHeight="1" thickTop="1" x14ac:dyDescent="0.2">
      <c r="A166" s="157" t="s">
        <v>46</v>
      </c>
      <c r="B166" s="158"/>
      <c r="C166" s="20">
        <f>ROUND((SUM(C160:C165)/60),0)</f>
        <v>0</v>
      </c>
      <c r="D166" s="157" t="s">
        <v>17</v>
      </c>
      <c r="E166" s="159"/>
    </row>
    <row r="167" spans="1:5" ht="26.1" customHeight="1" thickBot="1" x14ac:dyDescent="0.25">
      <c r="A167" s="160" t="s">
        <v>1</v>
      </c>
      <c r="B167" s="161"/>
      <c r="C167" s="56">
        <v>0</v>
      </c>
      <c r="D167" s="160" t="s">
        <v>17</v>
      </c>
      <c r="E167" s="162"/>
    </row>
    <row r="168" spans="1:5" ht="18" customHeight="1" thickTop="1" x14ac:dyDescent="0.2">
      <c r="A168" s="163"/>
      <c r="B168" s="163"/>
      <c r="C168" s="163"/>
      <c r="D168" s="163"/>
      <c r="E168" s="163"/>
    </row>
    <row r="169" spans="1:5" ht="18" customHeight="1" x14ac:dyDescent="0.2">
      <c r="A169" s="164" t="s">
        <v>63</v>
      </c>
      <c r="B169" s="165"/>
      <c r="C169" s="165"/>
      <c r="D169" s="165"/>
      <c r="E169" s="29" t="str">
        <f>'dynamische Daten'!$B$17</f>
        <v>13.01 - 19.01.2025</v>
      </c>
    </row>
    <row r="170" spans="1:5" x14ac:dyDescent="0.2">
      <c r="A170" s="14" t="s">
        <v>0</v>
      </c>
      <c r="B170" s="14" t="s">
        <v>82</v>
      </c>
      <c r="C170" s="166" t="s">
        <v>83</v>
      </c>
      <c r="D170" s="166"/>
      <c r="E170" s="21" t="s">
        <v>86</v>
      </c>
    </row>
    <row r="171" spans="1:5" s="42" customFormat="1" ht="26.1" customHeight="1" x14ac:dyDescent="0.2">
      <c r="A171" s="41">
        <v>1</v>
      </c>
      <c r="B171" s="37"/>
      <c r="C171" s="38"/>
      <c r="D171" s="41" t="s">
        <v>16</v>
      </c>
      <c r="E171" s="37"/>
    </row>
    <row r="172" spans="1:5" s="42" customFormat="1" ht="26.1" customHeight="1" x14ac:dyDescent="0.2">
      <c r="A172" s="41">
        <v>2</v>
      </c>
      <c r="B172" s="37"/>
      <c r="C172" s="38"/>
      <c r="D172" s="41" t="s">
        <v>16</v>
      </c>
      <c r="E172" s="37"/>
    </row>
    <row r="173" spans="1:5" s="42" customFormat="1" ht="26.1" customHeight="1" x14ac:dyDescent="0.2">
      <c r="A173" s="41">
        <v>3</v>
      </c>
      <c r="B173" s="37"/>
      <c r="C173" s="38"/>
      <c r="D173" s="41" t="s">
        <v>16</v>
      </c>
      <c r="E173" s="37"/>
    </row>
    <row r="174" spans="1:5" s="42" customFormat="1" ht="26.1" customHeight="1" x14ac:dyDescent="0.2">
      <c r="A174" s="41">
        <v>4</v>
      </c>
      <c r="B174" s="37"/>
      <c r="C174" s="38"/>
      <c r="D174" s="41" t="s">
        <v>16</v>
      </c>
      <c r="E174" s="37"/>
    </row>
    <row r="175" spans="1:5" s="42" customFormat="1" ht="26.1" customHeight="1" x14ac:dyDescent="0.2">
      <c r="A175" s="41">
        <v>5</v>
      </c>
      <c r="B175" s="37"/>
      <c r="C175" s="38"/>
      <c r="D175" s="41" t="s">
        <v>16</v>
      </c>
      <c r="E175" s="37"/>
    </row>
    <row r="176" spans="1:5" s="42" customFormat="1" ht="26.1" customHeight="1" thickBot="1" x14ac:dyDescent="0.25">
      <c r="A176" s="43">
        <v>6</v>
      </c>
      <c r="B176" s="39"/>
      <c r="C176" s="40"/>
      <c r="D176" s="41" t="s">
        <v>16</v>
      </c>
      <c r="E176" s="39"/>
    </row>
    <row r="177" spans="1:5" ht="26.1" customHeight="1" thickTop="1" x14ac:dyDescent="0.2">
      <c r="A177" s="157" t="s">
        <v>46</v>
      </c>
      <c r="B177" s="158"/>
      <c r="C177" s="20">
        <f>ROUND((SUM(C171:C176)/60),0)</f>
        <v>0</v>
      </c>
      <c r="D177" s="157" t="s">
        <v>17</v>
      </c>
      <c r="E177" s="159"/>
    </row>
    <row r="178" spans="1:5" ht="26.1" customHeight="1" thickBot="1" x14ac:dyDescent="0.25">
      <c r="A178" s="160" t="s">
        <v>1</v>
      </c>
      <c r="B178" s="161"/>
      <c r="C178" s="56">
        <v>0</v>
      </c>
      <c r="D178" s="160" t="s">
        <v>17</v>
      </c>
      <c r="E178" s="162"/>
    </row>
    <row r="179" spans="1:5" ht="18" customHeight="1" thickTop="1" x14ac:dyDescent="0.2">
      <c r="A179" s="163"/>
      <c r="B179" s="163"/>
      <c r="C179" s="163"/>
      <c r="D179" s="163"/>
      <c r="E179" s="163"/>
    </row>
    <row r="180" spans="1:5" ht="18" customHeight="1" x14ac:dyDescent="0.2">
      <c r="A180" s="164" t="s">
        <v>64</v>
      </c>
      <c r="B180" s="165"/>
      <c r="C180" s="165"/>
      <c r="D180" s="165"/>
      <c r="E180" s="29" t="str">
        <f>'dynamische Daten'!$B$18</f>
        <v>20.01 - 26.01.2025</v>
      </c>
    </row>
    <row r="181" spans="1:5" x14ac:dyDescent="0.2">
      <c r="A181" s="14" t="s">
        <v>0</v>
      </c>
      <c r="B181" s="14" t="s">
        <v>82</v>
      </c>
      <c r="C181" s="166" t="s">
        <v>83</v>
      </c>
      <c r="D181" s="166"/>
      <c r="E181" s="21" t="s">
        <v>86</v>
      </c>
    </row>
    <row r="182" spans="1:5" s="42" customFormat="1" ht="26.1" customHeight="1" x14ac:dyDescent="0.2">
      <c r="A182" s="41">
        <v>1</v>
      </c>
      <c r="B182" s="37"/>
      <c r="C182" s="38"/>
      <c r="D182" s="41" t="s">
        <v>16</v>
      </c>
      <c r="E182" s="37"/>
    </row>
    <row r="183" spans="1:5" s="42" customFormat="1" ht="26.1" customHeight="1" x14ac:dyDescent="0.2">
      <c r="A183" s="41">
        <v>2</v>
      </c>
      <c r="B183" s="37"/>
      <c r="C183" s="38"/>
      <c r="D183" s="41" t="s">
        <v>16</v>
      </c>
      <c r="E183" s="37"/>
    </row>
    <row r="184" spans="1:5" s="42" customFormat="1" ht="26.1" customHeight="1" x14ac:dyDescent="0.2">
      <c r="A184" s="41">
        <v>3</v>
      </c>
      <c r="B184" s="37"/>
      <c r="C184" s="38"/>
      <c r="D184" s="41" t="s">
        <v>16</v>
      </c>
      <c r="E184" s="37"/>
    </row>
    <row r="185" spans="1:5" s="42" customFormat="1" ht="26.1" customHeight="1" x14ac:dyDescent="0.2">
      <c r="A185" s="41">
        <v>4</v>
      </c>
      <c r="B185" s="37"/>
      <c r="C185" s="38"/>
      <c r="D185" s="41" t="s">
        <v>16</v>
      </c>
      <c r="E185" s="37"/>
    </row>
    <row r="186" spans="1:5" s="42" customFormat="1" ht="26.1" customHeight="1" x14ac:dyDescent="0.2">
      <c r="A186" s="41">
        <v>5</v>
      </c>
      <c r="B186" s="37"/>
      <c r="C186" s="38"/>
      <c r="D186" s="41" t="s">
        <v>16</v>
      </c>
      <c r="E186" s="37"/>
    </row>
    <row r="187" spans="1:5" s="42" customFormat="1" ht="26.1" customHeight="1" thickBot="1" x14ac:dyDescent="0.25">
      <c r="A187" s="43">
        <v>6</v>
      </c>
      <c r="B187" s="39"/>
      <c r="C187" s="40"/>
      <c r="D187" s="41" t="s">
        <v>16</v>
      </c>
      <c r="E187" s="39"/>
    </row>
    <row r="188" spans="1:5" ht="26.1" customHeight="1" thickTop="1" x14ac:dyDescent="0.2">
      <c r="A188" s="157" t="s">
        <v>46</v>
      </c>
      <c r="B188" s="158"/>
      <c r="C188" s="20">
        <f>ROUND((SUM(C182:C187)/60),0)</f>
        <v>0</v>
      </c>
      <c r="D188" s="157" t="s">
        <v>17</v>
      </c>
      <c r="E188" s="159"/>
    </row>
    <row r="189" spans="1:5" ht="25.5" customHeight="1" thickBot="1" x14ac:dyDescent="0.25">
      <c r="A189" s="160" t="s">
        <v>1</v>
      </c>
      <c r="B189" s="161"/>
      <c r="C189" s="56">
        <v>0</v>
      </c>
      <c r="D189" s="160" t="s">
        <v>17</v>
      </c>
      <c r="E189" s="162"/>
    </row>
    <row r="190" spans="1:5" ht="18" customHeight="1" thickTop="1" x14ac:dyDescent="0.2">
      <c r="A190" s="163"/>
      <c r="B190" s="163"/>
      <c r="C190" s="163"/>
      <c r="D190" s="163"/>
      <c r="E190" s="163"/>
    </row>
    <row r="191" spans="1:5" ht="18" customHeight="1" x14ac:dyDescent="0.2">
      <c r="A191" s="164" t="s">
        <v>65</v>
      </c>
      <c r="B191" s="165"/>
      <c r="C191" s="165"/>
      <c r="D191" s="165"/>
      <c r="E191" s="29" t="str">
        <f>'dynamische Daten'!$B$19</f>
        <v>27.01 - 02.02.2025</v>
      </c>
    </row>
    <row r="192" spans="1:5" x14ac:dyDescent="0.2">
      <c r="A192" s="14" t="s">
        <v>0</v>
      </c>
      <c r="B192" s="14" t="s">
        <v>82</v>
      </c>
      <c r="C192" s="166" t="s">
        <v>83</v>
      </c>
      <c r="D192" s="166"/>
      <c r="E192" s="21" t="s">
        <v>86</v>
      </c>
    </row>
    <row r="193" spans="1:5" s="42" customFormat="1" ht="26.1" customHeight="1" x14ac:dyDescent="0.2">
      <c r="A193" s="41">
        <v>1</v>
      </c>
      <c r="B193" s="37"/>
      <c r="C193" s="38"/>
      <c r="D193" s="41" t="s">
        <v>16</v>
      </c>
      <c r="E193" s="37"/>
    </row>
    <row r="194" spans="1:5" s="42" customFormat="1" ht="26.1" customHeight="1" x14ac:dyDescent="0.2">
      <c r="A194" s="41">
        <v>2</v>
      </c>
      <c r="B194" s="37"/>
      <c r="C194" s="38"/>
      <c r="D194" s="41" t="s">
        <v>16</v>
      </c>
      <c r="E194" s="37"/>
    </row>
    <row r="195" spans="1:5" s="42" customFormat="1" ht="26.1" customHeight="1" x14ac:dyDescent="0.2">
      <c r="A195" s="41">
        <v>3</v>
      </c>
      <c r="B195" s="37"/>
      <c r="C195" s="38"/>
      <c r="D195" s="41" t="s">
        <v>16</v>
      </c>
      <c r="E195" s="37"/>
    </row>
    <row r="196" spans="1:5" s="42" customFormat="1" ht="26.1" customHeight="1" x14ac:dyDescent="0.2">
      <c r="A196" s="41">
        <v>4</v>
      </c>
      <c r="B196" s="37"/>
      <c r="C196" s="38"/>
      <c r="D196" s="41" t="s">
        <v>16</v>
      </c>
      <c r="E196" s="37"/>
    </row>
    <row r="197" spans="1:5" s="42" customFormat="1" ht="26.1" customHeight="1" x14ac:dyDescent="0.2">
      <c r="A197" s="41">
        <v>5</v>
      </c>
      <c r="B197" s="37"/>
      <c r="C197" s="38"/>
      <c r="D197" s="41" t="s">
        <v>16</v>
      </c>
      <c r="E197" s="37"/>
    </row>
    <row r="198" spans="1:5" s="42" customFormat="1" ht="26.1" customHeight="1" thickBot="1" x14ac:dyDescent="0.25">
      <c r="A198" s="43">
        <v>6</v>
      </c>
      <c r="B198" s="39"/>
      <c r="C198" s="40"/>
      <c r="D198" s="41" t="s">
        <v>16</v>
      </c>
      <c r="E198" s="39"/>
    </row>
    <row r="199" spans="1:5" ht="26.1" customHeight="1" thickTop="1" x14ac:dyDescent="0.2">
      <c r="A199" s="157" t="s">
        <v>46</v>
      </c>
      <c r="B199" s="158"/>
      <c r="C199" s="20">
        <f>ROUND((SUM(C193:C198)/60),0)</f>
        <v>0</v>
      </c>
      <c r="D199" s="157" t="s">
        <v>17</v>
      </c>
      <c r="E199" s="159"/>
    </row>
    <row r="200" spans="1:5" ht="26.1" customHeight="1" thickBot="1" x14ac:dyDescent="0.25">
      <c r="A200" s="160" t="s">
        <v>1</v>
      </c>
      <c r="B200" s="161"/>
      <c r="C200" s="56">
        <v>0</v>
      </c>
      <c r="D200" s="160" t="s">
        <v>17</v>
      </c>
      <c r="E200" s="162"/>
    </row>
    <row r="201" spans="1:5" ht="18" customHeight="1" thickTop="1" x14ac:dyDescent="0.2">
      <c r="A201" s="163"/>
      <c r="B201" s="163"/>
      <c r="C201" s="163"/>
      <c r="D201" s="163"/>
      <c r="E201" s="163"/>
    </row>
    <row r="202" spans="1:5" ht="18" customHeight="1" x14ac:dyDescent="0.2">
      <c r="A202" s="164" t="s">
        <v>66</v>
      </c>
      <c r="B202" s="165"/>
      <c r="C202" s="165"/>
      <c r="D202" s="165"/>
      <c r="E202" s="29" t="str">
        <f>'dynamische Daten'!$B$20</f>
        <v>03.02 - 09.02.2025</v>
      </c>
    </row>
    <row r="203" spans="1:5" x14ac:dyDescent="0.2">
      <c r="A203" s="14" t="s">
        <v>0</v>
      </c>
      <c r="B203" s="14" t="s">
        <v>82</v>
      </c>
      <c r="C203" s="166" t="s">
        <v>83</v>
      </c>
      <c r="D203" s="166"/>
      <c r="E203" s="21" t="s">
        <v>86</v>
      </c>
    </row>
    <row r="204" spans="1:5" s="42" customFormat="1" ht="26.1" customHeight="1" x14ac:dyDescent="0.2">
      <c r="A204" s="41">
        <v>1</v>
      </c>
      <c r="B204" s="37"/>
      <c r="C204" s="38"/>
      <c r="D204" s="41" t="s">
        <v>16</v>
      </c>
      <c r="E204" s="37"/>
    </row>
    <row r="205" spans="1:5" s="42" customFormat="1" ht="26.1" customHeight="1" x14ac:dyDescent="0.2">
      <c r="A205" s="41">
        <v>2</v>
      </c>
      <c r="B205" s="37"/>
      <c r="C205" s="38"/>
      <c r="D205" s="41" t="s">
        <v>16</v>
      </c>
      <c r="E205" s="37"/>
    </row>
    <row r="206" spans="1:5" s="42" customFormat="1" ht="26.1" customHeight="1" x14ac:dyDescent="0.2">
      <c r="A206" s="41">
        <v>3</v>
      </c>
      <c r="B206" s="37"/>
      <c r="C206" s="38"/>
      <c r="D206" s="41" t="s">
        <v>16</v>
      </c>
      <c r="E206" s="37"/>
    </row>
    <row r="207" spans="1:5" s="42" customFormat="1" ht="26.1" customHeight="1" x14ac:dyDescent="0.2">
      <c r="A207" s="41">
        <v>4</v>
      </c>
      <c r="B207" s="37"/>
      <c r="C207" s="38"/>
      <c r="D207" s="41" t="s">
        <v>16</v>
      </c>
      <c r="E207" s="37"/>
    </row>
    <row r="208" spans="1:5" s="42" customFormat="1" ht="26.1" customHeight="1" x14ac:dyDescent="0.2">
      <c r="A208" s="41">
        <v>5</v>
      </c>
      <c r="B208" s="37"/>
      <c r="C208" s="38"/>
      <c r="D208" s="41" t="s">
        <v>16</v>
      </c>
      <c r="E208" s="37"/>
    </row>
    <row r="209" spans="1:5" s="42" customFormat="1" ht="26.1" customHeight="1" thickBot="1" x14ac:dyDescent="0.25">
      <c r="A209" s="43">
        <v>6</v>
      </c>
      <c r="B209" s="39"/>
      <c r="C209" s="40"/>
      <c r="D209" s="41" t="s">
        <v>16</v>
      </c>
      <c r="E209" s="39"/>
    </row>
    <row r="210" spans="1:5" ht="26.1" customHeight="1" thickTop="1" x14ac:dyDescent="0.2">
      <c r="A210" s="157" t="s">
        <v>46</v>
      </c>
      <c r="B210" s="158"/>
      <c r="C210" s="20">
        <f>ROUND((SUM(C204:C209)/60),0)</f>
        <v>0</v>
      </c>
      <c r="D210" s="157" t="s">
        <v>17</v>
      </c>
      <c r="E210" s="159"/>
    </row>
    <row r="211" spans="1:5" ht="25.5" customHeight="1" thickBot="1" x14ac:dyDescent="0.25">
      <c r="A211" s="160" t="s">
        <v>1</v>
      </c>
      <c r="B211" s="161"/>
      <c r="C211" s="56">
        <v>0</v>
      </c>
      <c r="D211" s="160" t="s">
        <v>17</v>
      </c>
      <c r="E211" s="162"/>
    </row>
    <row r="212" spans="1:5" ht="18" customHeight="1" thickTop="1" x14ac:dyDescent="0.2">
      <c r="A212" s="163"/>
      <c r="B212" s="163"/>
      <c r="C212" s="163"/>
      <c r="D212" s="163"/>
      <c r="E212" s="163"/>
    </row>
    <row r="213" spans="1:5" ht="18" customHeight="1" x14ac:dyDescent="0.2">
      <c r="A213" s="164" t="s">
        <v>67</v>
      </c>
      <c r="B213" s="165"/>
      <c r="C213" s="165"/>
      <c r="D213" s="165"/>
      <c r="E213" s="29" t="str">
        <f>'dynamische Daten'!$B$21</f>
        <v>10.02 - 16.02.2025</v>
      </c>
    </row>
    <row r="214" spans="1:5" x14ac:dyDescent="0.2">
      <c r="A214" s="14" t="s">
        <v>0</v>
      </c>
      <c r="B214" s="14" t="s">
        <v>82</v>
      </c>
      <c r="C214" s="166" t="s">
        <v>83</v>
      </c>
      <c r="D214" s="166"/>
      <c r="E214" s="21" t="s">
        <v>86</v>
      </c>
    </row>
    <row r="215" spans="1:5" s="42" customFormat="1" ht="26.1" customHeight="1" x14ac:dyDescent="0.2">
      <c r="A215" s="41">
        <v>1</v>
      </c>
      <c r="B215" s="37"/>
      <c r="C215" s="38"/>
      <c r="D215" s="41" t="s">
        <v>16</v>
      </c>
      <c r="E215" s="37"/>
    </row>
    <row r="216" spans="1:5" s="42" customFormat="1" ht="26.1" customHeight="1" x14ac:dyDescent="0.2">
      <c r="A216" s="41">
        <v>2</v>
      </c>
      <c r="B216" s="37"/>
      <c r="C216" s="38"/>
      <c r="D216" s="41" t="s">
        <v>16</v>
      </c>
      <c r="E216" s="37"/>
    </row>
    <row r="217" spans="1:5" s="42" customFormat="1" ht="26.1" customHeight="1" x14ac:dyDescent="0.2">
      <c r="A217" s="41">
        <v>3</v>
      </c>
      <c r="B217" s="37"/>
      <c r="C217" s="38"/>
      <c r="D217" s="41" t="s">
        <v>16</v>
      </c>
      <c r="E217" s="37"/>
    </row>
    <row r="218" spans="1:5" s="42" customFormat="1" ht="26.1" customHeight="1" x14ac:dyDescent="0.2">
      <c r="A218" s="41">
        <v>4</v>
      </c>
      <c r="B218" s="37"/>
      <c r="C218" s="38"/>
      <c r="D218" s="41" t="s">
        <v>16</v>
      </c>
      <c r="E218" s="37"/>
    </row>
    <row r="219" spans="1:5" s="42" customFormat="1" ht="26.1" customHeight="1" x14ac:dyDescent="0.2">
      <c r="A219" s="41">
        <v>5</v>
      </c>
      <c r="B219" s="37"/>
      <c r="C219" s="38"/>
      <c r="D219" s="41" t="s">
        <v>16</v>
      </c>
      <c r="E219" s="37"/>
    </row>
    <row r="220" spans="1:5" s="42" customFormat="1" ht="26.1" customHeight="1" thickBot="1" x14ac:dyDescent="0.25">
      <c r="A220" s="43">
        <v>6</v>
      </c>
      <c r="B220" s="39"/>
      <c r="C220" s="40"/>
      <c r="D220" s="41" t="s">
        <v>16</v>
      </c>
      <c r="E220" s="39"/>
    </row>
    <row r="221" spans="1:5" ht="26.1" customHeight="1" thickTop="1" x14ac:dyDescent="0.2">
      <c r="A221" s="157" t="s">
        <v>46</v>
      </c>
      <c r="B221" s="158"/>
      <c r="C221" s="20">
        <f>ROUND((SUM(C215:C220)/60),0)</f>
        <v>0</v>
      </c>
      <c r="D221" s="157" t="s">
        <v>17</v>
      </c>
      <c r="E221" s="159"/>
    </row>
    <row r="222" spans="1:5" ht="26.1" customHeight="1" thickBot="1" x14ac:dyDescent="0.25">
      <c r="A222" s="160" t="s">
        <v>1</v>
      </c>
      <c r="B222" s="161"/>
      <c r="C222" s="56">
        <v>0</v>
      </c>
      <c r="D222" s="160" t="s">
        <v>17</v>
      </c>
      <c r="E222" s="162"/>
    </row>
    <row r="223" spans="1:5" ht="13.5" thickTop="1" x14ac:dyDescent="0.2"/>
  </sheetData>
  <sheetProtection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zoomScale="91" zoomScaleNormal="91" workbookViewId="0">
      <selection activeCell="B21" sqref="B21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75" t="s">
        <v>85</v>
      </c>
      <c r="B1" s="175"/>
    </row>
    <row r="2" spans="1:2" x14ac:dyDescent="0.2">
      <c r="A2" s="53" t="s">
        <v>73</v>
      </c>
      <c r="B2" s="61" t="s">
        <v>98</v>
      </c>
    </row>
    <row r="3" spans="1:2" x14ac:dyDescent="0.2">
      <c r="A3" s="53" t="s">
        <v>74</v>
      </c>
      <c r="B3" s="61" t="s">
        <v>99</v>
      </c>
    </row>
    <row r="4" spans="1:2" x14ac:dyDescent="0.2">
      <c r="A4" s="53" t="s">
        <v>75</v>
      </c>
      <c r="B4" s="61" t="s">
        <v>100</v>
      </c>
    </row>
    <row r="5" spans="1:2" x14ac:dyDescent="0.2">
      <c r="A5" s="53" t="s">
        <v>76</v>
      </c>
      <c r="B5" s="61" t="s">
        <v>101</v>
      </c>
    </row>
    <row r="6" spans="1:2" x14ac:dyDescent="0.2">
      <c r="A6" s="53" t="s">
        <v>77</v>
      </c>
      <c r="B6" s="61" t="s">
        <v>102</v>
      </c>
    </row>
    <row r="7" spans="1:2" x14ac:dyDescent="0.2">
      <c r="A7" s="53" t="s">
        <v>78</v>
      </c>
      <c r="B7" s="61" t="s">
        <v>103</v>
      </c>
    </row>
    <row r="8" spans="1:2" x14ac:dyDescent="0.2">
      <c r="A8" s="53" t="s">
        <v>79</v>
      </c>
      <c r="B8" s="61" t="s">
        <v>104</v>
      </c>
    </row>
    <row r="9" spans="1:2" x14ac:dyDescent="0.2">
      <c r="A9" s="53" t="s">
        <v>80</v>
      </c>
      <c r="B9" s="61" t="s">
        <v>105</v>
      </c>
    </row>
    <row r="10" spans="1:2" x14ac:dyDescent="0.2">
      <c r="A10" s="53" t="s">
        <v>81</v>
      </c>
      <c r="B10" s="61" t="s">
        <v>106</v>
      </c>
    </row>
    <row r="11" spans="1:2" x14ac:dyDescent="0.2">
      <c r="A11" s="53" t="s">
        <v>35</v>
      </c>
      <c r="B11" s="61" t="s">
        <v>107</v>
      </c>
    </row>
    <row r="12" spans="1:2" x14ac:dyDescent="0.2">
      <c r="A12" s="53" t="s">
        <v>36</v>
      </c>
      <c r="B12" s="61" t="s">
        <v>108</v>
      </c>
    </row>
    <row r="13" spans="1:2" x14ac:dyDescent="0.2">
      <c r="A13" s="53" t="s">
        <v>37</v>
      </c>
      <c r="B13" s="61" t="s">
        <v>109</v>
      </c>
    </row>
    <row r="14" spans="1:2" x14ac:dyDescent="0.2">
      <c r="A14" s="53" t="s">
        <v>38</v>
      </c>
      <c r="B14" s="61" t="s">
        <v>110</v>
      </c>
    </row>
    <row r="15" spans="1:2" x14ac:dyDescent="0.2">
      <c r="A15" s="53" t="s">
        <v>39</v>
      </c>
      <c r="B15" s="61" t="s">
        <v>111</v>
      </c>
    </row>
    <row r="16" spans="1:2" x14ac:dyDescent="0.2">
      <c r="A16" s="53" t="s">
        <v>40</v>
      </c>
      <c r="B16" s="61" t="s">
        <v>112</v>
      </c>
    </row>
    <row r="17" spans="1:2" x14ac:dyDescent="0.2">
      <c r="A17" s="53" t="s">
        <v>41</v>
      </c>
      <c r="B17" s="61" t="s">
        <v>113</v>
      </c>
    </row>
    <row r="18" spans="1:2" x14ac:dyDescent="0.2">
      <c r="A18" s="53" t="s">
        <v>42</v>
      </c>
      <c r="B18" s="61" t="s">
        <v>114</v>
      </c>
    </row>
    <row r="19" spans="1:2" x14ac:dyDescent="0.2">
      <c r="A19" s="53" t="s">
        <v>43</v>
      </c>
      <c r="B19" s="61" t="s">
        <v>115</v>
      </c>
    </row>
    <row r="20" spans="1:2" x14ac:dyDescent="0.2">
      <c r="A20" s="53" t="s">
        <v>44</v>
      </c>
      <c r="B20" s="61" t="s">
        <v>116</v>
      </c>
    </row>
    <row r="21" spans="1:2" x14ac:dyDescent="0.2">
      <c r="A21" s="53" t="s">
        <v>45</v>
      </c>
      <c r="B21" s="61" t="s">
        <v>117</v>
      </c>
    </row>
    <row r="22" spans="1:2" x14ac:dyDescent="0.2">
      <c r="A22" s="176"/>
      <c r="B22" s="177"/>
    </row>
    <row r="23" spans="1:2" ht="15.75" x14ac:dyDescent="0.25">
      <c r="A23" s="175" t="s">
        <v>84</v>
      </c>
      <c r="B23" s="175"/>
    </row>
    <row r="24" spans="1:2" x14ac:dyDescent="0.2">
      <c r="A24" s="53" t="s">
        <v>4</v>
      </c>
      <c r="B24" s="57" t="s">
        <v>96</v>
      </c>
    </row>
    <row r="25" spans="1:2" x14ac:dyDescent="0.2">
      <c r="A25" s="53" t="s">
        <v>5</v>
      </c>
      <c r="B25" s="57" t="s">
        <v>9</v>
      </c>
    </row>
    <row r="26" spans="1:2" x14ac:dyDescent="0.2">
      <c r="A26" s="53" t="s">
        <v>6</v>
      </c>
      <c r="B26" s="58" t="s">
        <v>9</v>
      </c>
    </row>
    <row r="27" spans="1:2" x14ac:dyDescent="0.2">
      <c r="A27" s="53" t="s">
        <v>7</v>
      </c>
      <c r="B27" s="58" t="s">
        <v>9</v>
      </c>
    </row>
    <row r="28" spans="1:2" x14ac:dyDescent="0.2">
      <c r="A28" s="53" t="s">
        <v>8</v>
      </c>
      <c r="B28" s="58" t="s">
        <v>9</v>
      </c>
    </row>
    <row r="31" spans="1:2" x14ac:dyDescent="0.2">
      <c r="A31" s="59" t="s">
        <v>87</v>
      </c>
    </row>
    <row r="32" spans="1:2" x14ac:dyDescent="0.2">
      <c r="A32" s="59" t="s">
        <v>88</v>
      </c>
    </row>
    <row r="33" spans="1:1" x14ac:dyDescent="0.2">
      <c r="A33" s="59" t="s">
        <v>89</v>
      </c>
    </row>
    <row r="34" spans="1:1" x14ac:dyDescent="0.2">
      <c r="A34" s="59" t="s">
        <v>90</v>
      </c>
    </row>
    <row r="35" spans="1:1" x14ac:dyDescent="0.2">
      <c r="A35" s="59" t="s">
        <v>91</v>
      </c>
    </row>
    <row r="36" spans="1:1" x14ac:dyDescent="0.2">
      <c r="A36" s="59" t="s">
        <v>92</v>
      </c>
    </row>
    <row r="37" spans="1:1" x14ac:dyDescent="0.2">
      <c r="A37" s="59" t="s">
        <v>93</v>
      </c>
    </row>
  </sheetData>
  <sheetProtection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Übersicht</vt:lpstr>
      <vt:lpstr>Std-A</vt:lpstr>
      <vt:lpstr>Std-C</vt:lpstr>
      <vt:lpstr>Std-D</vt:lpstr>
      <vt:lpstr>Std-E</vt:lpstr>
      <vt:lpstr>dynamische Daten</vt:lpstr>
      <vt:lpstr>Übersicht!Druckbereich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Hartlauer Sandra - s2210237030</cp:lastModifiedBy>
  <cp:lastPrinted>2006-12-12T13:10:16Z</cp:lastPrinted>
  <dcterms:created xsi:type="dcterms:W3CDTF">1996-10-17T05:27:31Z</dcterms:created>
  <dcterms:modified xsi:type="dcterms:W3CDTF">2025-03-02T20:15:07Z</dcterms:modified>
</cp:coreProperties>
</file>