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5035F23-5D42-4CB2-A2BB-EF869D6FBA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- 2018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B24" i="1"/>
  <c r="C23" i="1"/>
  <c r="D23" i="1"/>
  <c r="E23" i="1"/>
  <c r="F23" i="1"/>
  <c r="G23" i="1"/>
  <c r="B23" i="1"/>
  <c r="H23" i="1" s="1"/>
  <c r="C22" i="1"/>
  <c r="H22" i="1" s="1"/>
  <c r="D22" i="1"/>
  <c r="E22" i="1"/>
  <c r="F22" i="1"/>
  <c r="G22" i="1"/>
  <c r="B22" i="1"/>
  <c r="C21" i="1"/>
  <c r="D21" i="1"/>
  <c r="E21" i="1"/>
  <c r="F21" i="1"/>
  <c r="G21" i="1"/>
  <c r="B21" i="1"/>
  <c r="C20" i="1"/>
  <c r="D20" i="1"/>
  <c r="E20" i="1"/>
  <c r="F20" i="1"/>
  <c r="G20" i="1"/>
  <c r="B20" i="1"/>
  <c r="H21" i="1"/>
  <c r="H8" i="1"/>
  <c r="H9" i="1"/>
  <c r="H10" i="1"/>
  <c r="H11" i="1"/>
  <c r="H12" i="1"/>
  <c r="H13" i="1"/>
  <c r="H14" i="1"/>
  <c r="H15" i="1"/>
  <c r="H16" i="1"/>
  <c r="H17" i="1"/>
  <c r="H18" i="1"/>
  <c r="H19" i="1"/>
  <c r="H7" i="1"/>
  <c r="C19" i="1"/>
  <c r="D19" i="1"/>
  <c r="E19" i="1"/>
  <c r="F19" i="1"/>
  <c r="G19" i="1"/>
  <c r="B19" i="1"/>
  <c r="H24" i="1" l="1"/>
  <c r="H20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<sst xmlns="http://schemas.openxmlformats.org/spreadsheetml/2006/main" count="26" uniqueCount="26">
  <si>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</si>
  <si>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</si>
  <si>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</si>
  <si>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</si>
  <si>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</si>
  <si>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</si>
  <si>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</si>
  <si>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</si>
  <si>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</si>
  <si>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</si>
  <si>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</si>
  <si>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</si>
  <si>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</si>
  <si>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</si>
  <si>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</si>
  <si>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</si>
  <si>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</si>
  <si>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</si>
  <si>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</si>
  <si>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</si>
  <si>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</si>
  <si>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</si>
  <si>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 xml:space="preserve">Min 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</si>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</sst>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164" fontId="2" fillId="2" borderId="0" xfId="0" applyNumberFormat="1" applyFont="1" applyFill="1"/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777240</xdr:colOff>
      <xdr:row>1</xdr:row>
      <xdr:rowOff>30480</xdr:rowOff>
    </xdr:from>
    <xdr:to>
      <xdr:col>6</xdr:col>
      <xdr:colOff>876300</xdr:colOff>
      <xdr:row>4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4A9166D-0D15-8E28-62F1-54F1CA364B56}"/>
            </a:ext>
          </a:extLst>
        </xdr:cNvPr>
        <xdr:cNvSpPr/>
      </xdr:nvSpPr>
      <xdr:spPr>
        <a:xfrm>
          <a:off x="1424940" y="213360"/>
          <a:ext cx="5349240" cy="5181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tx1"/>
              </a:solidFill>
            </a:rPr>
            <a:t>PERSONAL</a:t>
          </a:r>
          <a:r>
            <a:rPr lang="en-IN" sz="1400" b="1" baseline="0">
              <a:solidFill>
                <a:schemeClr val="tx1"/>
              </a:solidFill>
            </a:rPr>
            <a:t> MONTHLY EXPENDITURE TABLE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586740</xdr:colOff>
      <xdr:row>8</xdr:row>
      <xdr:rowOff>15240</xdr:rowOff>
    </xdr:from>
    <xdr:to>
      <xdr:col>16</xdr:col>
      <xdr:colOff>0</xdr:colOff>
      <xdr:row>22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0148C5-2974-942A-2A86-18D509E5A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8340" y="1478280"/>
          <a:ext cx="3627120" cy="25603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6:H24" totalsRowShown="0" headerRowDxfId="16" dataDxfId="15">
  <autoFilter ref="A6:H2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1" totalsRowDxfId="3"/>
    <tableColumn id="8" xr3:uid="{CD69F7F0-179A-4237-925B-663D2D541752}" name="Monthly Total" dataDxfId="0" totalsRowDxfId="2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L4" sqref="L4"/>
    </sheetView>
  </sheetViews>
  <sheetFormatPr defaultColWidth="8.77734375" defaultRowHeight="14.4" x14ac:dyDescent="0.3"/>
  <cols>
    <col min="1" max="1" width="9.44140625" bestFit="1" customWidth="1"/>
    <col min="2" max="2" width="11.44140625" style="2" bestFit="1" customWidth="1"/>
    <col min="3" max="3" width="16.441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7.33203125" customWidth="1"/>
  </cols>
  <sheetData>
    <row r="1" spans="1:8" x14ac:dyDescent="0.3">
      <c r="C1" s="5"/>
    </row>
    <row r="6" spans="1:8" x14ac:dyDescent="0.3">
      <c r="A6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4" t="s">
        <v>20</v>
      </c>
    </row>
    <row r="7" spans="1:8" x14ac:dyDescent="0.3">
      <c r="A7" s="1" t="s">
        <v>7</v>
      </c>
      <c r="B7" s="2">
        <v>800</v>
      </c>
      <c r="C7" s="2">
        <v>210</v>
      </c>
      <c r="D7" s="2">
        <v>400</v>
      </c>
      <c r="E7" s="2">
        <v>100</v>
      </c>
      <c r="F7" s="2">
        <v>100</v>
      </c>
      <c r="G7" s="2">
        <v>60</v>
      </c>
      <c r="H7" s="3">
        <f>SUM(Table6[[#This Row],[Housing]:[Health &amp; Fitness]])</f>
        <v>1670</v>
      </c>
    </row>
    <row r="8" spans="1:8" x14ac:dyDescent="0.3">
      <c r="A8" s="1" t="s">
        <v>8</v>
      </c>
      <c r="B8" s="2">
        <v>800</v>
      </c>
      <c r="C8" s="2">
        <v>180</v>
      </c>
      <c r="D8" s="2">
        <v>350</v>
      </c>
      <c r="E8" s="2">
        <v>100</v>
      </c>
      <c r="F8" s="2">
        <v>125</v>
      </c>
      <c r="G8" s="2">
        <v>70</v>
      </c>
      <c r="H8" s="3">
        <f>SUM(Table6[[#This Row],[Housing]:[Health &amp; Fitness]])</f>
        <v>1625</v>
      </c>
    </row>
    <row r="9" spans="1:8" x14ac:dyDescent="0.3">
      <c r="A9" s="1" t="s">
        <v>10</v>
      </c>
      <c r="B9" s="2">
        <v>800</v>
      </c>
      <c r="C9" s="2">
        <v>170</v>
      </c>
      <c r="D9" s="2">
        <v>420</v>
      </c>
      <c r="E9" s="2">
        <v>100</v>
      </c>
      <c r="F9" s="2">
        <v>120</v>
      </c>
      <c r="G9" s="2">
        <v>60</v>
      </c>
      <c r="H9" s="3">
        <f>SUM(Table6[[#This Row],[Housing]:[Health &amp; Fitness]])</f>
        <v>1670</v>
      </c>
    </row>
    <row r="10" spans="1:8" x14ac:dyDescent="0.3">
      <c r="A10" s="1" t="s">
        <v>12</v>
      </c>
      <c r="B10" s="2">
        <v>800</v>
      </c>
      <c r="C10" s="2">
        <v>160</v>
      </c>
      <c r="D10" s="2">
        <v>400</v>
      </c>
      <c r="E10" s="2">
        <v>120</v>
      </c>
      <c r="F10" s="2">
        <v>100</v>
      </c>
      <c r="G10" s="2">
        <v>60</v>
      </c>
      <c r="H10" s="3">
        <f>SUM(Table6[[#This Row],[Housing]:[Health &amp; Fitness]])</f>
        <v>1640</v>
      </c>
    </row>
    <row r="11" spans="1:8" x14ac:dyDescent="0.3">
      <c r="A11" s="1" t="s">
        <v>14</v>
      </c>
      <c r="B11" s="2">
        <v>800</v>
      </c>
      <c r="C11" s="2">
        <v>150</v>
      </c>
      <c r="D11" s="2">
        <v>420</v>
      </c>
      <c r="E11" s="2">
        <v>100</v>
      </c>
      <c r="F11" s="2">
        <v>100</v>
      </c>
      <c r="G11" s="2">
        <v>80</v>
      </c>
      <c r="H11" s="3">
        <f>SUM(Table6[[#This Row],[Housing]:[Health &amp; Fitness]])</f>
        <v>1650</v>
      </c>
    </row>
    <row r="12" spans="1:8" x14ac:dyDescent="0.3">
      <c r="A12" s="1" t="s">
        <v>15</v>
      </c>
      <c r="B12" s="2">
        <v>800</v>
      </c>
      <c r="C12" s="2">
        <v>150</v>
      </c>
      <c r="D12" s="2">
        <v>380</v>
      </c>
      <c r="E12" s="2">
        <v>100</v>
      </c>
      <c r="F12" s="2">
        <v>130</v>
      </c>
      <c r="G12" s="2">
        <v>60</v>
      </c>
      <c r="H12" s="3">
        <f>SUM(Table6[[#This Row],[Housing]:[Health &amp; Fitness]])</f>
        <v>1620</v>
      </c>
    </row>
    <row r="13" spans="1:8" x14ac:dyDescent="0.3">
      <c r="A13" s="1" t="s">
        <v>16</v>
      </c>
      <c r="B13" s="2">
        <v>800</v>
      </c>
      <c r="C13" s="2">
        <v>150</v>
      </c>
      <c r="D13" s="2">
        <v>420</v>
      </c>
      <c r="E13" s="2">
        <v>120</v>
      </c>
      <c r="F13" s="2">
        <v>100</v>
      </c>
      <c r="G13" s="2">
        <v>60</v>
      </c>
      <c r="H13" s="3">
        <f>SUM(Table6[[#This Row],[Housing]:[Health &amp; Fitness]])</f>
        <v>1650</v>
      </c>
    </row>
    <row r="14" spans="1:8" x14ac:dyDescent="0.3">
      <c r="A14" s="1" t="s">
        <v>17</v>
      </c>
      <c r="B14" s="2">
        <v>800</v>
      </c>
      <c r="C14" s="2">
        <v>150</v>
      </c>
      <c r="D14" s="2">
        <v>420</v>
      </c>
      <c r="E14" s="2">
        <v>100</v>
      </c>
      <c r="F14" s="2">
        <v>100</v>
      </c>
      <c r="G14" s="2">
        <v>80</v>
      </c>
      <c r="H14" s="3">
        <f>SUM(Table6[[#This Row],[Housing]:[Health &amp; Fitness]])</f>
        <v>1650</v>
      </c>
    </row>
    <row r="15" spans="1:8" x14ac:dyDescent="0.3">
      <c r="A15" s="1" t="s">
        <v>9</v>
      </c>
      <c r="B15" s="2">
        <v>800</v>
      </c>
      <c r="C15" s="2">
        <v>150</v>
      </c>
      <c r="D15" s="2">
        <v>400</v>
      </c>
      <c r="E15" s="2">
        <v>120</v>
      </c>
      <c r="F15" s="2">
        <v>110</v>
      </c>
      <c r="G15" s="2">
        <v>60</v>
      </c>
      <c r="H15" s="3">
        <f>SUM(Table6[[#This Row],[Housing]:[Health &amp; Fitness]])</f>
        <v>1640</v>
      </c>
    </row>
    <row r="16" spans="1:8" x14ac:dyDescent="0.3">
      <c r="A16" s="1" t="s">
        <v>11</v>
      </c>
      <c r="B16" s="2">
        <v>800</v>
      </c>
      <c r="C16" s="2">
        <v>170</v>
      </c>
      <c r="D16" s="2">
        <v>420</v>
      </c>
      <c r="E16" s="2">
        <v>100</v>
      </c>
      <c r="F16" s="2">
        <v>100</v>
      </c>
      <c r="G16" s="2">
        <v>60</v>
      </c>
      <c r="H16" s="3">
        <f>SUM(Table6[[#This Row],[Housing]:[Health &amp; Fitness]])</f>
        <v>1650</v>
      </c>
    </row>
    <row r="17" spans="1:8" x14ac:dyDescent="0.3">
      <c r="A17" s="1" t="s">
        <v>13</v>
      </c>
      <c r="B17" s="2">
        <v>800</v>
      </c>
      <c r="C17" s="2">
        <v>200</v>
      </c>
      <c r="D17" s="2">
        <v>390</v>
      </c>
      <c r="E17" s="2">
        <v>120</v>
      </c>
      <c r="F17" s="2">
        <v>100</v>
      </c>
      <c r="G17" s="2">
        <v>50</v>
      </c>
      <c r="H17" s="3">
        <f>SUM(Table6[[#This Row],[Housing]:[Health &amp; Fitness]])</f>
        <v>1660</v>
      </c>
    </row>
    <row r="18" spans="1:8" x14ac:dyDescent="0.3">
      <c r="A18" s="1" t="s">
        <v>18</v>
      </c>
      <c r="B18" s="2">
        <v>800</v>
      </c>
      <c r="C18" s="2">
        <v>220</v>
      </c>
      <c r="D18" s="2">
        <v>400</v>
      </c>
      <c r="E18" s="2">
        <v>100</v>
      </c>
      <c r="F18" s="2">
        <v>115</v>
      </c>
      <c r="G18" s="2">
        <v>60</v>
      </c>
      <c r="H18" s="3">
        <f>SUM(Table6[[#This Row],[Housing]:[Health &amp; Fitness]])</f>
        <v>1695</v>
      </c>
    </row>
    <row r="19" spans="1:8" x14ac:dyDescent="0.3">
      <c r="A19" s="6" t="s">
        <v>19</v>
      </c>
      <c r="B19" s="3">
        <f>SUM(B7:B18)</f>
        <v>9600</v>
      </c>
      <c r="C19" s="3">
        <f t="shared" ref="C19:G19" si="0">SUM(C7:C18)</f>
        <v>2060</v>
      </c>
      <c r="D19" s="3">
        <f t="shared" si="0"/>
        <v>4820</v>
      </c>
      <c r="E19" s="3">
        <f t="shared" si="0"/>
        <v>1280</v>
      </c>
      <c r="F19" s="3">
        <f t="shared" si="0"/>
        <v>1300</v>
      </c>
      <c r="G19" s="3">
        <f t="shared" si="0"/>
        <v>760</v>
      </c>
      <c r="H19" s="3">
        <f>SUM(Table6[[#This Row],[Housing]:[Health &amp; Fitness]])</f>
        <v>19820</v>
      </c>
    </row>
    <row r="20" spans="1:8" x14ac:dyDescent="0.3">
      <c r="A20" s="6" t="s">
        <v>21</v>
      </c>
      <c r="B20" s="3">
        <f>AVERAGE(B7:B18)</f>
        <v>800</v>
      </c>
      <c r="C20" s="3">
        <f t="shared" ref="C20:G20" si="1">AVERAGE(C7:C18)</f>
        <v>171.66666666666666</v>
      </c>
      <c r="D20" s="3">
        <f t="shared" si="1"/>
        <v>401.66666666666669</v>
      </c>
      <c r="E20" s="3">
        <f t="shared" si="1"/>
        <v>106.66666666666667</v>
      </c>
      <c r="F20" s="3">
        <f t="shared" si="1"/>
        <v>108.33333333333333</v>
      </c>
      <c r="G20" s="3">
        <f t="shared" si="1"/>
        <v>63.333333333333336</v>
      </c>
      <c r="H20" s="3">
        <f>SUM(Table6[[#This Row],[Housing]:[Health &amp; Fitness]])</f>
        <v>1651.6666666666665</v>
      </c>
    </row>
    <row r="21" spans="1:8" x14ac:dyDescent="0.3">
      <c r="A21" s="6" t="s">
        <v>22</v>
      </c>
      <c r="B21" s="3">
        <f>MIN(B7:B18)</f>
        <v>800</v>
      </c>
      <c r="C21" s="3">
        <f t="shared" ref="C21:G21" si="2">MIN(C7:C18)</f>
        <v>150</v>
      </c>
      <c r="D21" s="3">
        <f t="shared" si="2"/>
        <v>350</v>
      </c>
      <c r="E21" s="3">
        <f t="shared" si="2"/>
        <v>100</v>
      </c>
      <c r="F21" s="3">
        <f t="shared" si="2"/>
        <v>100</v>
      </c>
      <c r="G21" s="3">
        <f t="shared" si="2"/>
        <v>50</v>
      </c>
      <c r="H21" s="3">
        <f>SUM(Table6[[#This Row],[Housing]:[Health &amp; Fitness]])</f>
        <v>1550</v>
      </c>
    </row>
    <row r="22" spans="1:8" x14ac:dyDescent="0.3">
      <c r="A22" s="6" t="s">
        <v>23</v>
      </c>
      <c r="B22" s="3">
        <f>MAX(B7:B18)</f>
        <v>800</v>
      </c>
      <c r="C22" s="3">
        <f t="shared" ref="C22:G22" si="3">MAX(C7:C18)</f>
        <v>220</v>
      </c>
      <c r="D22" s="3">
        <f t="shared" si="3"/>
        <v>420</v>
      </c>
      <c r="E22" s="3">
        <f t="shared" si="3"/>
        <v>120</v>
      </c>
      <c r="F22" s="3">
        <f t="shared" si="3"/>
        <v>130</v>
      </c>
      <c r="G22" s="3">
        <f t="shared" si="3"/>
        <v>80</v>
      </c>
      <c r="H22" s="3">
        <f>SUM(Table6[[#This Row],[Housing]:[Health &amp; Fitness]])</f>
        <v>1770</v>
      </c>
    </row>
    <row r="23" spans="1:8" x14ac:dyDescent="0.3">
      <c r="A23" s="6" t="s">
        <v>24</v>
      </c>
      <c r="B23" s="3">
        <f>COUNT(B7:B18)</f>
        <v>12</v>
      </c>
      <c r="C23" s="3">
        <f t="shared" ref="C23:G23" si="4">COUNT(C7:C18)</f>
        <v>12</v>
      </c>
      <c r="D23" s="3">
        <f t="shared" si="4"/>
        <v>12</v>
      </c>
      <c r="E23" s="3">
        <f t="shared" si="4"/>
        <v>12</v>
      </c>
      <c r="F23" s="3">
        <f t="shared" si="4"/>
        <v>12</v>
      </c>
      <c r="G23" s="3">
        <f t="shared" si="4"/>
        <v>12</v>
      </c>
      <c r="H23" s="3">
        <f>SUM(Table6[[#This Row],[Housing]:[Health &amp; Fitness]])</f>
        <v>72</v>
      </c>
    </row>
    <row r="24" spans="1:8" x14ac:dyDescent="0.3">
      <c r="A24" s="6" t="s">
        <v>25</v>
      </c>
      <c r="B24" s="3">
        <f>MEDIAN(B7:B18)</f>
        <v>800</v>
      </c>
      <c r="C24" s="3">
        <f t="shared" ref="C24:G24" si="5">MEDIAN(C7:C18)</f>
        <v>165</v>
      </c>
      <c r="D24" s="3">
        <f t="shared" si="5"/>
        <v>400</v>
      </c>
      <c r="E24" s="3">
        <f t="shared" si="5"/>
        <v>100</v>
      </c>
      <c r="F24" s="3">
        <f t="shared" si="5"/>
        <v>100</v>
      </c>
      <c r="G24" s="3">
        <f t="shared" si="5"/>
        <v>60</v>
      </c>
      <c r="H24" s="3">
        <f>SUM(Table6[[#This Row],[Housing]:[Health &amp; Fitness]])</f>
        <v>1625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- 2018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2020-06-01T10:09:08Z</dcterms:created>
  <dcterms:modified xsi:type="dcterms:W3CDTF">2023-08-14T13:24:40Z</dcterms:modified>
  <cp:category/>
  <cp:contentStatus/>
</cp:coreProperties>
</file>