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Лаба 1" sheetId="4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4" l="1" a="1"/>
  <c r="M7" i="4"/>
  <c r="J11" i="4" a="1"/>
  <c r="J11" i="4"/>
  <c r="I11" i="4" l="1" a="1"/>
  <c r="I11" i="4" s="1"/>
  <c r="G3" i="4" l="1"/>
  <c r="G4" i="4"/>
  <c r="G5" i="4"/>
  <c r="G6" i="4"/>
  <c r="G7" i="4"/>
  <c r="G8" i="4"/>
  <c r="G9" i="4"/>
  <c r="G10" i="4"/>
  <c r="G11" i="4"/>
  <c r="G12" i="4"/>
  <c r="G2" i="4"/>
  <c r="F3" i="4"/>
  <c r="F4" i="4"/>
  <c r="F5" i="4"/>
  <c r="F6" i="4"/>
  <c r="F7" i="4"/>
  <c r="F8" i="4"/>
  <c r="F9" i="4"/>
  <c r="F10" i="4"/>
  <c r="F11" i="4"/>
  <c r="F12" i="4"/>
  <c r="F2" i="4"/>
  <c r="C14" i="4"/>
  <c r="B14" i="4"/>
  <c r="F13" i="4" l="1"/>
  <c r="G13" i="4"/>
  <c r="E243" i="4" a="1"/>
  <c r="E243" i="4" s="1"/>
  <c r="F243" i="4" l="1"/>
  <c r="C36" i="4"/>
  <c r="C112" i="4" l="1"/>
  <c r="C80" i="4"/>
  <c r="C37" i="4"/>
  <c r="C38" i="4"/>
  <c r="C39" i="4"/>
  <c r="C40" i="4"/>
  <c r="C41" i="4"/>
  <c r="C42" i="4"/>
  <c r="C43" i="4"/>
  <c r="C44" i="4"/>
  <c r="C45" i="4"/>
  <c r="C46" i="4"/>
  <c r="C52" i="4"/>
  <c r="C53" i="4"/>
  <c r="C54" i="4"/>
  <c r="C55" i="4"/>
  <c r="C108" i="4"/>
  <c r="C109" i="4"/>
  <c r="C110" i="4"/>
  <c r="C111" i="4"/>
  <c r="C113" i="4"/>
  <c r="C114" i="4"/>
  <c r="C115" i="4"/>
  <c r="C116" i="4"/>
  <c r="C117" i="4"/>
  <c r="C118" i="4"/>
  <c r="C119" i="4"/>
  <c r="C120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69" i="4"/>
  <c r="C70" i="4"/>
  <c r="C71" i="4"/>
  <c r="C72" i="4"/>
  <c r="C73" i="4"/>
  <c r="C74" i="4"/>
  <c r="C75" i="4"/>
  <c r="C76" i="4"/>
  <c r="C77" i="4"/>
  <c r="C78" i="4"/>
  <c r="C79" i="4"/>
  <c r="C81" i="4"/>
  <c r="C82" i="4"/>
  <c r="C83" i="4"/>
  <c r="C84" i="4"/>
  <c r="C85" i="4"/>
  <c r="C86" i="4"/>
  <c r="C87" i="4"/>
  <c r="C88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B15" i="4" l="1" a="1"/>
  <c r="B15" i="4" s="1"/>
  <c r="C15" i="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<sst xmlns="http://schemas.openxmlformats.org/spreadsheetml/2006/main" count="398" uniqueCount="233">
  <si>
    <t>Задание 1</t>
  </si>
  <si>
    <t>Условное название галактики </t>
  </si>
  <si>
    <t>Расстояние, млн свет лет </t>
  </si>
  <si>
    <t>Скорость, сотни миль в сек </t>
  </si>
  <si>
    <t>a=</t>
  </si>
  <si>
    <t>Дева </t>
  </si>
  <si>
    <t>Пегас </t>
  </si>
  <si>
    <t>Персей </t>
  </si>
  <si>
    <t>Волосы Вероники </t>
  </si>
  <si>
    <t>Большая Медведица 1 </t>
  </si>
  <si>
    <t>Лев </t>
  </si>
  <si>
    <t>Северная Корона </t>
  </si>
  <si>
    <t>Близнецы </t>
  </si>
  <si>
    <t>Волопас </t>
  </si>
  <si>
    <t>Большая Медведица 2 </t>
  </si>
  <si>
    <t>Гидра </t>
  </si>
  <si>
    <t>a,b=</t>
  </si>
  <si>
    <t>Задание 2</t>
  </si>
  <si>
    <t>Волгоград</t>
  </si>
  <si>
    <t>Москва</t>
  </si>
  <si>
    <t>Екатеринбург</t>
  </si>
  <si>
    <t>Санкт-Петербург</t>
  </si>
  <si>
    <t>Казань</t>
  </si>
  <si>
    <t>Новосибирск</t>
  </si>
  <si>
    <t>Нижний Новгород</t>
  </si>
  <si>
    <t>Омск</t>
  </si>
  <si>
    <t>Самара</t>
  </si>
  <si>
    <t>Ростов-на-Дону</t>
  </si>
  <si>
    <t>Челябинск</t>
  </si>
  <si>
    <t>Уфа</t>
  </si>
  <si>
    <t>Абакан</t>
  </si>
  <si>
    <t>Архангельск</t>
  </si>
  <si>
    <t>Пермь</t>
  </si>
  <si>
    <t>Астрахань</t>
  </si>
  <si>
    <t>Красноярск</t>
  </si>
  <si>
    <t>Барнаул</t>
  </si>
  <si>
    <t>Воронеж</t>
  </si>
  <si>
    <t>Белгород</t>
  </si>
  <si>
    <t>Саратов</t>
  </si>
  <si>
    <t>Биробиджан</t>
  </si>
  <si>
    <t>Краснодар</t>
  </si>
  <si>
    <t>Благовещенск</t>
  </si>
  <si>
    <t>Тольятти</t>
  </si>
  <si>
    <t>Брянск</t>
  </si>
  <si>
    <t>Ижевск</t>
  </si>
  <si>
    <t>Великий Новгород</t>
  </si>
  <si>
    <t>Ульяновск</t>
  </si>
  <si>
    <t>Владивосток</t>
  </si>
  <si>
    <t>Владикавказ</t>
  </si>
  <si>
    <t>Владимир</t>
  </si>
  <si>
    <t>Ярославль</t>
  </si>
  <si>
    <t>Волжский</t>
  </si>
  <si>
    <t>Иркутск</t>
  </si>
  <si>
    <t>Вологда</t>
  </si>
  <si>
    <t>Тюмень</t>
  </si>
  <si>
    <t>Махачкала</t>
  </si>
  <si>
    <t>Горно-Алтайск</t>
  </si>
  <si>
    <t>Хабаровск</t>
  </si>
  <si>
    <t>Грозный</t>
  </si>
  <si>
    <t>Оренбург</t>
  </si>
  <si>
    <t>Иваново</t>
  </si>
  <si>
    <t>Новокузнецк</t>
  </si>
  <si>
    <t>Кемерово</t>
  </si>
  <si>
    <t>Рязань</t>
  </si>
  <si>
    <t>Йошкар-Ола</t>
  </si>
  <si>
    <t>Томск</t>
  </si>
  <si>
    <t>Калининград</t>
  </si>
  <si>
    <t>Калуга</t>
  </si>
  <si>
    <t>Пенза</t>
  </si>
  <si>
    <t>Набережные Челны</t>
  </si>
  <si>
    <t>Киров</t>
  </si>
  <si>
    <t>Липецк</t>
  </si>
  <si>
    <t>Кострома</t>
  </si>
  <si>
    <t>Тула</t>
  </si>
  <si>
    <t>Чебоксары</t>
  </si>
  <si>
    <t>Курган</t>
  </si>
  <si>
    <t>Курск</t>
  </si>
  <si>
    <t>Кызыл</t>
  </si>
  <si>
    <t>Магадан</t>
  </si>
  <si>
    <t>Магнитогорск</t>
  </si>
  <si>
    <t>Магас</t>
  </si>
  <si>
    <t>Улан-Удэ</t>
  </si>
  <si>
    <t>Тверь</t>
  </si>
  <si>
    <t>Ставрополь</t>
  </si>
  <si>
    <t>Мурманск</t>
  </si>
  <si>
    <t>Нижний Тагил</t>
  </si>
  <si>
    <t>Нальчик</t>
  </si>
  <si>
    <t>Сочи</t>
  </si>
  <si>
    <t>Орёл</t>
  </si>
  <si>
    <t>Смоленск</t>
  </si>
  <si>
    <t>Чита</t>
  </si>
  <si>
    <t>Петрозаводск</t>
  </si>
  <si>
    <t>Псков</t>
  </si>
  <si>
    <t>Череповец</t>
  </si>
  <si>
    <t>Саранск</t>
  </si>
  <si>
    <t>Сургут</t>
  </si>
  <si>
    <t>Стерлитамак</t>
  </si>
  <si>
    <t>Тамбов</t>
  </si>
  <si>
    <t>Сыктывкар</t>
  </si>
  <si>
    <t>Якутск</t>
  </si>
  <si>
    <t>Комсомольск-на-Амуре</t>
  </si>
  <si>
    <t>Таганрог</t>
  </si>
  <si>
    <t>Нижневартовск</t>
  </si>
  <si>
    <t>Братск</t>
  </si>
  <si>
    <t>Новороссийск</t>
  </si>
  <si>
    <t>Ханты-Мансийск</t>
  </si>
  <si>
    <t>Дзержинск</t>
  </si>
  <si>
    <t>Шахты</t>
  </si>
  <si>
    <t>Черкесск</t>
  </si>
  <si>
    <t>Орск</t>
  </si>
  <si>
    <t>Элиста</t>
  </si>
  <si>
    <t>Нижнекамск</t>
  </si>
  <si>
    <t>Южно-Сахалинск</t>
  </si>
  <si>
    <t>Ангарск</t>
  </si>
  <si>
    <t>Старый Оскол</t>
  </si>
  <si>
    <t>Балашиха</t>
  </si>
  <si>
    <t>Прокопьевск</t>
  </si>
  <si>
    <t>Бийск</t>
  </si>
  <si>
    <t>Химки</t>
  </si>
  <si>
    <t>Энгельс</t>
  </si>
  <si>
    <t>Рыбинск</t>
  </si>
  <si>
    <t>Балаково</t>
  </si>
  <si>
    <t>Северодвинск</t>
  </si>
  <si>
    <t>Армавир</t>
  </si>
  <si>
    <t>Подольск</t>
  </si>
  <si>
    <t>Королёв</t>
  </si>
  <si>
    <t>Петропавловск-Камчатский</t>
  </si>
  <si>
    <t>Сызрань</t>
  </si>
  <si>
    <t>Норильск</t>
  </si>
  <si>
    <t>Златоуст</t>
  </si>
  <si>
    <t>Каменск-Уральский</t>
  </si>
  <si>
    <t>Мытищи</t>
  </si>
  <si>
    <t>Люберцы</t>
  </si>
  <si>
    <t>Волгодонск</t>
  </si>
  <si>
    <t>Новочеркасск</t>
  </si>
  <si>
    <t>Находка</t>
  </si>
  <si>
    <t>Уссурийск</t>
  </si>
  <si>
    <t>Березники</t>
  </si>
  <si>
    <t>Салават</t>
  </si>
  <si>
    <t>Электросталь</t>
  </si>
  <si>
    <t>Миасс</t>
  </si>
  <si>
    <t>Первоуральск</t>
  </si>
  <si>
    <t>Рубцовск</t>
  </si>
  <si>
    <t>Альметьевск</t>
  </si>
  <si>
    <t>Ковров</t>
  </si>
  <si>
    <t>Коломна</t>
  </si>
  <si>
    <t>Майкоп</t>
  </si>
  <si>
    <t>Пятигорск</t>
  </si>
  <si>
    <t>Одинцово</t>
  </si>
  <si>
    <t>Колпино</t>
  </si>
  <si>
    <t>Копейск</t>
  </si>
  <si>
    <t>Хасавюрт</t>
  </si>
  <si>
    <t>Новомосковск</t>
  </si>
  <si>
    <t>Кисловодск</t>
  </si>
  <si>
    <t>Серпухов</t>
  </si>
  <si>
    <t>Новочебоксарск</t>
  </si>
  <si>
    <t>Нефтеюганск</t>
  </si>
  <si>
    <t>Димитровград</t>
  </si>
  <si>
    <t>Нефтекамск</t>
  </si>
  <si>
    <t>Орехово-Зуево</t>
  </si>
  <si>
    <t>Дербент</t>
  </si>
  <si>
    <t>Камышин</t>
  </si>
  <si>
    <t>Невинномысск</t>
  </si>
  <si>
    <t>Красногорск</t>
  </si>
  <si>
    <t>Муром</t>
  </si>
  <si>
    <t>Батайск</t>
  </si>
  <si>
    <t>Новошахтинск</t>
  </si>
  <si>
    <t>Сергиев Посад</t>
  </si>
  <si>
    <t>Ноябрьск</t>
  </si>
  <si>
    <t>Щёлково</t>
  </si>
  <si>
    <t>Октябрьский</t>
  </si>
  <si>
    <t>Ачинск</t>
  </si>
  <si>
    <t>Северск</t>
  </si>
  <si>
    <t>Новокуйбышевск</t>
  </si>
  <si>
    <t>Елец</t>
  </si>
  <si>
    <t>Арзамас</t>
  </si>
  <si>
    <t>Обнинск</t>
  </si>
  <si>
    <t>Новый Уренгой</t>
  </si>
  <si>
    <t>Каспийск</t>
  </si>
  <si>
    <t>Пушкино</t>
  </si>
  <si>
    <t>Жуковский</t>
  </si>
  <si>
    <t>Артём</t>
  </si>
  <si>
    <t>Междуреченск</t>
  </si>
  <si>
    <t>Ленинск-Кузнецкий</t>
  </si>
  <si>
    <t>Сарапул</t>
  </si>
  <si>
    <t>Ессентуки</t>
  </si>
  <si>
    <t>Воткинск</t>
  </si>
  <si>
    <t>Ногинск</t>
  </si>
  <si>
    <t>Тобольск</t>
  </si>
  <si>
    <t>Ухта</t>
  </si>
  <si>
    <t>Серов</t>
  </si>
  <si>
    <t>Бердск</t>
  </si>
  <si>
    <t>Великие Луки</t>
  </si>
  <si>
    <t>Мичуринск</t>
  </si>
  <si>
    <t>Киселёвск</t>
  </si>
  <si>
    <t>Новотроицк</t>
  </si>
  <si>
    <t>Зеленодольск</t>
  </si>
  <si>
    <t>Соликамск</t>
  </si>
  <si>
    <t>Раменское</t>
  </si>
  <si>
    <t>Домодедово</t>
  </si>
  <si>
    <t>Глазов</t>
  </si>
  <si>
    <t>Каменск-Шахтинский</t>
  </si>
  <si>
    <t>Железногорск</t>
  </si>
  <si>
    <t>Канск</t>
  </si>
  <si>
    <t>Назрань</t>
  </si>
  <si>
    <t>Пушкин</t>
  </si>
  <si>
    <t>Гатчина</t>
  </si>
  <si>
    <t>Саров</t>
  </si>
  <si>
    <t>Новоуральск</t>
  </si>
  <si>
    <t>Воскресенск</t>
  </si>
  <si>
    <t>Долгопрудный</t>
  </si>
  <si>
    <t>Бугульма</t>
  </si>
  <si>
    <t>Кузнецк</t>
  </si>
  <si>
    <t>Губкин</t>
  </si>
  <si>
    <t>Кинешма</t>
  </si>
  <si>
    <t>Ейск</t>
  </si>
  <si>
    <t>Реутов</t>
  </si>
  <si>
    <t>Усть-Илимск</t>
  </si>
  <si>
    <t>Усолье-Сибирское</t>
  </si>
  <si>
    <t>Чайковский</t>
  </si>
  <si>
    <t>Азов</t>
  </si>
  <si>
    <t>b=</t>
  </si>
  <si>
    <t>Расстояние до Москвы</t>
  </si>
  <si>
    <t>Город</t>
  </si>
  <si>
    <t>Численность населения</t>
  </si>
  <si>
    <t>Сумма=</t>
  </si>
  <si>
    <t>x^2</t>
  </si>
  <si>
    <t>x*y</t>
  </si>
  <si>
    <t>Число Галактик</t>
  </si>
  <si>
    <t>Матрица А</t>
  </si>
  <si>
    <t>Матрица Б</t>
  </si>
  <si>
    <t>Обратная</t>
  </si>
  <si>
    <t>a*b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</si>
</sst>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Segoe UI"/>
      <family val="2"/>
      <charset val="204"/>
    </font>
    <font>
      <sz val="12"/>
      <name val="Liberation Serif"/>
      <charset val="1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right" indent="2"/>
    </xf>
    <xf numFmtId="0" fontId="3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0" xfId="0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right" vertical="top"/>
    </xf>
    <xf numFmtId="0" fontId="2" fillId="0" borderId="2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8" fillId="0" borderId="0" xfId="0" applyFont="1" applyFill="1" applyBorder="1"/>
    <xf numFmtId="0" fontId="8" fillId="0" borderId="0" xfId="0" applyFont="1"/>
    <xf numFmtId="0" fontId="1" fillId="0" borderId="0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841608429753125E-2"/>
          <c:y val="6.2170935138261434E-2"/>
          <c:w val="0.81552021767450356"/>
          <c:h val="0.79319856649893672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trendline>
            <c:spPr>
              <a:ln w="31750" cmpd="sng">
                <a:solidFill>
                  <a:srgbClr val="FFC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'Лаба 1'!$B$3:$B$13</c:f>
              <c:numCache>
                <c:formatCode>General</c:formatCode>
                <c:ptCount val="11"/>
                <c:pt idx="0">
                  <c:v>22</c:v>
                </c:pt>
                <c:pt idx="1">
                  <c:v>68</c:v>
                </c:pt>
                <c:pt idx="2">
                  <c:v>108</c:v>
                </c:pt>
                <c:pt idx="3">
                  <c:v>137</c:v>
                </c:pt>
                <c:pt idx="4">
                  <c:v>255</c:v>
                </c:pt>
                <c:pt idx="5">
                  <c:v>315</c:v>
                </c:pt>
                <c:pt idx="6">
                  <c:v>390</c:v>
                </c:pt>
                <c:pt idx="7">
                  <c:v>405</c:v>
                </c:pt>
                <c:pt idx="8">
                  <c:v>685</c:v>
                </c:pt>
                <c:pt idx="9">
                  <c:v>700</c:v>
                </c:pt>
                <c:pt idx="10">
                  <c:v>1100</c:v>
                </c:pt>
              </c:numCache>
            </c:numRef>
          </c:xVal>
          <c:yVal>
            <c:numRef>
              <c:f>'Лаба 1'!$C$3:$C$13</c:f>
              <c:numCache>
                <c:formatCode>General</c:formatCode>
                <c:ptCount val="11"/>
                <c:pt idx="0">
                  <c:v>7.5</c:v>
                </c:pt>
                <c:pt idx="1">
                  <c:v>24</c:v>
                </c:pt>
                <c:pt idx="2">
                  <c:v>32</c:v>
                </c:pt>
                <c:pt idx="3">
                  <c:v>47</c:v>
                </c:pt>
                <c:pt idx="4">
                  <c:v>93</c:v>
                </c:pt>
                <c:pt idx="5">
                  <c:v>120</c:v>
                </c:pt>
                <c:pt idx="6">
                  <c:v>134</c:v>
                </c:pt>
                <c:pt idx="7">
                  <c:v>144</c:v>
                </c:pt>
                <c:pt idx="8">
                  <c:v>245</c:v>
                </c:pt>
                <c:pt idx="9">
                  <c:v>260</c:v>
                </c:pt>
                <c:pt idx="10">
                  <c:v>380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90624"/>
        <c:axId val="196892160"/>
      </c:scatterChart>
      <c:valAx>
        <c:axId val="19689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892160"/>
        <c:crosses val="autoZero"/>
        <c:crossBetween val="midCat"/>
      </c:valAx>
      <c:valAx>
        <c:axId val="19689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890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114333054058801E-2"/>
          <c:y val="2.8520371851892188E-2"/>
          <c:w val="0.71166349182112276"/>
          <c:h val="0.79631128869746559"/>
        </c:manualLayout>
      </c:layout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spPr>
              <a:ln w="38100">
                <a:solidFill>
                  <a:srgbClr val="ED7D31">
                    <a:lumMod val="75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'Лаба 1'!$B$242:$B$322</c:f>
              <c:numCache>
                <c:formatCode>General</c:formatCode>
                <c:ptCount val="81"/>
                <c:pt idx="0">
                  <c:v>965</c:v>
                </c:pt>
                <c:pt idx="1">
                  <c:v>1745</c:v>
                </c:pt>
                <c:pt idx="2">
                  <c:v>807</c:v>
                </c:pt>
                <c:pt idx="3">
                  <c:v>416</c:v>
                </c:pt>
                <c:pt idx="4">
                  <c:v>3350</c:v>
                </c:pt>
                <c:pt idx="5">
                  <c:v>2697</c:v>
                </c:pt>
                <c:pt idx="6">
                  <c:v>1070</c:v>
                </c:pt>
                <c:pt idx="7">
                  <c:v>1066</c:v>
                </c:pt>
                <c:pt idx="8">
                  <c:v>714</c:v>
                </c:pt>
                <c:pt idx="9">
                  <c:v>1336</c:v>
                </c:pt>
                <c:pt idx="10">
                  <c:v>1763</c:v>
                </c:pt>
                <c:pt idx="11">
                  <c:v>4247</c:v>
                </c:pt>
                <c:pt idx="12">
                  <c:v>1254</c:v>
                </c:pt>
                <c:pt idx="13">
                  <c:v>1393</c:v>
                </c:pt>
                <c:pt idx="14">
                  <c:v>3574</c:v>
                </c:pt>
                <c:pt idx="15">
                  <c:v>668</c:v>
                </c:pt>
                <c:pt idx="16">
                  <c:v>7846</c:v>
                </c:pt>
                <c:pt idx="17">
                  <c:v>381</c:v>
                </c:pt>
                <c:pt idx="18">
                  <c:v>530</c:v>
                </c:pt>
                <c:pt idx="19">
                  <c:v>9165</c:v>
                </c:pt>
                <c:pt idx="20">
                  <c:v>1766</c:v>
                </c:pt>
                <c:pt idx="21">
                  <c:v>194</c:v>
                </c:pt>
                <c:pt idx="22">
                  <c:v>989</c:v>
                </c:pt>
                <c:pt idx="23">
                  <c:v>477</c:v>
                </c:pt>
                <c:pt idx="24">
                  <c:v>509</c:v>
                </c:pt>
                <c:pt idx="25">
                  <c:v>1782</c:v>
                </c:pt>
                <c:pt idx="26">
                  <c:v>295</c:v>
                </c:pt>
                <c:pt idx="27">
                  <c:v>1200</c:v>
                </c:pt>
                <c:pt idx="28">
                  <c:v>5195</c:v>
                </c:pt>
                <c:pt idx="29">
                  <c:v>748</c:v>
                </c:pt>
                <c:pt idx="30">
                  <c:v>1238</c:v>
                </c:pt>
                <c:pt idx="31">
                  <c:v>185</c:v>
                </c:pt>
                <c:pt idx="32">
                  <c:v>3608</c:v>
                </c:pt>
                <c:pt idx="33">
                  <c:v>961</c:v>
                </c:pt>
                <c:pt idx="34">
                  <c:v>346</c:v>
                </c:pt>
                <c:pt idx="35">
                  <c:v>1345</c:v>
                </c:pt>
                <c:pt idx="36">
                  <c:v>4141</c:v>
                </c:pt>
                <c:pt idx="37">
                  <c:v>2048</c:v>
                </c:pt>
                <c:pt idx="38">
                  <c:v>521</c:v>
                </c:pt>
                <c:pt idx="39">
                  <c:v>4649</c:v>
                </c:pt>
                <c:pt idx="40">
                  <c:v>463</c:v>
                </c:pt>
                <c:pt idx="41">
                  <c:v>10001</c:v>
                </c:pt>
                <c:pt idx="42">
                  <c:v>1685</c:v>
                </c:pt>
                <c:pt idx="43">
                  <c:v>1829</c:v>
                </c:pt>
                <c:pt idx="44">
                  <c:v>1874</c:v>
                </c:pt>
                <c:pt idx="45">
                  <c:v>1049</c:v>
                </c:pt>
                <c:pt idx="46">
                  <c:v>1652</c:v>
                </c:pt>
                <c:pt idx="47">
                  <c:v>1795</c:v>
                </c:pt>
                <c:pt idx="48">
                  <c:v>3731</c:v>
                </c:pt>
                <c:pt idx="49">
                  <c:v>365</c:v>
                </c:pt>
                <c:pt idx="50">
                  <c:v>1501</c:v>
                </c:pt>
                <c:pt idx="51">
                  <c:v>640</c:v>
                </c:pt>
                <c:pt idx="52">
                  <c:v>1438</c:v>
                </c:pt>
                <c:pt idx="53">
                  <c:v>1010</c:v>
                </c:pt>
                <c:pt idx="54">
                  <c:v>733</c:v>
                </c:pt>
                <c:pt idx="55">
                  <c:v>193</c:v>
                </c:pt>
                <c:pt idx="56">
                  <c:v>660</c:v>
                </c:pt>
                <c:pt idx="57">
                  <c:v>848</c:v>
                </c:pt>
                <c:pt idx="58">
                  <c:v>393</c:v>
                </c:pt>
                <c:pt idx="59">
                  <c:v>1584</c:v>
                </c:pt>
                <c:pt idx="60">
                  <c:v>1411</c:v>
                </c:pt>
                <c:pt idx="61">
                  <c:v>1471</c:v>
                </c:pt>
                <c:pt idx="62">
                  <c:v>2876</c:v>
                </c:pt>
                <c:pt idx="63">
                  <c:v>1319</c:v>
                </c:pt>
                <c:pt idx="64">
                  <c:v>455</c:v>
                </c:pt>
                <c:pt idx="65">
                  <c:v>169</c:v>
                </c:pt>
                <c:pt idx="66">
                  <c:v>988</c:v>
                </c:pt>
                <c:pt idx="67">
                  <c:v>3610</c:v>
                </c:pt>
                <c:pt idx="68">
                  <c:v>181</c:v>
                </c:pt>
                <c:pt idx="69">
                  <c:v>2075</c:v>
                </c:pt>
                <c:pt idx="70">
                  <c:v>5633</c:v>
                </c:pt>
                <c:pt idx="71">
                  <c:v>853</c:v>
                </c:pt>
                <c:pt idx="72">
                  <c:v>8400</c:v>
                </c:pt>
                <c:pt idx="73">
                  <c:v>653</c:v>
                </c:pt>
                <c:pt idx="74">
                  <c:v>498</c:v>
                </c:pt>
                <c:pt idx="75">
                  <c:v>1491</c:v>
                </c:pt>
                <c:pt idx="76">
                  <c:v>6285</c:v>
                </c:pt>
                <c:pt idx="77">
                  <c:v>1261</c:v>
                </c:pt>
                <c:pt idx="78">
                  <c:v>9308</c:v>
                </c:pt>
                <c:pt idx="79">
                  <c:v>8364</c:v>
                </c:pt>
                <c:pt idx="80">
                  <c:v>274</c:v>
                </c:pt>
              </c:numCache>
            </c:numRef>
          </c:xVal>
          <c:yVal>
            <c:numRef>
              <c:f>'Лаба 1'!$C$242:$C$322</c:f>
              <c:numCache>
                <c:formatCode>General</c:formatCode>
                <c:ptCount val="81"/>
                <c:pt idx="0">
                  <c:v>1021315</c:v>
                </c:pt>
                <c:pt idx="1">
                  <c:v>1377792</c:v>
                </c:pt>
                <c:pt idx="2">
                  <c:v>1143563</c:v>
                </c:pt>
                <c:pt idx="3">
                  <c:v>1250639</c:v>
                </c:pt>
                <c:pt idx="4">
                  <c:v>1499011</c:v>
                </c:pt>
                <c:pt idx="5">
                  <c:v>1154077</c:v>
                </c:pt>
                <c:pt idx="6">
                  <c:v>1091635</c:v>
                </c:pt>
                <c:pt idx="7">
                  <c:v>1164916</c:v>
                </c:pt>
                <c:pt idx="8">
                  <c:v>4848814</c:v>
                </c:pt>
                <c:pt idx="9">
                  <c:v>1062329</c:v>
                </c:pt>
                <c:pt idx="10">
                  <c:v>1130319</c:v>
                </c:pt>
                <c:pt idx="11">
                  <c:v>165274</c:v>
                </c:pt>
                <c:pt idx="12">
                  <c:v>348782</c:v>
                </c:pt>
                <c:pt idx="13">
                  <c:v>520723</c:v>
                </c:pt>
                <c:pt idx="14">
                  <c:v>612149</c:v>
                </c:pt>
                <c:pt idx="15">
                  <c:v>356476</c:v>
                </c:pt>
                <c:pt idx="16">
                  <c:v>214421</c:v>
                </c:pt>
                <c:pt idx="17">
                  <c:v>415696</c:v>
                </c:pt>
                <c:pt idx="18">
                  <c:v>218800</c:v>
                </c:pt>
                <c:pt idx="19">
                  <c:v>592119</c:v>
                </c:pt>
                <c:pt idx="20">
                  <c:v>311662</c:v>
                </c:pt>
                <c:pt idx="21">
                  <c:v>348288</c:v>
                </c:pt>
                <c:pt idx="22">
                  <c:v>314485</c:v>
                </c:pt>
                <c:pt idx="23">
                  <c:v>301740</c:v>
                </c:pt>
                <c:pt idx="24">
                  <c:v>889759</c:v>
                </c:pt>
                <c:pt idx="25">
                  <c:v>271694</c:v>
                </c:pt>
                <c:pt idx="26">
                  <c:v>409331</c:v>
                </c:pt>
                <c:pt idx="27">
                  <c:v>628208</c:v>
                </c:pt>
                <c:pt idx="28">
                  <c:v>587256</c:v>
                </c:pt>
                <c:pt idx="29">
                  <c:v>248785</c:v>
                </c:pt>
                <c:pt idx="30">
                  <c:v>431591</c:v>
                </c:pt>
                <c:pt idx="31">
                  <c:v>325205</c:v>
                </c:pt>
                <c:pt idx="32">
                  <c:v>532923</c:v>
                </c:pt>
                <c:pt idx="33">
                  <c:v>473756</c:v>
                </c:pt>
                <c:pt idx="34">
                  <c:v>268660</c:v>
                </c:pt>
                <c:pt idx="35">
                  <c:v>744977</c:v>
                </c:pt>
                <c:pt idx="36">
                  <c:v>973869</c:v>
                </c:pt>
                <c:pt idx="37">
                  <c:v>333736</c:v>
                </c:pt>
                <c:pt idx="38">
                  <c:v>414622</c:v>
                </c:pt>
                <c:pt idx="39">
                  <c:v>109993</c:v>
                </c:pt>
                <c:pt idx="40">
                  <c:v>508214</c:v>
                </c:pt>
                <c:pt idx="41">
                  <c:v>96022</c:v>
                </c:pt>
                <c:pt idx="42">
                  <c:v>408412</c:v>
                </c:pt>
                <c:pt idx="43">
                  <c:v>578021</c:v>
                </c:pt>
                <c:pt idx="44">
                  <c:v>307723</c:v>
                </c:pt>
                <c:pt idx="45">
                  <c:v>513270</c:v>
                </c:pt>
                <c:pt idx="46">
                  <c:v>240131</c:v>
                </c:pt>
                <c:pt idx="47">
                  <c:v>361903</c:v>
                </c:pt>
                <c:pt idx="48">
                  <c:v>547901</c:v>
                </c:pt>
                <c:pt idx="49">
                  <c:v>317911</c:v>
                </c:pt>
                <c:pt idx="50">
                  <c:v>570358</c:v>
                </c:pt>
                <c:pt idx="51">
                  <c:v>519679</c:v>
                </c:pt>
                <c:pt idx="52">
                  <c:v>1000709</c:v>
                </c:pt>
                <c:pt idx="53">
                  <c:v>263567</c:v>
                </c:pt>
                <c:pt idx="54">
                  <c:v>203990</c:v>
                </c:pt>
                <c:pt idx="55">
                  <c:v>525093</c:v>
                </c:pt>
                <c:pt idx="56">
                  <c:v>297438</c:v>
                </c:pt>
                <c:pt idx="57">
                  <c:v>836951</c:v>
                </c:pt>
                <c:pt idx="58">
                  <c:v>326905</c:v>
                </c:pt>
                <c:pt idx="59">
                  <c:v>343323</c:v>
                </c:pt>
                <c:pt idx="60">
                  <c:v>398313</c:v>
                </c:pt>
                <c:pt idx="61">
                  <c:v>273518</c:v>
                </c:pt>
                <c:pt idx="62">
                  <c:v>306753</c:v>
                </c:pt>
                <c:pt idx="63">
                  <c:v>235106</c:v>
                </c:pt>
                <c:pt idx="64">
                  <c:v>280486</c:v>
                </c:pt>
                <c:pt idx="65">
                  <c:v>403772</c:v>
                </c:pt>
                <c:pt idx="66">
                  <c:v>719552</c:v>
                </c:pt>
                <c:pt idx="67">
                  <c:v>523025</c:v>
                </c:pt>
                <c:pt idx="68">
                  <c:v>501209</c:v>
                </c:pt>
                <c:pt idx="69">
                  <c:v>581788</c:v>
                </c:pt>
                <c:pt idx="70">
                  <c:v>404450</c:v>
                </c:pt>
                <c:pt idx="71">
                  <c:v>613844</c:v>
                </c:pt>
                <c:pt idx="72">
                  <c:v>577693</c:v>
                </c:pt>
                <c:pt idx="73">
                  <c:v>447991</c:v>
                </c:pt>
                <c:pt idx="74">
                  <c:v>312359</c:v>
                </c:pt>
                <c:pt idx="75">
                  <c:v>121519</c:v>
                </c:pt>
                <c:pt idx="76">
                  <c:v>324050</c:v>
                </c:pt>
                <c:pt idx="77">
                  <c:v>103767</c:v>
                </c:pt>
                <c:pt idx="78">
                  <c:v>181820</c:v>
                </c:pt>
                <c:pt idx="79">
                  <c:v>269515</c:v>
                </c:pt>
                <c:pt idx="80">
                  <c:v>591508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34272"/>
        <c:axId val="196813184"/>
      </c:scatterChart>
      <c:valAx>
        <c:axId val="19693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813184"/>
        <c:crosses val="autoZero"/>
        <c:crossBetween val="midCat"/>
      </c:valAx>
      <c:valAx>
        <c:axId val="196813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934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4</xdr:col>
      <xdr:colOff>963705</xdr:colOff>
      <xdr:row>29</xdr:row>
      <xdr:rowOff>171449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7202</xdr:colOff>
      <xdr:row>245</xdr:row>
      <xdr:rowOff>13607</xdr:rowOff>
    </xdr:from>
    <xdr:to>
      <xdr:col>19</xdr:col>
      <xdr:colOff>414617</xdr:colOff>
      <xdr:row>271</xdr:row>
      <xdr:rowOff>33617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tabSelected="1" zoomScale="85" zoomScaleNormal="85" workbookViewId="0">
      <selection activeCell="E243" sqref="E243"/>
    </sheetView>
  </sheetViews>
  <sheetFormatPr defaultRowHeight="15"/>
  <cols>
    <col min="1" max="1" width="37.85546875" customWidth="1"/>
    <col min="2" max="2" width="29.42578125" customWidth="1"/>
    <col min="3" max="3" width="29.5703125" customWidth="1"/>
    <col min="4" max="4" width="19.5703125" customWidth="1"/>
    <col min="5" max="5" width="23" customWidth="1"/>
    <col min="6" max="6" width="19.7109375" customWidth="1"/>
    <col min="8" max="8" width="10.28515625" bestFit="1" customWidth="1"/>
    <col min="9" max="9" width="12.28515625" bestFit="1" customWidth="1"/>
    <col min="13" max="13" width="12.28515625" bestFit="1" customWidth="1"/>
  </cols>
  <sheetData>
    <row r="1" spans="1:17" ht="26.25">
      <c r="A1" s="25" t="s">
        <v>0</v>
      </c>
      <c r="B1" s="2"/>
      <c r="C1" s="2"/>
      <c r="D1" s="2"/>
      <c r="F1" t="s">
        <v>226</v>
      </c>
      <c r="G1" t="s">
        <v>227</v>
      </c>
      <c r="I1" s="24" t="s">
        <v>228</v>
      </c>
    </row>
    <row r="2" spans="1:17" ht="34.5">
      <c r="A2" s="3" t="s">
        <v>1</v>
      </c>
      <c r="B2" s="3" t="s">
        <v>2</v>
      </c>
      <c r="C2" s="3" t="s">
        <v>3</v>
      </c>
      <c r="D2" s="4"/>
      <c r="F2">
        <f t="shared" ref="F2:F12" si="0">B3*B3</f>
        <v>484</v>
      </c>
      <c r="G2">
        <f>B3*C3</f>
        <v>165</v>
      </c>
      <c r="I2" s="24">
        <v>11</v>
      </c>
    </row>
    <row r="3" spans="1:17" ht="17.25">
      <c r="A3" s="3" t="s">
        <v>5</v>
      </c>
      <c r="B3" s="5">
        <v>22</v>
      </c>
      <c r="C3" s="5">
        <v>7.5</v>
      </c>
      <c r="D3" s="6"/>
      <c r="F3">
        <f t="shared" si="0"/>
        <v>4624</v>
      </c>
      <c r="G3">
        <f t="shared" ref="G3:G12" si="1">B4*C4</f>
        <v>1632</v>
      </c>
    </row>
    <row r="4" spans="1:17" ht="17.25">
      <c r="A4" s="3" t="s">
        <v>6</v>
      </c>
      <c r="B4" s="5">
        <v>68</v>
      </c>
      <c r="C4" s="5">
        <v>24</v>
      </c>
      <c r="D4" s="6"/>
      <c r="F4">
        <f t="shared" si="0"/>
        <v>11664</v>
      </c>
      <c r="G4">
        <f t="shared" si="1"/>
        <v>3456</v>
      </c>
    </row>
    <row r="5" spans="1:17" ht="17.25">
      <c r="A5" s="3" t="s">
        <v>7</v>
      </c>
      <c r="B5" s="5">
        <v>108</v>
      </c>
      <c r="C5" s="5">
        <v>32</v>
      </c>
      <c r="D5" s="6"/>
      <c r="F5">
        <f t="shared" si="0"/>
        <v>18769</v>
      </c>
      <c r="G5">
        <f t="shared" si="1"/>
        <v>6439</v>
      </c>
      <c r="I5" s="14"/>
      <c r="J5" s="14"/>
      <c r="K5" s="14"/>
      <c r="L5" s="14"/>
      <c r="M5" s="14"/>
      <c r="N5" s="14"/>
      <c r="O5" s="14"/>
      <c r="P5" s="14"/>
      <c r="Q5" s="14"/>
    </row>
    <row r="6" spans="1:17" ht="17.25">
      <c r="A6" s="3" t="s">
        <v>8</v>
      </c>
      <c r="B6" s="5">
        <v>137</v>
      </c>
      <c r="C6" s="5">
        <v>47</v>
      </c>
      <c r="D6" s="6"/>
      <c r="F6">
        <f t="shared" si="0"/>
        <v>65025</v>
      </c>
      <c r="G6">
        <f t="shared" si="1"/>
        <v>23715</v>
      </c>
      <c r="I6" s="14" t="s">
        <v>229</v>
      </c>
      <c r="J6" s="14"/>
      <c r="K6" s="14" t="s">
        <v>230</v>
      </c>
      <c r="L6" s="14"/>
      <c r="M6" s="14" t="s">
        <v>232</v>
      </c>
      <c r="N6" s="14"/>
      <c r="O6" s="14"/>
      <c r="P6" s="14"/>
      <c r="Q6" s="14"/>
    </row>
    <row r="7" spans="1:17" ht="17.25">
      <c r="A7" s="3" t="s">
        <v>9</v>
      </c>
      <c r="B7" s="5">
        <v>255</v>
      </c>
      <c r="C7" s="5">
        <v>93</v>
      </c>
      <c r="D7" s="6"/>
      <c r="F7">
        <f t="shared" si="0"/>
        <v>99225</v>
      </c>
      <c r="G7">
        <f t="shared" si="1"/>
        <v>37800</v>
      </c>
      <c r="I7">
        <v>2685141</v>
      </c>
      <c r="J7" s="14">
        <v>4185</v>
      </c>
      <c r="K7" s="14">
        <v>951612</v>
      </c>
      <c r="L7" s="14"/>
      <c r="M7" s="14">
        <f t="array" ref="M7">MMULT(I11:J12,K7:K8)</f>
        <v>0.35036543806836074</v>
      </c>
      <c r="N7" s="14"/>
      <c r="O7" s="14"/>
      <c r="P7" s="14"/>
      <c r="Q7" s="14"/>
    </row>
    <row r="8" spans="1:17" ht="17.25">
      <c r="A8" s="3" t="s">
        <v>10</v>
      </c>
      <c r="B8" s="5">
        <v>315</v>
      </c>
      <c r="C8" s="5">
        <v>120</v>
      </c>
      <c r="D8" s="6"/>
      <c r="F8">
        <f t="shared" si="0"/>
        <v>152100</v>
      </c>
      <c r="G8">
        <f t="shared" si="1"/>
        <v>52260</v>
      </c>
      <c r="I8" s="14">
        <v>4185</v>
      </c>
      <c r="J8" s="14">
        <v>11</v>
      </c>
      <c r="K8" s="14">
        <v>1486.5</v>
      </c>
      <c r="L8" s="14"/>
      <c r="M8" s="14">
        <v>0.74567899999999998</v>
      </c>
      <c r="N8" s="14"/>
      <c r="O8" s="14"/>
      <c r="P8" s="14"/>
      <c r="Q8" s="14"/>
    </row>
    <row r="9" spans="1:17" ht="17.25">
      <c r="A9" s="3" t="s">
        <v>11</v>
      </c>
      <c r="B9" s="5">
        <v>390</v>
      </c>
      <c r="C9" s="5">
        <v>134</v>
      </c>
      <c r="D9" s="6"/>
      <c r="F9">
        <f t="shared" si="0"/>
        <v>164025</v>
      </c>
      <c r="G9">
        <f t="shared" si="1"/>
        <v>58320</v>
      </c>
      <c r="I9" s="14"/>
      <c r="J9" s="14"/>
      <c r="K9" s="14"/>
      <c r="L9" s="14"/>
      <c r="M9" s="14"/>
      <c r="N9" s="14"/>
      <c r="O9" s="14"/>
      <c r="P9" s="14"/>
      <c r="Q9" s="14"/>
    </row>
    <row r="10" spans="1:17" ht="17.25">
      <c r="A10" s="3" t="s">
        <v>12</v>
      </c>
      <c r="B10" s="5">
        <v>405</v>
      </c>
      <c r="C10" s="5">
        <v>144</v>
      </c>
      <c r="D10" s="6"/>
      <c r="F10">
        <f t="shared" si="0"/>
        <v>469225</v>
      </c>
      <c r="G10">
        <f t="shared" si="1"/>
        <v>167825</v>
      </c>
      <c r="I10" s="27" t="s">
        <v>231</v>
      </c>
      <c r="J10" s="15"/>
      <c r="K10" s="14"/>
      <c r="L10" s="14"/>
      <c r="M10" s="14"/>
      <c r="N10" s="14"/>
      <c r="O10" s="14"/>
      <c r="P10" s="14"/>
      <c r="Q10" s="14"/>
    </row>
    <row r="11" spans="1:17" ht="17.25">
      <c r="A11" s="3" t="s">
        <v>13</v>
      </c>
      <c r="B11" s="5">
        <v>685</v>
      </c>
      <c r="C11" s="5">
        <v>245</v>
      </c>
      <c r="D11" s="6"/>
      <c r="F11">
        <f t="shared" si="0"/>
        <v>490000</v>
      </c>
      <c r="G11">
        <f t="shared" si="1"/>
        <v>182000</v>
      </c>
      <c r="I11" s="13">
        <f t="array" ref="I11">MINVERSE(I7:J8)</f>
        <v>9.1496437544614906E-7</v>
      </c>
      <c r="J11" s="13">
        <f t="array" ref="J11">MINVERSE(J7:K8)</f>
        <v>-3.5003406739233102E-4</v>
      </c>
      <c r="K11" s="14"/>
      <c r="L11" s="14"/>
      <c r="M11" s="14"/>
      <c r="N11" s="14"/>
      <c r="O11" s="14"/>
      <c r="P11" s="14"/>
      <c r="Q11" s="14"/>
    </row>
    <row r="12" spans="1:17" ht="17.25">
      <c r="A12" s="3" t="s">
        <v>14</v>
      </c>
      <c r="B12" s="5">
        <v>700</v>
      </c>
      <c r="C12" s="5">
        <v>260</v>
      </c>
      <c r="D12" s="6"/>
      <c r="F12">
        <f t="shared" si="0"/>
        <v>1210000</v>
      </c>
      <c r="G12">
        <f t="shared" si="1"/>
        <v>418000</v>
      </c>
      <c r="I12" s="13">
        <v>-3.481E-4</v>
      </c>
      <c r="J12" s="13">
        <v>0.22334599999999999</v>
      </c>
      <c r="K12" s="14"/>
      <c r="L12" s="14"/>
      <c r="M12" s="14"/>
      <c r="N12" s="14"/>
      <c r="O12" s="14"/>
      <c r="P12" s="14"/>
      <c r="Q12" s="14"/>
    </row>
    <row r="13" spans="1:17" ht="17.25">
      <c r="A13" s="3" t="s">
        <v>15</v>
      </c>
      <c r="B13" s="5">
        <v>1100</v>
      </c>
      <c r="C13" s="5">
        <v>380</v>
      </c>
      <c r="D13" s="6"/>
      <c r="E13" t="s">
        <v>225</v>
      </c>
      <c r="F13">
        <f>SUM(F2:F12)</f>
        <v>2685141</v>
      </c>
      <c r="G13">
        <f>SUM(G2:G12)</f>
        <v>951612</v>
      </c>
      <c r="I13" s="13"/>
      <c r="J13" s="13"/>
      <c r="K13" s="14"/>
      <c r="L13" s="14"/>
      <c r="M13" s="14"/>
      <c r="N13" s="14"/>
      <c r="O13" s="14"/>
      <c r="P13" s="14"/>
      <c r="Q13" s="14"/>
    </row>
    <row r="14" spans="1:17" ht="17.25">
      <c r="A14" s="23" t="s">
        <v>225</v>
      </c>
      <c r="B14" s="2">
        <f>SUM(B3:B13)</f>
        <v>4185</v>
      </c>
      <c r="C14" s="2">
        <f>SUM(C3:C13)</f>
        <v>1486.5</v>
      </c>
      <c r="D14" s="2"/>
      <c r="I14" s="13"/>
      <c r="J14" s="13"/>
      <c r="K14" s="14"/>
      <c r="L14" s="14"/>
      <c r="M14" s="14"/>
      <c r="N14" s="14"/>
      <c r="O14" s="14"/>
      <c r="P14" s="14"/>
      <c r="Q14" s="14"/>
    </row>
    <row r="15" spans="1:17">
      <c r="A15" s="2" t="s">
        <v>16</v>
      </c>
      <c r="B15" s="2" cm="1">
        <f t="array" ref="B15:C15">LINEST(C3:C13,B3:B13)</f>
        <v>0.35323692769602155</v>
      </c>
      <c r="C15" s="2">
        <v>0.74576887201362752</v>
      </c>
      <c r="D15" s="2"/>
      <c r="I15" s="13"/>
      <c r="J15" s="13"/>
      <c r="K15" s="14"/>
      <c r="L15" s="14"/>
      <c r="M15" s="14"/>
      <c r="N15" s="14"/>
      <c r="O15" s="14"/>
      <c r="P15" s="14"/>
      <c r="Q15" s="14"/>
    </row>
    <row r="16" spans="1:17">
      <c r="I16" s="14"/>
      <c r="J16" s="14"/>
      <c r="K16" s="14"/>
      <c r="L16" s="14"/>
      <c r="M16" s="14"/>
      <c r="N16" s="14"/>
      <c r="O16" s="14"/>
      <c r="P16" s="14"/>
      <c r="Q16" s="14"/>
    </row>
    <row r="17" spans="9:17">
      <c r="I17" s="14"/>
      <c r="J17" s="14"/>
      <c r="K17" s="14"/>
      <c r="L17" s="14"/>
      <c r="M17" s="14"/>
      <c r="N17" s="14"/>
      <c r="O17" s="14"/>
      <c r="P17" s="14"/>
      <c r="Q17" s="14"/>
    </row>
    <row r="18" spans="9:17">
      <c r="I18" s="16"/>
      <c r="J18" s="16"/>
      <c r="K18" s="16"/>
      <c r="L18" s="16"/>
      <c r="M18" s="16"/>
      <c r="N18" s="16"/>
      <c r="O18" s="14"/>
      <c r="P18" s="14"/>
      <c r="Q18" s="14"/>
    </row>
    <row r="19" spans="9:17" ht="18" customHeight="1">
      <c r="I19" s="13"/>
      <c r="J19" s="13"/>
      <c r="K19" s="13"/>
      <c r="L19" s="13"/>
      <c r="M19" s="13"/>
      <c r="N19" s="13"/>
      <c r="O19" s="14"/>
      <c r="P19" s="14"/>
      <c r="Q19" s="14"/>
    </row>
    <row r="20" spans="9:17">
      <c r="I20" s="13"/>
      <c r="J20" s="13"/>
      <c r="K20" s="13"/>
      <c r="L20" s="13"/>
      <c r="M20" s="13"/>
      <c r="N20" s="13"/>
      <c r="O20" s="14"/>
      <c r="P20" s="14"/>
      <c r="Q20" s="14"/>
    </row>
    <row r="21" spans="9:17">
      <c r="I21" s="13"/>
      <c r="J21" s="13"/>
      <c r="K21" s="13"/>
      <c r="L21" s="13"/>
      <c r="M21" s="13"/>
      <c r="N21" s="13"/>
      <c r="O21" s="14"/>
      <c r="P21" s="14"/>
      <c r="Q21" s="14"/>
    </row>
    <row r="22" spans="9:17">
      <c r="I22" s="14"/>
      <c r="J22" s="14"/>
      <c r="K22" s="14"/>
      <c r="L22" s="14"/>
      <c r="M22" s="14"/>
      <c r="N22" s="14"/>
      <c r="O22" s="14"/>
      <c r="P22" s="14"/>
      <c r="Q22" s="14"/>
    </row>
    <row r="23" spans="9:17">
      <c r="I23" s="16"/>
      <c r="J23" s="16"/>
      <c r="K23" s="16"/>
      <c r="L23" s="16"/>
      <c r="M23" s="16"/>
      <c r="N23" s="16"/>
      <c r="O23" s="16"/>
      <c r="P23" s="16"/>
      <c r="Q23" s="16"/>
    </row>
    <row r="24" spans="9:17">
      <c r="I24" s="13"/>
      <c r="J24" s="13"/>
      <c r="K24" s="13"/>
      <c r="L24" s="13"/>
      <c r="M24" s="13"/>
      <c r="N24" s="13"/>
      <c r="O24" s="13"/>
      <c r="P24" s="13"/>
      <c r="Q24" s="13"/>
    </row>
    <row r="25" spans="9:17">
      <c r="I25" s="13"/>
      <c r="J25" s="13"/>
      <c r="K25" s="13"/>
      <c r="L25" s="13"/>
      <c r="M25" s="13"/>
      <c r="N25" s="13"/>
      <c r="O25" s="13"/>
      <c r="P25" s="13"/>
      <c r="Q25" s="13"/>
    </row>
    <row r="26" spans="9:17">
      <c r="I26" s="14"/>
      <c r="J26" s="14"/>
      <c r="K26" s="14"/>
      <c r="L26" s="14"/>
      <c r="M26" s="14"/>
      <c r="N26" s="14"/>
      <c r="O26" s="14"/>
      <c r="P26" s="14"/>
      <c r="Q26" s="14"/>
    </row>
    <row r="27" spans="9:17">
      <c r="I27" s="14"/>
      <c r="J27" s="14"/>
      <c r="K27" s="14"/>
      <c r="L27" s="14"/>
      <c r="M27" s="14"/>
      <c r="N27" s="14"/>
      <c r="O27" s="14"/>
      <c r="P27" s="14"/>
      <c r="Q27" s="14"/>
    </row>
    <row r="28" spans="9:17">
      <c r="I28" s="14"/>
      <c r="J28" s="14"/>
      <c r="K28" s="14"/>
      <c r="L28" s="14"/>
      <c r="M28" s="14"/>
      <c r="N28" s="14"/>
      <c r="O28" s="14"/>
      <c r="P28" s="14"/>
      <c r="Q28" s="14"/>
    </row>
    <row r="29" spans="9:17">
      <c r="I29" s="14"/>
      <c r="J29" s="14"/>
      <c r="K29" s="14"/>
      <c r="L29" s="14"/>
      <c r="M29" s="14"/>
      <c r="N29" s="14"/>
      <c r="O29" s="14"/>
      <c r="P29" s="14"/>
      <c r="Q29" s="14"/>
    </row>
    <row r="30" spans="9:17">
      <c r="I30" s="14"/>
      <c r="J30" s="14"/>
      <c r="K30" s="14"/>
      <c r="L30" s="14"/>
      <c r="M30" s="14"/>
      <c r="N30" s="14"/>
      <c r="O30" s="14"/>
      <c r="P30" s="14"/>
      <c r="Q30" s="14"/>
    </row>
    <row r="31" spans="9:17">
      <c r="I31" s="16"/>
      <c r="J31" s="16"/>
      <c r="K31" s="14"/>
      <c r="L31" s="14"/>
      <c r="M31" s="14"/>
      <c r="N31" s="14"/>
      <c r="O31" s="14"/>
      <c r="P31" s="14"/>
      <c r="Q31" s="14"/>
    </row>
    <row r="32" spans="9:17">
      <c r="I32" s="13"/>
      <c r="J32" s="13"/>
      <c r="K32" s="14"/>
      <c r="L32" s="14"/>
      <c r="M32" s="14"/>
      <c r="N32" s="14"/>
      <c r="O32" s="14"/>
      <c r="P32" s="14"/>
      <c r="Q32" s="14"/>
    </row>
    <row r="33" spans="1:17">
      <c r="I33" s="13"/>
      <c r="J33" s="13"/>
      <c r="K33" s="14"/>
      <c r="L33" s="14"/>
      <c r="M33" s="14"/>
      <c r="N33" s="14"/>
      <c r="O33" s="14"/>
      <c r="P33" s="14"/>
      <c r="Q33" s="14"/>
    </row>
    <row r="34" spans="1:17" ht="26.25">
      <c r="A34" s="26" t="s">
        <v>17</v>
      </c>
      <c r="I34" s="13"/>
      <c r="J34" s="13"/>
      <c r="K34" s="14"/>
      <c r="L34" s="14"/>
      <c r="M34" s="14"/>
      <c r="N34" s="14"/>
      <c r="O34" s="14"/>
      <c r="P34" s="14"/>
      <c r="Q34" s="14"/>
    </row>
    <row r="35" spans="1:17">
      <c r="A35" s="7" t="s">
        <v>223</v>
      </c>
      <c r="B35" s="7" t="s">
        <v>222</v>
      </c>
      <c r="D35" s="7" t="s">
        <v>223</v>
      </c>
      <c r="E35" s="7" t="s">
        <v>224</v>
      </c>
      <c r="J35" s="13"/>
      <c r="K35" s="14"/>
      <c r="L35" s="14"/>
      <c r="M35" s="14"/>
      <c r="N35" s="14"/>
      <c r="O35" s="14"/>
      <c r="P35" s="14"/>
      <c r="Q35" s="14"/>
    </row>
    <row r="36" spans="1:17" ht="15.75">
      <c r="A36" s="8" t="s">
        <v>18</v>
      </c>
      <c r="B36" s="9">
        <v>965</v>
      </c>
      <c r="C36" s="1">
        <f t="shared" ref="C36:C42" si="2">LOOKUP(A36:A120,D36:D235,E36:E235)</f>
        <v>1021315</v>
      </c>
      <c r="D36" s="8" t="s">
        <v>30</v>
      </c>
      <c r="E36" s="10">
        <v>165274</v>
      </c>
      <c r="I36" s="13"/>
      <c r="J36" s="13"/>
      <c r="K36" s="14"/>
      <c r="L36" s="14"/>
      <c r="M36" s="14"/>
      <c r="N36" s="14"/>
      <c r="O36" s="14"/>
      <c r="P36" s="14"/>
      <c r="Q36" s="14"/>
    </row>
    <row r="37" spans="1:17" ht="15.75">
      <c r="A37" s="8" t="s">
        <v>20</v>
      </c>
      <c r="B37" s="9">
        <v>1745</v>
      </c>
      <c r="C37" s="1">
        <f t="shared" si="2"/>
        <v>1377792</v>
      </c>
      <c r="D37" s="8" t="s">
        <v>220</v>
      </c>
      <c r="E37" s="10">
        <v>82902</v>
      </c>
      <c r="I37" s="13"/>
      <c r="J37" s="13"/>
      <c r="K37" s="14"/>
      <c r="L37" s="14"/>
      <c r="M37" s="14"/>
      <c r="N37" s="14"/>
      <c r="O37" s="14"/>
      <c r="P37" s="14"/>
      <c r="Q37" s="14"/>
    </row>
    <row r="38" spans="1:17" ht="15.75">
      <c r="A38" s="8" t="s">
        <v>22</v>
      </c>
      <c r="B38" s="9">
        <v>807</v>
      </c>
      <c r="C38" s="1">
        <f t="shared" si="2"/>
        <v>1143563</v>
      </c>
      <c r="D38" s="8" t="s">
        <v>143</v>
      </c>
      <c r="E38" s="10">
        <v>146374</v>
      </c>
      <c r="I38" s="13"/>
      <c r="J38" s="13"/>
      <c r="K38" s="14"/>
      <c r="L38" s="14"/>
      <c r="M38" s="14"/>
      <c r="N38" s="14"/>
      <c r="O38" s="14"/>
      <c r="P38" s="14"/>
      <c r="Q38" s="14"/>
    </row>
    <row r="39" spans="1:17" ht="15.75">
      <c r="A39" s="8" t="s">
        <v>24</v>
      </c>
      <c r="B39" s="9">
        <v>416</v>
      </c>
      <c r="C39" s="1">
        <f t="shared" si="2"/>
        <v>1250639</v>
      </c>
      <c r="D39" s="8" t="s">
        <v>113</v>
      </c>
      <c r="E39" s="10">
        <v>233855</v>
      </c>
      <c r="I39" s="13"/>
      <c r="J39" s="13"/>
      <c r="K39" s="14"/>
      <c r="L39" s="14"/>
      <c r="M39" s="14"/>
      <c r="N39" s="14"/>
      <c r="O39" s="14"/>
      <c r="P39" s="14"/>
      <c r="Q39" s="14"/>
    </row>
    <row r="40" spans="1:17" ht="15.75">
      <c r="A40" s="8" t="s">
        <v>23</v>
      </c>
      <c r="B40" s="9">
        <v>3350</v>
      </c>
      <c r="C40" s="1">
        <f t="shared" si="2"/>
        <v>1499011</v>
      </c>
      <c r="D40" s="8" t="s">
        <v>175</v>
      </c>
      <c r="E40" s="10">
        <v>106453</v>
      </c>
      <c r="I40" s="13"/>
      <c r="J40" s="13"/>
      <c r="K40" s="14"/>
      <c r="L40" s="14"/>
      <c r="M40" s="14"/>
      <c r="N40" s="14"/>
      <c r="O40" s="14"/>
      <c r="P40" s="14"/>
      <c r="Q40" s="14"/>
    </row>
    <row r="41" spans="1:17" ht="15.75">
      <c r="A41" s="8" t="s">
        <v>25</v>
      </c>
      <c r="B41" s="9">
        <v>2697</v>
      </c>
      <c r="C41" s="1">
        <f t="shared" si="2"/>
        <v>1154077</v>
      </c>
      <c r="D41" s="8" t="s">
        <v>123</v>
      </c>
      <c r="E41" s="10">
        <v>188958</v>
      </c>
      <c r="I41" s="13"/>
      <c r="J41" s="13"/>
      <c r="K41" s="14"/>
      <c r="L41" s="14"/>
      <c r="M41" s="14"/>
      <c r="N41" s="14"/>
      <c r="O41" s="14"/>
      <c r="P41" s="14"/>
      <c r="Q41" s="14"/>
    </row>
    <row r="42" spans="1:17" ht="15.75">
      <c r="A42" s="8" t="s">
        <v>27</v>
      </c>
      <c r="B42" s="9">
        <v>1070</v>
      </c>
      <c r="C42" s="1">
        <f t="shared" si="2"/>
        <v>1091635</v>
      </c>
      <c r="D42" s="8" t="s">
        <v>181</v>
      </c>
      <c r="E42" s="10">
        <v>102653</v>
      </c>
      <c r="I42" s="14"/>
      <c r="J42" s="13"/>
      <c r="K42" s="14"/>
      <c r="L42" s="14"/>
      <c r="M42" s="14"/>
      <c r="N42" s="14"/>
      <c r="O42" s="14"/>
      <c r="P42" s="14"/>
      <c r="Q42" s="14"/>
    </row>
    <row r="43" spans="1:17" ht="15.75">
      <c r="A43" s="8" t="s">
        <v>26</v>
      </c>
      <c r="B43" s="9">
        <v>1066</v>
      </c>
      <c r="C43" s="1">
        <f ca="1">LOOKUP(A43:A127,D43:D241,E43:E242)</f>
        <v>1164916</v>
      </c>
      <c r="D43" s="8" t="s">
        <v>31</v>
      </c>
      <c r="E43" s="10">
        <v>348782</v>
      </c>
      <c r="I43" s="14"/>
      <c r="J43" s="14"/>
      <c r="K43" s="14"/>
      <c r="L43" s="14"/>
      <c r="M43" s="14"/>
      <c r="N43" s="14"/>
      <c r="O43" s="14"/>
      <c r="P43" s="14"/>
      <c r="Q43" s="14"/>
    </row>
    <row r="44" spans="1:17" ht="15.75">
      <c r="A44" s="8" t="s">
        <v>21</v>
      </c>
      <c r="B44" s="9">
        <v>714</v>
      </c>
      <c r="C44" s="1">
        <f ca="1">LOOKUP(A44:A128,D44:D242,E44:E243)</f>
        <v>4848814</v>
      </c>
      <c r="D44" s="8" t="s">
        <v>33</v>
      </c>
      <c r="E44" s="10">
        <v>520723</v>
      </c>
      <c r="I44" s="14"/>
      <c r="J44" s="14"/>
      <c r="K44" s="14"/>
      <c r="L44" s="14"/>
      <c r="M44" s="14"/>
      <c r="N44" s="14"/>
      <c r="O44" s="14"/>
      <c r="P44" s="14"/>
      <c r="Q44" s="14"/>
    </row>
    <row r="45" spans="1:17" ht="15.75">
      <c r="A45" s="8" t="s">
        <v>29</v>
      </c>
      <c r="B45" s="9">
        <v>1336</v>
      </c>
      <c r="C45" s="1">
        <f ca="1">LOOKUP(A45:A129,D45:D243,E45:E244)</f>
        <v>1062329</v>
      </c>
      <c r="D45" s="8" t="s">
        <v>171</v>
      </c>
      <c r="E45" s="10">
        <v>109235</v>
      </c>
      <c r="I45" s="14"/>
      <c r="J45" s="14"/>
      <c r="K45" s="14"/>
      <c r="L45" s="14"/>
      <c r="M45" s="14"/>
      <c r="N45" s="14"/>
      <c r="O45" s="14"/>
      <c r="P45" s="14"/>
      <c r="Q45" s="14"/>
    </row>
    <row r="46" spans="1:17" ht="15.75">
      <c r="A46" s="8" t="s">
        <v>28</v>
      </c>
      <c r="B46" s="9">
        <v>1763</v>
      </c>
      <c r="C46" s="1">
        <f ca="1">LOOKUP(A46:A130,D46:D244,E46:E245)</f>
        <v>1130319</v>
      </c>
      <c r="D46" s="8" t="s">
        <v>121</v>
      </c>
      <c r="E46" s="10">
        <v>199650</v>
      </c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15.75">
      <c r="A47" s="17" t="s">
        <v>30</v>
      </c>
      <c r="B47" s="18">
        <v>4247</v>
      </c>
      <c r="C47" s="19">
        <v>165274</v>
      </c>
      <c r="D47" s="8" t="s">
        <v>115</v>
      </c>
      <c r="E47" s="10">
        <v>215446</v>
      </c>
      <c r="J47" s="14"/>
      <c r="K47" s="14"/>
      <c r="L47" s="14"/>
      <c r="M47" s="14"/>
      <c r="N47" s="14"/>
      <c r="O47" s="14"/>
      <c r="P47" s="14"/>
      <c r="Q47" s="14"/>
    </row>
    <row r="48" spans="1:17" ht="15.75">
      <c r="A48" s="17" t="s">
        <v>31</v>
      </c>
      <c r="B48" s="18">
        <v>1254</v>
      </c>
      <c r="C48" s="19">
        <v>348782</v>
      </c>
      <c r="D48" s="8" t="s">
        <v>35</v>
      </c>
      <c r="E48" s="10">
        <v>612149</v>
      </c>
    </row>
    <row r="49" spans="1:5" ht="15.75">
      <c r="A49" s="17" t="s">
        <v>33</v>
      </c>
      <c r="B49" s="18">
        <v>1393</v>
      </c>
      <c r="C49" s="19">
        <v>520723</v>
      </c>
      <c r="D49" s="8" t="s">
        <v>165</v>
      </c>
      <c r="E49" s="10">
        <v>112419</v>
      </c>
    </row>
    <row r="50" spans="1:5" ht="15.75">
      <c r="A50" s="17" t="s">
        <v>35</v>
      </c>
      <c r="B50" s="18">
        <v>3574</v>
      </c>
      <c r="C50" s="19">
        <v>612149</v>
      </c>
      <c r="D50" s="8" t="s">
        <v>37</v>
      </c>
      <c r="E50" s="10">
        <v>356476</v>
      </c>
    </row>
    <row r="51" spans="1:5" ht="15.75">
      <c r="A51" s="17" t="s">
        <v>37</v>
      </c>
      <c r="B51" s="18">
        <v>668</v>
      </c>
      <c r="C51" s="19">
        <v>356476</v>
      </c>
      <c r="D51" s="8" t="s">
        <v>191</v>
      </c>
      <c r="E51" s="10">
        <v>98832</v>
      </c>
    </row>
    <row r="52" spans="1:5" ht="15.75">
      <c r="A52" s="8" t="s">
        <v>39</v>
      </c>
      <c r="B52" s="9">
        <v>8218</v>
      </c>
      <c r="C52" s="1">
        <f t="shared" ref="C52:C83" ca="1" si="3">LOOKUP(A52:A136,D52:D250,E52:E251)</f>
        <v>210096</v>
      </c>
      <c r="D52" s="8" t="s">
        <v>137</v>
      </c>
      <c r="E52" s="10">
        <v>156391</v>
      </c>
    </row>
    <row r="53" spans="1:5" ht="15.75">
      <c r="A53" s="8" t="s">
        <v>41</v>
      </c>
      <c r="B53" s="9">
        <v>7846</v>
      </c>
      <c r="C53" s="1">
        <f t="shared" ca="1" si="3"/>
        <v>214421</v>
      </c>
      <c r="D53" s="8" t="s">
        <v>117</v>
      </c>
      <c r="E53" s="10">
        <v>210096</v>
      </c>
    </row>
    <row r="54" spans="1:5" ht="15.75">
      <c r="A54" s="8" t="s">
        <v>43</v>
      </c>
      <c r="B54" s="9">
        <v>381</v>
      </c>
      <c r="C54" s="1">
        <f t="shared" ca="1" si="3"/>
        <v>415696</v>
      </c>
      <c r="D54" s="8" t="s">
        <v>41</v>
      </c>
      <c r="E54" s="10">
        <v>214421</v>
      </c>
    </row>
    <row r="55" spans="1:5" ht="15.75">
      <c r="A55" s="8" t="s">
        <v>45</v>
      </c>
      <c r="B55" s="9">
        <v>530</v>
      </c>
      <c r="C55" s="1">
        <f t="shared" ca="1" si="3"/>
        <v>218800</v>
      </c>
      <c r="D55" s="8" t="s">
        <v>103</v>
      </c>
      <c r="E55" s="10">
        <v>246396</v>
      </c>
    </row>
    <row r="56" spans="1:5" ht="15.75">
      <c r="A56" s="8" t="s">
        <v>47</v>
      </c>
      <c r="B56" s="9">
        <v>9165</v>
      </c>
      <c r="C56" s="1">
        <f t="shared" ca="1" si="3"/>
        <v>592119</v>
      </c>
      <c r="D56" s="8" t="s">
        <v>43</v>
      </c>
      <c r="E56" s="10">
        <v>415696</v>
      </c>
    </row>
    <row r="57" spans="1:5" ht="15.75">
      <c r="A57" s="8" t="s">
        <v>48</v>
      </c>
      <c r="B57" s="9">
        <v>1766</v>
      </c>
      <c r="C57" s="1">
        <f t="shared" ca="1" si="3"/>
        <v>311662</v>
      </c>
      <c r="D57" s="8" t="s">
        <v>211</v>
      </c>
      <c r="E57" s="10">
        <v>89181</v>
      </c>
    </row>
    <row r="58" spans="1:5" ht="15.75">
      <c r="A58" s="8" t="s">
        <v>49</v>
      </c>
      <c r="B58" s="9">
        <v>194</v>
      </c>
      <c r="C58" s="1">
        <f t="shared" ca="1" si="3"/>
        <v>348288</v>
      </c>
      <c r="D58" s="8" t="s">
        <v>192</v>
      </c>
      <c r="E58" s="10">
        <v>98866</v>
      </c>
    </row>
    <row r="59" spans="1:5" ht="15.75">
      <c r="A59" s="8" t="s">
        <v>51</v>
      </c>
      <c r="B59" s="9">
        <v>989</v>
      </c>
      <c r="C59" s="1">
        <f t="shared" ca="1" si="3"/>
        <v>314485</v>
      </c>
      <c r="D59" s="8" t="s">
        <v>45</v>
      </c>
      <c r="E59" s="10">
        <v>218800</v>
      </c>
    </row>
    <row r="60" spans="1:5" ht="15.75">
      <c r="A60" s="8" t="s">
        <v>53</v>
      </c>
      <c r="B60" s="9">
        <v>477</v>
      </c>
      <c r="C60" s="1">
        <f t="shared" ca="1" si="3"/>
        <v>301740</v>
      </c>
      <c r="D60" s="8" t="s">
        <v>47</v>
      </c>
      <c r="E60" s="10">
        <v>592119</v>
      </c>
    </row>
    <row r="61" spans="1:5" ht="15.75">
      <c r="A61" s="8" t="s">
        <v>36</v>
      </c>
      <c r="B61" s="9">
        <v>509</v>
      </c>
      <c r="C61" s="1">
        <f t="shared" ca="1" si="3"/>
        <v>889759</v>
      </c>
      <c r="D61" s="8" t="s">
        <v>48</v>
      </c>
      <c r="E61" s="10">
        <v>311662</v>
      </c>
    </row>
    <row r="62" spans="1:5" ht="15.75">
      <c r="A62" s="8" t="s">
        <v>56</v>
      </c>
      <c r="B62" s="9">
        <v>3799</v>
      </c>
      <c r="C62" s="1">
        <f t="shared" ca="1" si="3"/>
        <v>95855</v>
      </c>
      <c r="D62" s="8" t="s">
        <v>49</v>
      </c>
      <c r="E62" s="10">
        <v>348288</v>
      </c>
    </row>
    <row r="63" spans="1:5" ht="15.75">
      <c r="A63" s="8" t="s">
        <v>58</v>
      </c>
      <c r="B63" s="9">
        <v>1782</v>
      </c>
      <c r="C63" s="1">
        <f t="shared" ca="1" si="3"/>
        <v>271694</v>
      </c>
      <c r="D63" s="8" t="s">
        <v>18</v>
      </c>
      <c r="E63" s="10">
        <v>1021315</v>
      </c>
    </row>
    <row r="64" spans="1:5" ht="15.75">
      <c r="A64" s="8" t="s">
        <v>60</v>
      </c>
      <c r="B64" s="9">
        <v>295</v>
      </c>
      <c r="C64" s="1">
        <f t="shared" ca="1" si="3"/>
        <v>409331</v>
      </c>
      <c r="D64" s="8" t="s">
        <v>133</v>
      </c>
      <c r="E64" s="10">
        <v>170716</v>
      </c>
    </row>
    <row r="65" spans="1:5" ht="15.75">
      <c r="A65" s="8" t="s">
        <v>44</v>
      </c>
      <c r="B65" s="9">
        <v>1200</v>
      </c>
      <c r="C65" s="1">
        <f t="shared" ca="1" si="3"/>
        <v>628208</v>
      </c>
      <c r="D65" s="8" t="s">
        <v>51</v>
      </c>
      <c r="E65" s="10">
        <v>314485</v>
      </c>
    </row>
    <row r="66" spans="1:5" ht="15.75">
      <c r="A66" s="8" t="s">
        <v>52</v>
      </c>
      <c r="B66" s="9">
        <v>5195</v>
      </c>
      <c r="C66" s="1">
        <f t="shared" ca="1" si="3"/>
        <v>587256</v>
      </c>
      <c r="D66" s="8" t="s">
        <v>53</v>
      </c>
      <c r="E66" s="10">
        <v>301740</v>
      </c>
    </row>
    <row r="67" spans="1:5" ht="15.75">
      <c r="A67" s="8" t="s">
        <v>64</v>
      </c>
      <c r="B67" s="9">
        <v>748</v>
      </c>
      <c r="C67" s="1">
        <f t="shared" ca="1" si="3"/>
        <v>248785</v>
      </c>
      <c r="D67" s="8" t="s">
        <v>36</v>
      </c>
      <c r="E67" s="10">
        <v>889759</v>
      </c>
    </row>
    <row r="68" spans="1:5" ht="15.75">
      <c r="A68" s="8" t="s">
        <v>66</v>
      </c>
      <c r="B68" s="9">
        <v>1238</v>
      </c>
      <c r="C68" s="1">
        <f t="shared" ca="1" si="3"/>
        <v>431591</v>
      </c>
      <c r="D68" s="8" t="s">
        <v>209</v>
      </c>
      <c r="E68" s="10">
        <v>91337</v>
      </c>
    </row>
    <row r="69" spans="1:5" ht="15.75">
      <c r="A69" s="8" t="s">
        <v>67</v>
      </c>
      <c r="B69" s="9">
        <v>185</v>
      </c>
      <c r="C69" s="1">
        <f t="shared" ca="1" si="3"/>
        <v>325205</v>
      </c>
      <c r="D69" s="8" t="s">
        <v>186</v>
      </c>
      <c r="E69" s="10">
        <v>100062</v>
      </c>
    </row>
    <row r="70" spans="1:5" ht="15.75">
      <c r="A70" s="8" t="s">
        <v>62</v>
      </c>
      <c r="B70" s="9">
        <v>3608</v>
      </c>
      <c r="C70" s="1">
        <f t="shared" ca="1" si="3"/>
        <v>532923</v>
      </c>
      <c r="D70" s="8" t="s">
        <v>206</v>
      </c>
      <c r="E70" s="10">
        <v>92623</v>
      </c>
    </row>
    <row r="71" spans="1:5" ht="15.75">
      <c r="A71" s="8" t="s">
        <v>70</v>
      </c>
      <c r="B71" s="9">
        <v>961</v>
      </c>
      <c r="C71" s="1">
        <f t="shared" ca="1" si="3"/>
        <v>473756</v>
      </c>
      <c r="D71" s="8" t="s">
        <v>200</v>
      </c>
      <c r="E71" s="10">
        <v>95855</v>
      </c>
    </row>
    <row r="72" spans="1:5" ht="15.75">
      <c r="A72" s="8" t="s">
        <v>72</v>
      </c>
      <c r="B72" s="9">
        <v>346</v>
      </c>
      <c r="C72" s="1">
        <f t="shared" ca="1" si="3"/>
        <v>268660</v>
      </c>
      <c r="D72" s="8" t="s">
        <v>58</v>
      </c>
      <c r="E72" s="10">
        <v>271694</v>
      </c>
    </row>
    <row r="73" spans="1:5" ht="15.75">
      <c r="A73" s="8" t="s">
        <v>40</v>
      </c>
      <c r="B73" s="9">
        <v>1345</v>
      </c>
      <c r="C73" s="1">
        <f t="shared" ca="1" si="3"/>
        <v>744977</v>
      </c>
      <c r="D73" s="8" t="s">
        <v>213</v>
      </c>
      <c r="E73" s="10">
        <v>88654</v>
      </c>
    </row>
    <row r="74" spans="1:5" ht="15.75">
      <c r="A74" s="8" t="s">
        <v>34</v>
      </c>
      <c r="B74" s="9">
        <v>4141</v>
      </c>
      <c r="C74" s="1">
        <f t="shared" ca="1" si="3"/>
        <v>973869</v>
      </c>
      <c r="D74" s="8" t="s">
        <v>160</v>
      </c>
      <c r="E74" s="10">
        <v>120015</v>
      </c>
    </row>
    <row r="75" spans="1:5" ht="15.75">
      <c r="A75" s="8" t="s">
        <v>75</v>
      </c>
      <c r="B75" s="9">
        <v>2048</v>
      </c>
      <c r="C75" s="1">
        <f t="shared" ca="1" si="3"/>
        <v>333736</v>
      </c>
      <c r="D75" s="8" t="s">
        <v>106</v>
      </c>
      <c r="E75" s="10">
        <v>240861</v>
      </c>
    </row>
    <row r="76" spans="1:5" ht="15.75">
      <c r="A76" s="8" t="s">
        <v>76</v>
      </c>
      <c r="B76" s="9">
        <v>521</v>
      </c>
      <c r="C76" s="1">
        <f t="shared" ca="1" si="3"/>
        <v>414622</v>
      </c>
      <c r="D76" s="8" t="s">
        <v>157</v>
      </c>
      <c r="E76" s="10">
        <v>122579</v>
      </c>
    </row>
    <row r="77" spans="1:5" ht="15.75">
      <c r="A77" s="8" t="s">
        <v>77</v>
      </c>
      <c r="B77" s="9">
        <v>4649</v>
      </c>
      <c r="C77" s="1">
        <f t="shared" ca="1" si="3"/>
        <v>109993</v>
      </c>
      <c r="D77" s="8" t="s">
        <v>210</v>
      </c>
      <c r="E77" s="10">
        <v>91066</v>
      </c>
    </row>
    <row r="78" spans="1:5" ht="15.75">
      <c r="A78" s="8" t="s">
        <v>71</v>
      </c>
      <c r="B78" s="9">
        <v>463</v>
      </c>
      <c r="C78" s="1">
        <f t="shared" ca="1" si="3"/>
        <v>508214</v>
      </c>
      <c r="D78" s="8" t="s">
        <v>199</v>
      </c>
      <c r="E78" s="10">
        <v>96176</v>
      </c>
    </row>
    <row r="79" spans="1:5" ht="15.75">
      <c r="A79" s="8" t="s">
        <v>78</v>
      </c>
      <c r="B79" s="9">
        <v>10001</v>
      </c>
      <c r="C79" s="1">
        <f t="shared" ca="1" si="3"/>
        <v>96022</v>
      </c>
      <c r="D79" s="8" t="s">
        <v>215</v>
      </c>
      <c r="E79" s="10">
        <v>87800</v>
      </c>
    </row>
    <row r="80" spans="1:5" ht="15.75">
      <c r="A80" s="8" t="s">
        <v>80</v>
      </c>
      <c r="B80" s="9">
        <v>1770</v>
      </c>
      <c r="C80" s="1">
        <f t="shared" ca="1" si="3"/>
        <v>96022</v>
      </c>
      <c r="D80" s="8" t="s">
        <v>20</v>
      </c>
      <c r="E80" s="10">
        <v>1377792</v>
      </c>
    </row>
    <row r="81" spans="1:10" ht="15.75">
      <c r="A81" s="8" t="s">
        <v>79</v>
      </c>
      <c r="B81" s="9">
        <v>1685</v>
      </c>
      <c r="C81" s="1">
        <f t="shared" ca="1" si="3"/>
        <v>408412</v>
      </c>
      <c r="D81" s="8" t="s">
        <v>174</v>
      </c>
      <c r="E81" s="10">
        <v>108475</v>
      </c>
    </row>
    <row r="82" spans="1:10" ht="15.75">
      <c r="A82" s="8" t="s">
        <v>55</v>
      </c>
      <c r="B82" s="9">
        <v>1829</v>
      </c>
      <c r="C82" s="1">
        <f t="shared" ca="1" si="3"/>
        <v>578021</v>
      </c>
      <c r="D82" s="8" t="s">
        <v>185</v>
      </c>
      <c r="E82" s="10">
        <v>101023</v>
      </c>
      <c r="J82" s="20"/>
    </row>
    <row r="83" spans="1:10" ht="15.75">
      <c r="A83" s="8" t="s">
        <v>84</v>
      </c>
      <c r="B83" s="9">
        <v>1874</v>
      </c>
      <c r="C83" s="1">
        <f t="shared" ca="1" si="3"/>
        <v>307723</v>
      </c>
      <c r="D83" s="8" t="s">
        <v>202</v>
      </c>
      <c r="E83" s="10">
        <v>85642</v>
      </c>
    </row>
    <row r="84" spans="1:10" ht="15.75">
      <c r="A84" s="8" t="s">
        <v>69</v>
      </c>
      <c r="B84" s="9">
        <v>1049</v>
      </c>
      <c r="C84" s="1">
        <f t="shared" ref="C84:C115" ca="1" si="4">LOOKUP(A84:A168,D84:D282,E84:E283)</f>
        <v>513270</v>
      </c>
      <c r="D84" s="8" t="s">
        <v>202</v>
      </c>
      <c r="E84" s="10">
        <v>95132</v>
      </c>
    </row>
    <row r="85" spans="1:10" ht="15.75">
      <c r="A85" s="8" t="s">
        <v>86</v>
      </c>
      <c r="B85" s="9">
        <v>1652</v>
      </c>
      <c r="C85" s="1">
        <f t="shared" ca="1" si="4"/>
        <v>240131</v>
      </c>
      <c r="D85" s="8" t="s">
        <v>180</v>
      </c>
      <c r="E85" s="10">
        <v>102744</v>
      </c>
    </row>
    <row r="86" spans="1:10" ht="15.75">
      <c r="A86" s="8" t="s">
        <v>85</v>
      </c>
      <c r="B86" s="9">
        <v>1795</v>
      </c>
      <c r="C86" s="1">
        <f t="shared" ca="1" si="4"/>
        <v>361903</v>
      </c>
      <c r="D86" s="8" t="s">
        <v>196</v>
      </c>
      <c r="E86" s="10">
        <v>97729</v>
      </c>
    </row>
    <row r="87" spans="1:10" ht="15.75">
      <c r="A87" s="8" t="s">
        <v>61</v>
      </c>
      <c r="B87" s="9">
        <v>3731</v>
      </c>
      <c r="C87" s="1">
        <f t="shared" ca="1" si="4"/>
        <v>547901</v>
      </c>
      <c r="D87" s="8" t="s">
        <v>129</v>
      </c>
      <c r="E87" s="10">
        <v>175068</v>
      </c>
    </row>
    <row r="88" spans="1:10" ht="15.75">
      <c r="A88" s="8" t="s">
        <v>88</v>
      </c>
      <c r="B88" s="9">
        <v>365</v>
      </c>
      <c r="C88" s="1">
        <f t="shared" ca="1" si="4"/>
        <v>1154077</v>
      </c>
      <c r="D88" s="8" t="s">
        <v>60</v>
      </c>
      <c r="E88" s="10">
        <v>409331</v>
      </c>
    </row>
    <row r="89" spans="1:10" ht="15.75">
      <c r="A89" s="8" t="s">
        <v>59</v>
      </c>
      <c r="B89" s="9">
        <v>1501</v>
      </c>
      <c r="C89" s="1">
        <f t="shared" ca="1" si="4"/>
        <v>570358</v>
      </c>
      <c r="D89" s="8" t="s">
        <v>44</v>
      </c>
      <c r="E89" s="10">
        <v>628208</v>
      </c>
    </row>
    <row r="90" spans="1:10" ht="15.75">
      <c r="A90" s="8" t="s">
        <v>68</v>
      </c>
      <c r="B90" s="9">
        <v>640</v>
      </c>
      <c r="C90" s="1">
        <f t="shared" ca="1" si="4"/>
        <v>519679</v>
      </c>
      <c r="D90" s="8" t="s">
        <v>52</v>
      </c>
      <c r="E90" s="10">
        <v>587256</v>
      </c>
    </row>
    <row r="91" spans="1:10" ht="15.75">
      <c r="A91" s="8" t="s">
        <v>32</v>
      </c>
      <c r="B91" s="9">
        <v>1438</v>
      </c>
      <c r="C91" s="1">
        <f t="shared" ca="1" si="4"/>
        <v>1000709</v>
      </c>
      <c r="D91" s="8" t="s">
        <v>64</v>
      </c>
      <c r="E91" s="10">
        <v>248785</v>
      </c>
    </row>
    <row r="92" spans="1:10" ht="15.75">
      <c r="A92" s="8" t="s">
        <v>91</v>
      </c>
      <c r="B92" s="9">
        <v>1010</v>
      </c>
      <c r="C92" s="1">
        <f t="shared" ca="1" si="4"/>
        <v>263567</v>
      </c>
      <c r="D92" s="8" t="s">
        <v>22</v>
      </c>
      <c r="E92" s="10">
        <v>1143563</v>
      </c>
    </row>
    <row r="93" spans="1:10" ht="15.75">
      <c r="A93" s="8" t="s">
        <v>92</v>
      </c>
      <c r="B93" s="9">
        <v>733</v>
      </c>
      <c r="C93" s="1">
        <f t="shared" ca="1" si="4"/>
        <v>203990</v>
      </c>
      <c r="D93" s="8" t="s">
        <v>66</v>
      </c>
      <c r="E93" s="10">
        <v>431591</v>
      </c>
    </row>
    <row r="94" spans="1:10" ht="15.75">
      <c r="A94" s="8" t="s">
        <v>63</v>
      </c>
      <c r="B94" s="9">
        <v>193</v>
      </c>
      <c r="C94" s="1">
        <f t="shared" ca="1" si="4"/>
        <v>525093</v>
      </c>
      <c r="D94" s="8" t="s">
        <v>67</v>
      </c>
      <c r="E94" s="10">
        <v>325205</v>
      </c>
    </row>
    <row r="95" spans="1:10" ht="31.5">
      <c r="A95" s="8" t="s">
        <v>94</v>
      </c>
      <c r="B95" s="9">
        <v>660</v>
      </c>
      <c r="C95" s="1">
        <f t="shared" ca="1" si="4"/>
        <v>297438</v>
      </c>
      <c r="D95" s="8" t="s">
        <v>130</v>
      </c>
      <c r="E95" s="10">
        <v>174758</v>
      </c>
    </row>
    <row r="96" spans="1:10" ht="31.5">
      <c r="A96" s="8" t="s">
        <v>38</v>
      </c>
      <c r="B96" s="9">
        <v>848</v>
      </c>
      <c r="C96" s="1">
        <f t="shared" ca="1" si="4"/>
        <v>836951</v>
      </c>
      <c r="D96" s="8" t="s">
        <v>201</v>
      </c>
      <c r="E96" s="10">
        <v>95402</v>
      </c>
    </row>
    <row r="97" spans="1:5" ht="15.75">
      <c r="A97" s="8" t="s">
        <v>89</v>
      </c>
      <c r="B97" s="9">
        <v>393</v>
      </c>
      <c r="C97" s="1">
        <f t="shared" ca="1" si="4"/>
        <v>326905</v>
      </c>
      <c r="D97" s="8" t="s">
        <v>161</v>
      </c>
      <c r="E97" s="10">
        <v>119993</v>
      </c>
    </row>
    <row r="98" spans="1:5" ht="15.75">
      <c r="A98" s="8" t="s">
        <v>87</v>
      </c>
      <c r="B98" s="9">
        <v>1584</v>
      </c>
      <c r="C98" s="1">
        <f t="shared" ca="1" si="4"/>
        <v>343323</v>
      </c>
      <c r="D98" s="8" t="s">
        <v>203</v>
      </c>
      <c r="E98" s="10">
        <v>94303</v>
      </c>
    </row>
    <row r="99" spans="1:5" ht="15.75">
      <c r="A99" s="8" t="s">
        <v>83</v>
      </c>
      <c r="B99" s="9">
        <v>1411</v>
      </c>
      <c r="C99" s="1">
        <f t="shared" ca="1" si="4"/>
        <v>398313</v>
      </c>
      <c r="D99" s="8" t="s">
        <v>178</v>
      </c>
      <c r="E99" s="10">
        <v>103953</v>
      </c>
    </row>
    <row r="100" spans="1:5" ht="15.75">
      <c r="A100" s="8" t="s">
        <v>96</v>
      </c>
      <c r="B100" s="9">
        <v>1471</v>
      </c>
      <c r="C100" s="1">
        <f t="shared" ca="1" si="4"/>
        <v>273518</v>
      </c>
      <c r="D100" s="8" t="s">
        <v>62</v>
      </c>
      <c r="E100" s="10">
        <v>532923</v>
      </c>
    </row>
    <row r="101" spans="1:5" ht="15.75">
      <c r="A101" s="8" t="s">
        <v>95</v>
      </c>
      <c r="B101" s="9">
        <v>2876</v>
      </c>
      <c r="C101" s="1">
        <f t="shared" ca="1" si="4"/>
        <v>306753</v>
      </c>
      <c r="D101" s="8" t="s">
        <v>214</v>
      </c>
      <c r="E101" s="10">
        <v>88196</v>
      </c>
    </row>
    <row r="102" spans="1:5" ht="15.75">
      <c r="A102" s="8" t="s">
        <v>98</v>
      </c>
      <c r="B102" s="9">
        <v>1319</v>
      </c>
      <c r="C102" s="1">
        <f t="shared" ca="1" si="4"/>
        <v>235106</v>
      </c>
      <c r="D102" s="8" t="s">
        <v>70</v>
      </c>
      <c r="E102" s="10">
        <v>473756</v>
      </c>
    </row>
    <row r="103" spans="1:5" ht="15.75">
      <c r="A103" s="8" t="s">
        <v>97</v>
      </c>
      <c r="B103" s="9">
        <v>455</v>
      </c>
      <c r="C103" s="1">
        <f t="shared" ca="1" si="4"/>
        <v>280486</v>
      </c>
      <c r="D103" s="8" t="s">
        <v>194</v>
      </c>
      <c r="E103" s="10">
        <v>98439</v>
      </c>
    </row>
    <row r="104" spans="1:5" ht="15.75">
      <c r="A104" s="8" t="s">
        <v>82</v>
      </c>
      <c r="B104" s="9">
        <v>169</v>
      </c>
      <c r="C104" s="1">
        <f t="shared" ca="1" si="4"/>
        <v>403772</v>
      </c>
      <c r="D104" s="8" t="s">
        <v>153</v>
      </c>
      <c r="E104" s="10">
        <v>128585</v>
      </c>
    </row>
    <row r="105" spans="1:5" ht="15.75">
      <c r="A105" s="8" t="s">
        <v>42</v>
      </c>
      <c r="B105" s="9">
        <v>988</v>
      </c>
      <c r="C105" s="1">
        <f t="shared" ca="1" si="4"/>
        <v>719552</v>
      </c>
      <c r="D105" s="8" t="s">
        <v>144</v>
      </c>
      <c r="E105" s="10">
        <v>145508</v>
      </c>
    </row>
    <row r="106" spans="1:5" ht="15.75">
      <c r="A106" s="8" t="s">
        <v>65</v>
      </c>
      <c r="B106" s="9">
        <v>3610</v>
      </c>
      <c r="C106" s="1">
        <f t="shared" ca="1" si="4"/>
        <v>523025</v>
      </c>
      <c r="D106" s="8" t="s">
        <v>145</v>
      </c>
      <c r="E106" s="10">
        <v>144736</v>
      </c>
    </row>
    <row r="107" spans="1:5" ht="15.75">
      <c r="A107" s="8" t="s">
        <v>73</v>
      </c>
      <c r="B107" s="9">
        <v>181</v>
      </c>
      <c r="C107" s="1">
        <f t="shared" ca="1" si="4"/>
        <v>501209</v>
      </c>
      <c r="D107" s="8" t="s">
        <v>149</v>
      </c>
      <c r="E107" s="10">
        <v>138026</v>
      </c>
    </row>
    <row r="108" spans="1:5" ht="31.5">
      <c r="A108" s="8" t="s">
        <v>54</v>
      </c>
      <c r="B108" s="9">
        <v>2075</v>
      </c>
      <c r="C108" s="1">
        <f t="shared" ca="1" si="4"/>
        <v>581788</v>
      </c>
      <c r="D108" s="8" t="s">
        <v>100</v>
      </c>
      <c r="E108" s="10">
        <v>263970</v>
      </c>
    </row>
    <row r="109" spans="1:5" ht="15.75">
      <c r="A109" s="8" t="s">
        <v>81</v>
      </c>
      <c r="B109" s="9">
        <v>5633</v>
      </c>
      <c r="C109" s="1">
        <f t="shared" ca="1" si="4"/>
        <v>404450</v>
      </c>
      <c r="D109" s="8" t="s">
        <v>150</v>
      </c>
      <c r="E109" s="10">
        <v>137656</v>
      </c>
    </row>
    <row r="110" spans="1:5" ht="15.75">
      <c r="A110" s="8" t="s">
        <v>46</v>
      </c>
      <c r="B110" s="9">
        <v>853</v>
      </c>
      <c r="C110" s="1">
        <f t="shared" ca="1" si="4"/>
        <v>613844</v>
      </c>
      <c r="D110" s="8" t="s">
        <v>125</v>
      </c>
      <c r="E110" s="10">
        <v>183508</v>
      </c>
    </row>
    <row r="111" spans="1:5" ht="15.75">
      <c r="A111" s="8" t="s">
        <v>57</v>
      </c>
      <c r="B111" s="9">
        <v>8400</v>
      </c>
      <c r="C111" s="1">
        <f t="shared" ca="1" si="4"/>
        <v>577693</v>
      </c>
      <c r="D111" s="8" t="s">
        <v>72</v>
      </c>
      <c r="E111" s="10">
        <v>268660</v>
      </c>
    </row>
    <row r="112" spans="1:5" ht="15.75">
      <c r="A112" s="8" t="s">
        <v>105</v>
      </c>
      <c r="B112" s="9">
        <v>2616</v>
      </c>
      <c r="C112" s="1">
        <f t="shared" ca="1" si="4"/>
        <v>577693</v>
      </c>
      <c r="D112" s="8" t="s">
        <v>163</v>
      </c>
      <c r="E112" s="10">
        <v>116763</v>
      </c>
    </row>
    <row r="113" spans="1:5" ht="15.75">
      <c r="A113" s="8" t="s">
        <v>74</v>
      </c>
      <c r="B113" s="9">
        <v>653</v>
      </c>
      <c r="C113" s="1">
        <f t="shared" ca="1" si="4"/>
        <v>447991</v>
      </c>
      <c r="D113" s="8" t="s">
        <v>40</v>
      </c>
      <c r="E113" s="10">
        <v>744977</v>
      </c>
    </row>
    <row r="114" spans="1:5" ht="15.75">
      <c r="A114" s="8" t="s">
        <v>93</v>
      </c>
      <c r="B114" s="9">
        <v>498</v>
      </c>
      <c r="C114" s="1">
        <f t="shared" ca="1" si="4"/>
        <v>312359</v>
      </c>
      <c r="D114" s="8" t="s">
        <v>34</v>
      </c>
      <c r="E114" s="10">
        <v>973869</v>
      </c>
    </row>
    <row r="115" spans="1:5" ht="15.75">
      <c r="A115" s="8" t="s">
        <v>108</v>
      </c>
      <c r="B115" s="9">
        <v>1491</v>
      </c>
      <c r="C115" s="1">
        <f t="shared" ca="1" si="4"/>
        <v>121519</v>
      </c>
      <c r="D115" s="8" t="s">
        <v>212</v>
      </c>
      <c r="E115" s="10">
        <v>88947</v>
      </c>
    </row>
    <row r="116" spans="1:5" ht="15.75">
      <c r="A116" s="8" t="s">
        <v>90</v>
      </c>
      <c r="B116" s="9">
        <v>6285</v>
      </c>
      <c r="C116" s="1">
        <f t="shared" ref="C116:C147" ca="1" si="5">LOOKUP(A116:A200,D116:D314,E116:E315)</f>
        <v>324050</v>
      </c>
      <c r="D116" s="8" t="s">
        <v>75</v>
      </c>
      <c r="E116" s="10">
        <v>333736</v>
      </c>
    </row>
    <row r="117" spans="1:5" ht="15.75">
      <c r="A117" s="8" t="s">
        <v>110</v>
      </c>
      <c r="B117" s="9">
        <v>1261</v>
      </c>
      <c r="C117" s="1">
        <f t="shared" ca="1" si="5"/>
        <v>103767</v>
      </c>
      <c r="D117" s="8" t="s">
        <v>76</v>
      </c>
      <c r="E117" s="10">
        <v>414622</v>
      </c>
    </row>
    <row r="118" spans="1:5" ht="15.75">
      <c r="A118" s="8" t="s">
        <v>112</v>
      </c>
      <c r="B118" s="9">
        <v>9308</v>
      </c>
      <c r="C118" s="1">
        <f t="shared" ca="1" si="5"/>
        <v>181820</v>
      </c>
      <c r="D118" s="8" t="s">
        <v>77</v>
      </c>
      <c r="E118" s="10">
        <v>109993</v>
      </c>
    </row>
    <row r="119" spans="1:5" ht="31.5">
      <c r="A119" s="8" t="s">
        <v>99</v>
      </c>
      <c r="B119" s="9">
        <v>8364</v>
      </c>
      <c r="C119" s="1">
        <f t="shared" ca="1" si="5"/>
        <v>269515</v>
      </c>
      <c r="D119" s="8" t="s">
        <v>183</v>
      </c>
      <c r="E119" s="10">
        <v>101717</v>
      </c>
    </row>
    <row r="120" spans="1:5" ht="15.75">
      <c r="A120" s="8" t="s">
        <v>50</v>
      </c>
      <c r="B120" s="9">
        <v>274</v>
      </c>
      <c r="C120" s="1">
        <f t="shared" ca="1" si="5"/>
        <v>591508</v>
      </c>
      <c r="D120" s="8" t="s">
        <v>71</v>
      </c>
      <c r="E120" s="10">
        <v>508214</v>
      </c>
    </row>
    <row r="121" spans="1:5" ht="15.75">
      <c r="D121" s="8" t="s">
        <v>132</v>
      </c>
      <c r="E121" s="10">
        <v>172017</v>
      </c>
    </row>
    <row r="122" spans="1:5" ht="15.75">
      <c r="D122" s="8" t="s">
        <v>78</v>
      </c>
      <c r="E122" s="10">
        <v>96022</v>
      </c>
    </row>
    <row r="123" spans="1:5" ht="15.75">
      <c r="D123" s="8" t="s">
        <v>79</v>
      </c>
      <c r="E123" s="10">
        <v>408412</v>
      </c>
    </row>
    <row r="124" spans="1:5" ht="15.75">
      <c r="D124" s="8" t="s">
        <v>146</v>
      </c>
      <c r="E124" s="10">
        <v>144270</v>
      </c>
    </row>
    <row r="125" spans="1:5" ht="15.75">
      <c r="D125" s="8" t="s">
        <v>55</v>
      </c>
      <c r="E125" s="10">
        <v>578021</v>
      </c>
    </row>
    <row r="126" spans="1:5" ht="15.75">
      <c r="D126" s="8" t="s">
        <v>182</v>
      </c>
      <c r="E126" s="10">
        <v>102063</v>
      </c>
    </row>
    <row r="127" spans="1:5" ht="15.75">
      <c r="D127" s="8" t="s">
        <v>140</v>
      </c>
      <c r="E127" s="10">
        <v>151858</v>
      </c>
    </row>
    <row r="128" spans="1:5" ht="15.75">
      <c r="D128" s="8" t="s">
        <v>193</v>
      </c>
      <c r="E128" s="10">
        <v>98820</v>
      </c>
    </row>
    <row r="129" spans="4:5" ht="15.75">
      <c r="D129" s="8" t="s">
        <v>19</v>
      </c>
      <c r="E129" s="10">
        <v>11514370</v>
      </c>
    </row>
    <row r="130" spans="4:5" ht="15.75">
      <c r="D130" s="8" t="s">
        <v>84</v>
      </c>
      <c r="E130" s="10">
        <v>307723</v>
      </c>
    </row>
    <row r="131" spans="4:5" ht="15.75">
      <c r="D131" s="8" t="s">
        <v>164</v>
      </c>
      <c r="E131" s="10">
        <v>116127</v>
      </c>
    </row>
    <row r="132" spans="4:5" ht="15.75">
      <c r="D132" s="8" t="s">
        <v>131</v>
      </c>
      <c r="E132" s="10">
        <v>173396</v>
      </c>
    </row>
    <row r="133" spans="4:5" ht="31.5">
      <c r="D133" s="8" t="s">
        <v>69</v>
      </c>
      <c r="E133" s="10">
        <v>513270</v>
      </c>
    </row>
    <row r="134" spans="4:5" ht="12.75" customHeight="1">
      <c r="D134" s="8" t="s">
        <v>204</v>
      </c>
      <c r="E134" s="10">
        <v>93369</v>
      </c>
    </row>
    <row r="135" spans="4:5" ht="20.25" customHeight="1">
      <c r="D135" s="8" t="s">
        <v>86</v>
      </c>
      <c r="E135" s="10">
        <v>240131</v>
      </c>
    </row>
    <row r="136" spans="4:5" ht="15.75">
      <c r="D136" s="8" t="s">
        <v>135</v>
      </c>
      <c r="E136" s="10">
        <v>159740</v>
      </c>
    </row>
    <row r="137" spans="4:5" ht="15.75">
      <c r="D137" s="8" t="s">
        <v>162</v>
      </c>
      <c r="E137" s="10">
        <v>118426</v>
      </c>
    </row>
    <row r="138" spans="4:5" ht="15.75">
      <c r="D138" s="8" t="s">
        <v>158</v>
      </c>
      <c r="E138" s="10">
        <v>121821</v>
      </c>
    </row>
    <row r="139" spans="4:5" ht="15.75">
      <c r="D139" s="8" t="s">
        <v>156</v>
      </c>
      <c r="E139" s="10">
        <v>123357</v>
      </c>
    </row>
    <row r="140" spans="4:5" ht="15.75">
      <c r="D140" s="8" t="s">
        <v>102</v>
      </c>
      <c r="E140" s="10">
        <v>251883</v>
      </c>
    </row>
    <row r="141" spans="4:5" ht="15.75">
      <c r="D141" s="8" t="s">
        <v>111</v>
      </c>
      <c r="E141" s="10">
        <v>234123</v>
      </c>
    </row>
    <row r="142" spans="4:5" ht="15.75">
      <c r="D142" s="8" t="s">
        <v>24</v>
      </c>
      <c r="E142" s="10">
        <v>1250639</v>
      </c>
    </row>
    <row r="143" spans="4:5" ht="15.75">
      <c r="D143" s="8" t="s">
        <v>85</v>
      </c>
      <c r="E143" s="10">
        <v>361903</v>
      </c>
    </row>
    <row r="144" spans="4:5" ht="15.75">
      <c r="D144" s="8" t="s">
        <v>61</v>
      </c>
      <c r="E144" s="10">
        <v>547901</v>
      </c>
    </row>
    <row r="145" spans="4:5" ht="15.75">
      <c r="D145" s="8" t="s">
        <v>173</v>
      </c>
      <c r="E145" s="10">
        <v>108472</v>
      </c>
    </row>
    <row r="146" spans="4:5" ht="15.75">
      <c r="D146" s="8" t="s">
        <v>152</v>
      </c>
      <c r="E146" s="10">
        <v>131269</v>
      </c>
    </row>
    <row r="147" spans="4:5" ht="15.75">
      <c r="D147" s="8" t="s">
        <v>104</v>
      </c>
      <c r="E147" s="10">
        <v>241856</v>
      </c>
    </row>
    <row r="148" spans="4:5" ht="15.75">
      <c r="D148" s="8" t="s">
        <v>23</v>
      </c>
      <c r="E148" s="10">
        <v>1499011</v>
      </c>
    </row>
    <row r="149" spans="4:5" ht="15.75">
      <c r="D149" s="8" t="s">
        <v>195</v>
      </c>
      <c r="E149" s="10">
        <v>97932</v>
      </c>
    </row>
    <row r="150" spans="4:5" ht="15.75">
      <c r="D150" s="8" t="s">
        <v>208</v>
      </c>
      <c r="E150" s="10">
        <v>91912</v>
      </c>
    </row>
    <row r="151" spans="4:5" ht="15.75">
      <c r="D151" s="8" t="s">
        <v>155</v>
      </c>
      <c r="E151" s="10">
        <v>124193</v>
      </c>
    </row>
    <row r="152" spans="4:5" ht="15.75">
      <c r="D152" s="11" t="s">
        <v>134</v>
      </c>
      <c r="E152" s="12">
        <v>169111</v>
      </c>
    </row>
    <row r="153" spans="4:5" ht="15.75">
      <c r="D153" s="11" t="s">
        <v>166</v>
      </c>
      <c r="E153" s="12">
        <v>111131</v>
      </c>
    </row>
    <row r="154" spans="4:5" ht="15.75">
      <c r="D154" s="11" t="s">
        <v>177</v>
      </c>
      <c r="E154" s="12">
        <v>104164</v>
      </c>
    </row>
    <row r="155" spans="4:5" ht="15.75">
      <c r="D155" s="11" t="s">
        <v>187</v>
      </c>
      <c r="E155" s="12">
        <v>99809</v>
      </c>
    </row>
    <row r="156" spans="4:5" ht="15.75">
      <c r="D156" s="11" t="s">
        <v>128</v>
      </c>
      <c r="E156" s="12">
        <v>175344</v>
      </c>
    </row>
    <row r="157" spans="4:5" ht="15.75">
      <c r="D157" s="11" t="s">
        <v>168</v>
      </c>
      <c r="E157" s="12">
        <v>110630</v>
      </c>
    </row>
    <row r="158" spans="4:5" ht="15.75">
      <c r="D158" s="11" t="s">
        <v>176</v>
      </c>
      <c r="E158" s="12">
        <v>104814</v>
      </c>
    </row>
    <row r="159" spans="4:5" ht="15.75">
      <c r="D159" s="11" t="s">
        <v>148</v>
      </c>
      <c r="E159" s="12">
        <v>139110</v>
      </c>
    </row>
    <row r="160" spans="4:5" ht="15.75">
      <c r="D160" s="11" t="s">
        <v>170</v>
      </c>
      <c r="E160" s="12">
        <v>109433</v>
      </c>
    </row>
    <row r="161" spans="4:5" ht="15.75">
      <c r="D161" s="11" t="s">
        <v>25</v>
      </c>
      <c r="E161" s="12">
        <v>1154077</v>
      </c>
    </row>
    <row r="162" spans="4:5" ht="15.75">
      <c r="D162" s="11" t="s">
        <v>59</v>
      </c>
      <c r="E162" s="12">
        <v>570358</v>
      </c>
    </row>
    <row r="163" spans="4:5" ht="15.75">
      <c r="D163" s="11" t="s">
        <v>159</v>
      </c>
      <c r="E163" s="12">
        <v>120685</v>
      </c>
    </row>
    <row r="164" spans="4:5" ht="15.75">
      <c r="D164" s="11" t="s">
        <v>109</v>
      </c>
      <c r="E164" s="12">
        <v>238105</v>
      </c>
    </row>
    <row r="165" spans="4:5" ht="15.75">
      <c r="D165" s="11" t="s">
        <v>88</v>
      </c>
      <c r="E165" s="12">
        <v>317911</v>
      </c>
    </row>
    <row r="166" spans="4:5" ht="15.75">
      <c r="D166" s="11" t="s">
        <v>68</v>
      </c>
      <c r="E166" s="12">
        <v>519679</v>
      </c>
    </row>
    <row r="167" spans="4:5" ht="15.75">
      <c r="D167" s="11" t="s">
        <v>141</v>
      </c>
      <c r="E167" s="12">
        <v>149886</v>
      </c>
    </row>
    <row r="168" spans="4:5" ht="15.75">
      <c r="D168" s="11" t="s">
        <v>32</v>
      </c>
      <c r="E168" s="12">
        <v>1000709</v>
      </c>
    </row>
    <row r="169" spans="4:5" ht="15.75">
      <c r="D169" s="11" t="s">
        <v>91</v>
      </c>
      <c r="E169" s="12">
        <v>263567</v>
      </c>
    </row>
    <row r="170" spans="4:5" ht="31.5">
      <c r="D170" s="11" t="s">
        <v>126</v>
      </c>
      <c r="E170" s="12">
        <v>179560</v>
      </c>
    </row>
    <row r="171" spans="4:5" ht="15.75">
      <c r="D171" s="11" t="s">
        <v>124</v>
      </c>
      <c r="E171" s="12">
        <v>188022</v>
      </c>
    </row>
    <row r="172" spans="4:5" ht="15.75">
      <c r="D172" s="11" t="s">
        <v>116</v>
      </c>
      <c r="E172" s="12">
        <v>210225</v>
      </c>
    </row>
    <row r="173" spans="4:5" ht="15.75">
      <c r="D173" s="11" t="s">
        <v>92</v>
      </c>
      <c r="E173" s="12">
        <v>203990</v>
      </c>
    </row>
    <row r="174" spans="4:5" ht="15.75">
      <c r="D174" s="11" t="s">
        <v>205</v>
      </c>
      <c r="E174" s="12">
        <v>92744</v>
      </c>
    </row>
    <row r="175" spans="4:5" ht="15.75">
      <c r="D175" s="11" t="s">
        <v>179</v>
      </c>
      <c r="E175" s="12">
        <v>102856</v>
      </c>
    </row>
    <row r="176" spans="4:5" ht="15.75">
      <c r="D176" s="11" t="s">
        <v>147</v>
      </c>
      <c r="E176" s="12">
        <v>142468</v>
      </c>
    </row>
    <row r="177" spans="4:5" ht="15.75">
      <c r="D177" s="11" t="s">
        <v>198</v>
      </c>
      <c r="E177" s="12">
        <v>96395</v>
      </c>
    </row>
    <row r="178" spans="4:5" ht="15.75">
      <c r="D178" s="11" t="s">
        <v>216</v>
      </c>
      <c r="E178" s="12">
        <v>87248</v>
      </c>
    </row>
    <row r="179" spans="4:5" ht="15.75">
      <c r="D179" s="11" t="s">
        <v>27</v>
      </c>
      <c r="E179" s="12">
        <v>1091635</v>
      </c>
    </row>
    <row r="180" spans="4:5" ht="15.75">
      <c r="D180" s="11" t="s">
        <v>142</v>
      </c>
      <c r="E180" s="12">
        <v>147050</v>
      </c>
    </row>
    <row r="181" spans="4:5" ht="15.75">
      <c r="D181" s="11" t="s">
        <v>120</v>
      </c>
      <c r="E181" s="12">
        <v>200831</v>
      </c>
    </row>
    <row r="182" spans="4:5" ht="15.75">
      <c r="D182" s="11" t="s">
        <v>63</v>
      </c>
      <c r="E182" s="12">
        <v>525093</v>
      </c>
    </row>
    <row r="183" spans="4:5" ht="15.75">
      <c r="D183" s="11" t="s">
        <v>138</v>
      </c>
      <c r="E183" s="12">
        <v>156151</v>
      </c>
    </row>
    <row r="184" spans="4:5" ht="15.75">
      <c r="D184" s="11" t="s">
        <v>26</v>
      </c>
      <c r="E184" s="12">
        <v>1164916</v>
      </c>
    </row>
    <row r="185" spans="4:5" ht="15.75">
      <c r="D185" s="11" t="s">
        <v>21</v>
      </c>
      <c r="E185" s="12">
        <v>4848814</v>
      </c>
    </row>
    <row r="186" spans="4:5" ht="15.75">
      <c r="D186" s="11" t="s">
        <v>94</v>
      </c>
      <c r="E186" s="12">
        <v>297438</v>
      </c>
    </row>
    <row r="187" spans="4:5" ht="15.75">
      <c r="D187" s="11" t="s">
        <v>184</v>
      </c>
      <c r="E187" s="12">
        <v>101487</v>
      </c>
    </row>
    <row r="188" spans="4:5" ht="15.75">
      <c r="D188" s="11" t="s">
        <v>38</v>
      </c>
      <c r="E188" s="12">
        <v>836951</v>
      </c>
    </row>
    <row r="189" spans="4:5" ht="15.75">
      <c r="D189" s="11" t="s">
        <v>207</v>
      </c>
      <c r="E189" s="12">
        <v>92086</v>
      </c>
    </row>
    <row r="190" spans="4:5" ht="15.75">
      <c r="D190" s="11" t="s">
        <v>122</v>
      </c>
      <c r="E190" s="12">
        <v>192311</v>
      </c>
    </row>
    <row r="191" spans="4:5" ht="15.75">
      <c r="D191" s="11" t="s">
        <v>172</v>
      </c>
      <c r="E191" s="12">
        <v>108566</v>
      </c>
    </row>
    <row r="192" spans="4:5" ht="15.75">
      <c r="D192" s="11" t="s">
        <v>167</v>
      </c>
      <c r="E192" s="12">
        <v>110913</v>
      </c>
    </row>
    <row r="193" spans="4:5" ht="15.75">
      <c r="D193" s="11" t="s">
        <v>190</v>
      </c>
      <c r="E193" s="12">
        <v>99404</v>
      </c>
    </row>
    <row r="194" spans="4:5" ht="15.75">
      <c r="D194" s="11" t="s">
        <v>154</v>
      </c>
      <c r="E194" s="12">
        <v>126586</v>
      </c>
    </row>
    <row r="195" spans="4:5" ht="15.75">
      <c r="D195" s="11" t="s">
        <v>89</v>
      </c>
      <c r="E195" s="12">
        <v>326905</v>
      </c>
    </row>
    <row r="196" spans="4:5" ht="15.75">
      <c r="D196" s="11" t="s">
        <v>197</v>
      </c>
      <c r="E196" s="12">
        <v>97291</v>
      </c>
    </row>
    <row r="197" spans="4:5" ht="15.75">
      <c r="D197" s="11" t="s">
        <v>87</v>
      </c>
      <c r="E197" s="12">
        <v>343323</v>
      </c>
    </row>
    <row r="198" spans="4:5" ht="15.75">
      <c r="D198" s="11" t="s">
        <v>83</v>
      </c>
      <c r="E198" s="12">
        <v>398313</v>
      </c>
    </row>
    <row r="199" spans="4:5" ht="15.75">
      <c r="D199" s="11" t="s">
        <v>114</v>
      </c>
      <c r="E199" s="12">
        <v>221200</v>
      </c>
    </row>
    <row r="200" spans="4:5" ht="15.75">
      <c r="D200" s="11" t="s">
        <v>96</v>
      </c>
      <c r="E200" s="12">
        <v>273518</v>
      </c>
    </row>
    <row r="201" spans="4:5" ht="15.75">
      <c r="D201" s="11" t="s">
        <v>95</v>
      </c>
      <c r="E201" s="12">
        <v>306753</v>
      </c>
    </row>
    <row r="202" spans="4:5" ht="15.75">
      <c r="D202" s="11" t="s">
        <v>127</v>
      </c>
      <c r="E202" s="12">
        <v>178797</v>
      </c>
    </row>
    <row r="203" spans="4:5" ht="15.75">
      <c r="D203" s="11" t="s">
        <v>98</v>
      </c>
      <c r="E203" s="12">
        <v>235106</v>
      </c>
    </row>
    <row r="204" spans="4:5" ht="15.75">
      <c r="D204" s="11" t="s">
        <v>101</v>
      </c>
      <c r="E204" s="12">
        <v>257774</v>
      </c>
    </row>
    <row r="205" spans="4:5" ht="15.75">
      <c r="D205" s="11" t="s">
        <v>97</v>
      </c>
      <c r="E205" s="12">
        <v>280486</v>
      </c>
    </row>
    <row r="206" spans="4:5" ht="15.75">
      <c r="D206" s="11" t="s">
        <v>82</v>
      </c>
      <c r="E206" s="12">
        <v>403772</v>
      </c>
    </row>
    <row r="207" spans="4:5" ht="15.75">
      <c r="D207" s="11" t="s">
        <v>188</v>
      </c>
      <c r="E207" s="12">
        <v>99794</v>
      </c>
    </row>
    <row r="208" spans="4:5" ht="15.75">
      <c r="D208" s="11" t="s">
        <v>42</v>
      </c>
      <c r="E208" s="12">
        <v>719552</v>
      </c>
    </row>
    <row r="209" spans="4:5" ht="15.75">
      <c r="D209" s="11" t="s">
        <v>65</v>
      </c>
      <c r="E209" s="12">
        <v>523025</v>
      </c>
    </row>
    <row r="210" spans="4:5" ht="15.75">
      <c r="D210" s="11" t="s">
        <v>73</v>
      </c>
      <c r="E210" s="12">
        <v>501209</v>
      </c>
    </row>
    <row r="211" spans="4:5" ht="15.75">
      <c r="D211" s="11" t="s">
        <v>54</v>
      </c>
      <c r="E211" s="12">
        <v>581788</v>
      </c>
    </row>
    <row r="212" spans="4:5" ht="15.75">
      <c r="D212" s="11" t="s">
        <v>81</v>
      </c>
      <c r="E212" s="12">
        <v>404450</v>
      </c>
    </row>
    <row r="213" spans="4:5" ht="15.75">
      <c r="D213" s="11" t="s">
        <v>46</v>
      </c>
      <c r="E213" s="12">
        <v>613844</v>
      </c>
    </row>
    <row r="214" spans="4:5" ht="15.75">
      <c r="D214" s="11" t="s">
        <v>218</v>
      </c>
      <c r="E214" s="12">
        <v>83457</v>
      </c>
    </row>
    <row r="215" spans="4:5" ht="15.75">
      <c r="D215" s="11" t="s">
        <v>136</v>
      </c>
      <c r="E215" s="12">
        <v>157962</v>
      </c>
    </row>
    <row r="216" spans="4:5" ht="15.75">
      <c r="D216" s="11" t="s">
        <v>217</v>
      </c>
      <c r="E216" s="12">
        <v>86608</v>
      </c>
    </row>
    <row r="217" spans="4:5" ht="15.75">
      <c r="D217" s="11" t="s">
        <v>29</v>
      </c>
      <c r="E217" s="12">
        <v>1062329</v>
      </c>
    </row>
    <row r="218" spans="4:5" ht="15.75">
      <c r="D218" s="11" t="s">
        <v>189</v>
      </c>
      <c r="E218" s="12">
        <v>99728</v>
      </c>
    </row>
    <row r="219" spans="4:5" ht="15.75">
      <c r="D219" s="11" t="s">
        <v>57</v>
      </c>
      <c r="E219" s="12">
        <v>577693</v>
      </c>
    </row>
    <row r="220" spans="4:5" ht="15.75">
      <c r="D220" s="11" t="s">
        <v>151</v>
      </c>
      <c r="E220" s="12">
        <v>134001</v>
      </c>
    </row>
    <row r="221" spans="4:5" ht="15.75">
      <c r="D221" s="11" t="s">
        <v>118</v>
      </c>
      <c r="E221" s="12">
        <v>207181</v>
      </c>
    </row>
    <row r="222" spans="4:5" ht="15.75">
      <c r="D222" s="11" t="s">
        <v>219</v>
      </c>
      <c r="E222" s="12">
        <v>82969</v>
      </c>
    </row>
    <row r="223" spans="4:5" ht="15.75">
      <c r="D223" s="11" t="s">
        <v>74</v>
      </c>
      <c r="E223" s="12">
        <v>447991</v>
      </c>
    </row>
    <row r="224" spans="4:5" ht="15.75">
      <c r="D224" s="11" t="s">
        <v>28</v>
      </c>
      <c r="E224" s="12">
        <v>1130319</v>
      </c>
    </row>
    <row r="225" spans="4:5" ht="15.75">
      <c r="D225" s="11" t="s">
        <v>93</v>
      </c>
      <c r="E225" s="12">
        <v>312359</v>
      </c>
    </row>
    <row r="226" spans="4:5" ht="15.75">
      <c r="D226" s="11" t="s">
        <v>108</v>
      </c>
      <c r="E226" s="12">
        <v>121519</v>
      </c>
    </row>
    <row r="227" spans="4:5" ht="15.75">
      <c r="D227" s="11" t="s">
        <v>90</v>
      </c>
      <c r="E227" s="12">
        <v>324050</v>
      </c>
    </row>
    <row r="228" spans="4:5" ht="15.75">
      <c r="D228" s="11" t="s">
        <v>107</v>
      </c>
      <c r="E228" s="12">
        <v>240215</v>
      </c>
    </row>
    <row r="229" spans="4:5" ht="15.75">
      <c r="D229" s="11" t="s">
        <v>169</v>
      </c>
      <c r="E229" s="12">
        <v>110423</v>
      </c>
    </row>
    <row r="230" spans="4:5" ht="15.75">
      <c r="D230" s="11" t="s">
        <v>139</v>
      </c>
      <c r="E230" s="12">
        <v>155396</v>
      </c>
    </row>
    <row r="231" spans="4:5" ht="15.75">
      <c r="D231" s="11" t="s">
        <v>110</v>
      </c>
      <c r="E231" s="12">
        <v>103767</v>
      </c>
    </row>
    <row r="232" spans="4:5" ht="15.75">
      <c r="D232" s="11" t="s">
        <v>119</v>
      </c>
      <c r="E232" s="12">
        <v>202898</v>
      </c>
    </row>
    <row r="233" spans="4:5" ht="15.75">
      <c r="D233" s="11" t="s">
        <v>112</v>
      </c>
      <c r="E233" s="12">
        <v>181820</v>
      </c>
    </row>
    <row r="234" spans="4:5" ht="15.75">
      <c r="D234" s="11" t="s">
        <v>99</v>
      </c>
      <c r="E234" s="12">
        <v>269515</v>
      </c>
    </row>
    <row r="235" spans="4:5" ht="15.75">
      <c r="D235" s="11" t="s">
        <v>50</v>
      </c>
      <c r="E235" s="12">
        <v>591508</v>
      </c>
    </row>
    <row r="242" spans="1:6" ht="15.75">
      <c r="A242" s="21" t="s">
        <v>18</v>
      </c>
      <c r="B242" s="21">
        <v>965</v>
      </c>
      <c r="C242" s="22">
        <v>1021315</v>
      </c>
      <c r="E242" t="s">
        <v>4</v>
      </c>
      <c r="F242" t="s">
        <v>221</v>
      </c>
    </row>
    <row r="243" spans="1:6" ht="15.75">
      <c r="A243" s="21" t="s">
        <v>20</v>
      </c>
      <c r="B243" s="21">
        <v>1745</v>
      </c>
      <c r="C243" s="22">
        <v>1377792</v>
      </c>
      <c r="E243">
        <f t="array" ref="E243:F243">LINEST(B242:B322,C242:C322)</f>
        <v>-4.9873069349897522E-4</v>
      </c>
      <c r="F243">
        <v>2360.1114107366534</v>
      </c>
    </row>
    <row r="244" spans="1:6" ht="15.75">
      <c r="A244" s="21" t="s">
        <v>22</v>
      </c>
      <c r="B244" s="21">
        <v>807</v>
      </c>
      <c r="C244" s="22">
        <v>1143563</v>
      </c>
    </row>
    <row r="245" spans="1:6" ht="15.75">
      <c r="A245" s="21" t="s">
        <v>24</v>
      </c>
      <c r="B245" s="21">
        <v>416</v>
      </c>
      <c r="C245" s="22">
        <v>1250639</v>
      </c>
    </row>
    <row r="246" spans="1:6" ht="15.75">
      <c r="A246" s="21" t="s">
        <v>23</v>
      </c>
      <c r="B246" s="21">
        <v>3350</v>
      </c>
      <c r="C246" s="22">
        <v>1499011</v>
      </c>
    </row>
    <row r="247" spans="1:6" ht="15.75">
      <c r="A247" s="21" t="s">
        <v>25</v>
      </c>
      <c r="B247" s="21">
        <v>2697</v>
      </c>
      <c r="C247" s="22">
        <v>1154077</v>
      </c>
    </row>
    <row r="248" spans="1:6" ht="15.75">
      <c r="A248" s="21" t="s">
        <v>27</v>
      </c>
      <c r="B248" s="21">
        <v>1070</v>
      </c>
      <c r="C248" s="22">
        <v>1091635</v>
      </c>
    </row>
    <row r="249" spans="1:6" ht="15.75">
      <c r="A249" s="21" t="s">
        <v>26</v>
      </c>
      <c r="B249" s="21">
        <v>1066</v>
      </c>
      <c r="C249" s="22">
        <v>1164916</v>
      </c>
    </row>
    <row r="250" spans="1:6" ht="15.75">
      <c r="A250" s="21" t="s">
        <v>21</v>
      </c>
      <c r="B250" s="21">
        <v>714</v>
      </c>
      <c r="C250" s="22">
        <v>4848814</v>
      </c>
    </row>
    <row r="251" spans="1:6" ht="15.75">
      <c r="A251" s="21" t="s">
        <v>29</v>
      </c>
      <c r="B251" s="21">
        <v>1336</v>
      </c>
      <c r="C251" s="22">
        <v>1062329</v>
      </c>
    </row>
    <row r="252" spans="1:6" ht="15.75">
      <c r="A252" s="21" t="s">
        <v>28</v>
      </c>
      <c r="B252" s="21">
        <v>1763</v>
      </c>
      <c r="C252" s="22">
        <v>1130319</v>
      </c>
    </row>
    <row r="253" spans="1:6" ht="15.75">
      <c r="A253" s="21" t="s">
        <v>30</v>
      </c>
      <c r="B253" s="21">
        <v>4247</v>
      </c>
      <c r="C253" s="22">
        <v>165274</v>
      </c>
    </row>
    <row r="254" spans="1:6" ht="15.75">
      <c r="A254" s="21" t="s">
        <v>31</v>
      </c>
      <c r="B254" s="21">
        <v>1254</v>
      </c>
      <c r="C254" s="22">
        <v>348782</v>
      </c>
    </row>
    <row r="255" spans="1:6" ht="15.75">
      <c r="A255" s="21" t="s">
        <v>33</v>
      </c>
      <c r="B255" s="21">
        <v>1393</v>
      </c>
      <c r="C255" s="22">
        <v>520723</v>
      </c>
    </row>
    <row r="256" spans="1:6" ht="15.75">
      <c r="A256" s="21" t="s">
        <v>35</v>
      </c>
      <c r="B256" s="21">
        <v>3574</v>
      </c>
      <c r="C256" s="22">
        <v>612149</v>
      </c>
    </row>
    <row r="257" spans="1:3" ht="15.75">
      <c r="A257" s="21" t="s">
        <v>37</v>
      </c>
      <c r="B257" s="21">
        <v>668</v>
      </c>
      <c r="C257" s="22">
        <v>356476</v>
      </c>
    </row>
    <row r="258" spans="1:3" ht="15.75">
      <c r="A258" s="21" t="s">
        <v>41</v>
      </c>
      <c r="B258" s="21">
        <v>7846</v>
      </c>
      <c r="C258" s="22">
        <v>214421</v>
      </c>
    </row>
    <row r="259" spans="1:3" ht="15.75">
      <c r="A259" s="21" t="s">
        <v>43</v>
      </c>
      <c r="B259" s="21">
        <v>381</v>
      </c>
      <c r="C259" s="22">
        <v>415696</v>
      </c>
    </row>
    <row r="260" spans="1:3" ht="15.75">
      <c r="A260" s="21" t="s">
        <v>45</v>
      </c>
      <c r="B260" s="21">
        <v>530</v>
      </c>
      <c r="C260" s="22">
        <v>218800</v>
      </c>
    </row>
    <row r="261" spans="1:3" ht="15.75">
      <c r="A261" s="21" t="s">
        <v>47</v>
      </c>
      <c r="B261" s="21">
        <v>9165</v>
      </c>
      <c r="C261" s="22">
        <v>592119</v>
      </c>
    </row>
    <row r="262" spans="1:3" ht="15.75">
      <c r="A262" s="21" t="s">
        <v>48</v>
      </c>
      <c r="B262" s="21">
        <v>1766</v>
      </c>
      <c r="C262" s="22">
        <v>311662</v>
      </c>
    </row>
    <row r="263" spans="1:3" ht="15.75">
      <c r="A263" s="21" t="s">
        <v>49</v>
      </c>
      <c r="B263" s="21">
        <v>194</v>
      </c>
      <c r="C263" s="22">
        <v>348288</v>
      </c>
    </row>
    <row r="264" spans="1:3" ht="15.75">
      <c r="A264" s="21" t="s">
        <v>51</v>
      </c>
      <c r="B264" s="21">
        <v>989</v>
      </c>
      <c r="C264" s="22">
        <v>314485</v>
      </c>
    </row>
    <row r="265" spans="1:3" ht="15.75">
      <c r="A265" s="21" t="s">
        <v>53</v>
      </c>
      <c r="B265" s="21">
        <v>477</v>
      </c>
      <c r="C265" s="22">
        <v>301740</v>
      </c>
    </row>
    <row r="266" spans="1:3" ht="15.75">
      <c r="A266" s="21" t="s">
        <v>36</v>
      </c>
      <c r="B266" s="21">
        <v>509</v>
      </c>
      <c r="C266" s="22">
        <v>889759</v>
      </c>
    </row>
    <row r="267" spans="1:3" ht="15.75">
      <c r="A267" s="21" t="s">
        <v>58</v>
      </c>
      <c r="B267" s="21">
        <v>1782</v>
      </c>
      <c r="C267" s="22">
        <v>271694</v>
      </c>
    </row>
    <row r="268" spans="1:3" ht="15.75">
      <c r="A268" s="21" t="s">
        <v>60</v>
      </c>
      <c r="B268" s="21">
        <v>295</v>
      </c>
      <c r="C268" s="22">
        <v>409331</v>
      </c>
    </row>
    <row r="269" spans="1:3" ht="15.75">
      <c r="A269" s="21" t="s">
        <v>44</v>
      </c>
      <c r="B269" s="21">
        <v>1200</v>
      </c>
      <c r="C269" s="22">
        <v>628208</v>
      </c>
    </row>
    <row r="270" spans="1:3" ht="15.75">
      <c r="A270" s="21" t="s">
        <v>52</v>
      </c>
      <c r="B270" s="21">
        <v>5195</v>
      </c>
      <c r="C270" s="22">
        <v>587256</v>
      </c>
    </row>
    <row r="271" spans="1:3" ht="15.75">
      <c r="A271" s="21" t="s">
        <v>64</v>
      </c>
      <c r="B271" s="21">
        <v>748</v>
      </c>
      <c r="C271" s="22">
        <v>248785</v>
      </c>
    </row>
    <row r="272" spans="1:3" ht="15.75">
      <c r="A272" s="21" t="s">
        <v>66</v>
      </c>
      <c r="B272" s="21">
        <v>1238</v>
      </c>
      <c r="C272" s="22">
        <v>431591</v>
      </c>
    </row>
    <row r="273" spans="1:3" ht="15.75">
      <c r="A273" s="21" t="s">
        <v>67</v>
      </c>
      <c r="B273" s="21">
        <v>185</v>
      </c>
      <c r="C273" s="22">
        <v>325205</v>
      </c>
    </row>
    <row r="274" spans="1:3" ht="15.75">
      <c r="A274" s="21" t="s">
        <v>62</v>
      </c>
      <c r="B274" s="21">
        <v>3608</v>
      </c>
      <c r="C274" s="22">
        <v>532923</v>
      </c>
    </row>
    <row r="275" spans="1:3" ht="15.75">
      <c r="A275" s="21" t="s">
        <v>70</v>
      </c>
      <c r="B275" s="21">
        <v>961</v>
      </c>
      <c r="C275" s="22">
        <v>473756</v>
      </c>
    </row>
    <row r="276" spans="1:3" ht="15.75">
      <c r="A276" s="21" t="s">
        <v>72</v>
      </c>
      <c r="B276" s="21">
        <v>346</v>
      </c>
      <c r="C276" s="22">
        <v>268660</v>
      </c>
    </row>
    <row r="277" spans="1:3" ht="15.75">
      <c r="A277" s="21" t="s">
        <v>40</v>
      </c>
      <c r="B277" s="21">
        <v>1345</v>
      </c>
      <c r="C277" s="22">
        <v>744977</v>
      </c>
    </row>
    <row r="278" spans="1:3" ht="15.75">
      <c r="A278" s="21" t="s">
        <v>34</v>
      </c>
      <c r="B278" s="21">
        <v>4141</v>
      </c>
      <c r="C278" s="22">
        <v>973869</v>
      </c>
    </row>
    <row r="279" spans="1:3" ht="15.75">
      <c r="A279" s="21" t="s">
        <v>75</v>
      </c>
      <c r="B279" s="21">
        <v>2048</v>
      </c>
      <c r="C279" s="22">
        <v>333736</v>
      </c>
    </row>
    <row r="280" spans="1:3" ht="15.75">
      <c r="A280" s="21" t="s">
        <v>76</v>
      </c>
      <c r="B280" s="21">
        <v>521</v>
      </c>
      <c r="C280" s="22">
        <v>414622</v>
      </c>
    </row>
    <row r="281" spans="1:3" ht="15.75">
      <c r="A281" s="21" t="s">
        <v>77</v>
      </c>
      <c r="B281" s="21">
        <v>4649</v>
      </c>
      <c r="C281" s="22">
        <v>109993</v>
      </c>
    </row>
    <row r="282" spans="1:3" ht="15.75">
      <c r="A282" s="21" t="s">
        <v>71</v>
      </c>
      <c r="B282" s="21">
        <v>463</v>
      </c>
      <c r="C282" s="22">
        <v>508214</v>
      </c>
    </row>
    <row r="283" spans="1:3" ht="15.75">
      <c r="A283" s="21" t="s">
        <v>78</v>
      </c>
      <c r="B283" s="21">
        <v>10001</v>
      </c>
      <c r="C283" s="22">
        <v>96022</v>
      </c>
    </row>
    <row r="284" spans="1:3" ht="15.75">
      <c r="A284" s="21" t="s">
        <v>79</v>
      </c>
      <c r="B284" s="21">
        <v>1685</v>
      </c>
      <c r="C284" s="22">
        <v>408412</v>
      </c>
    </row>
    <row r="285" spans="1:3" ht="15.75">
      <c r="A285" s="21" t="s">
        <v>55</v>
      </c>
      <c r="B285" s="21">
        <v>1829</v>
      </c>
      <c r="C285" s="22">
        <v>578021</v>
      </c>
    </row>
    <row r="286" spans="1:3" ht="15.75">
      <c r="A286" s="21" t="s">
        <v>84</v>
      </c>
      <c r="B286" s="21">
        <v>1874</v>
      </c>
      <c r="C286" s="22">
        <v>307723</v>
      </c>
    </row>
    <row r="287" spans="1:3" ht="15.75">
      <c r="A287" s="21" t="s">
        <v>69</v>
      </c>
      <c r="B287" s="21">
        <v>1049</v>
      </c>
      <c r="C287" s="22">
        <v>513270</v>
      </c>
    </row>
    <row r="288" spans="1:3" ht="15.75">
      <c r="A288" s="21" t="s">
        <v>86</v>
      </c>
      <c r="B288" s="21">
        <v>1652</v>
      </c>
      <c r="C288" s="22">
        <v>240131</v>
      </c>
    </row>
    <row r="289" spans="1:3" ht="15.75">
      <c r="A289" s="21" t="s">
        <v>85</v>
      </c>
      <c r="B289" s="21">
        <v>1795</v>
      </c>
      <c r="C289" s="22">
        <v>361903</v>
      </c>
    </row>
    <row r="290" spans="1:3" ht="15.75">
      <c r="A290" s="21" t="s">
        <v>61</v>
      </c>
      <c r="B290" s="21">
        <v>3731</v>
      </c>
      <c r="C290" s="22">
        <v>547901</v>
      </c>
    </row>
    <row r="291" spans="1:3" ht="15.75">
      <c r="A291" s="21" t="s">
        <v>88</v>
      </c>
      <c r="B291" s="21">
        <v>365</v>
      </c>
      <c r="C291" s="22">
        <v>317911</v>
      </c>
    </row>
    <row r="292" spans="1:3" ht="15.75">
      <c r="A292" s="21" t="s">
        <v>59</v>
      </c>
      <c r="B292" s="21">
        <v>1501</v>
      </c>
      <c r="C292" s="22">
        <v>570358</v>
      </c>
    </row>
    <row r="293" spans="1:3" ht="15.75">
      <c r="A293" s="21" t="s">
        <v>68</v>
      </c>
      <c r="B293" s="21">
        <v>640</v>
      </c>
      <c r="C293" s="22">
        <v>519679</v>
      </c>
    </row>
    <row r="294" spans="1:3" ht="15.75">
      <c r="A294" s="21" t="s">
        <v>32</v>
      </c>
      <c r="B294" s="21">
        <v>1438</v>
      </c>
      <c r="C294" s="22">
        <v>1000709</v>
      </c>
    </row>
    <row r="295" spans="1:3" ht="15.75">
      <c r="A295" s="21" t="s">
        <v>91</v>
      </c>
      <c r="B295" s="21">
        <v>1010</v>
      </c>
      <c r="C295" s="22">
        <v>263567</v>
      </c>
    </row>
    <row r="296" spans="1:3" ht="15.75">
      <c r="A296" s="21" t="s">
        <v>92</v>
      </c>
      <c r="B296" s="21">
        <v>733</v>
      </c>
      <c r="C296" s="22">
        <v>203990</v>
      </c>
    </row>
    <row r="297" spans="1:3" ht="15.75">
      <c r="A297" s="21" t="s">
        <v>63</v>
      </c>
      <c r="B297" s="21">
        <v>193</v>
      </c>
      <c r="C297" s="22">
        <v>525093</v>
      </c>
    </row>
    <row r="298" spans="1:3" ht="15.75">
      <c r="A298" s="21" t="s">
        <v>94</v>
      </c>
      <c r="B298" s="21">
        <v>660</v>
      </c>
      <c r="C298" s="22">
        <v>297438</v>
      </c>
    </row>
    <row r="299" spans="1:3" ht="15.75">
      <c r="A299" s="21" t="s">
        <v>38</v>
      </c>
      <c r="B299" s="21">
        <v>848</v>
      </c>
      <c r="C299" s="22">
        <v>836951</v>
      </c>
    </row>
    <row r="300" spans="1:3" ht="15.75">
      <c r="A300" s="21" t="s">
        <v>89</v>
      </c>
      <c r="B300" s="21">
        <v>393</v>
      </c>
      <c r="C300" s="22">
        <v>326905</v>
      </c>
    </row>
    <row r="301" spans="1:3" ht="15.75">
      <c r="A301" s="21" t="s">
        <v>87</v>
      </c>
      <c r="B301" s="21">
        <v>1584</v>
      </c>
      <c r="C301" s="22">
        <v>343323</v>
      </c>
    </row>
    <row r="302" spans="1:3" ht="15.75">
      <c r="A302" s="21" t="s">
        <v>83</v>
      </c>
      <c r="B302" s="21">
        <v>1411</v>
      </c>
      <c r="C302" s="22">
        <v>398313</v>
      </c>
    </row>
    <row r="303" spans="1:3" ht="15.75">
      <c r="A303" s="21" t="s">
        <v>96</v>
      </c>
      <c r="B303" s="21">
        <v>1471</v>
      </c>
      <c r="C303" s="22">
        <v>273518</v>
      </c>
    </row>
    <row r="304" spans="1:3" ht="15.75">
      <c r="A304" s="21" t="s">
        <v>95</v>
      </c>
      <c r="B304" s="21">
        <v>2876</v>
      </c>
      <c r="C304" s="22">
        <v>306753</v>
      </c>
    </row>
    <row r="305" spans="1:3" ht="15.75">
      <c r="A305" s="21" t="s">
        <v>98</v>
      </c>
      <c r="B305" s="21">
        <v>1319</v>
      </c>
      <c r="C305" s="22">
        <v>235106</v>
      </c>
    </row>
    <row r="306" spans="1:3" ht="15.75">
      <c r="A306" s="21" t="s">
        <v>97</v>
      </c>
      <c r="B306" s="21">
        <v>455</v>
      </c>
      <c r="C306" s="22">
        <v>280486</v>
      </c>
    </row>
    <row r="307" spans="1:3" ht="15.75">
      <c r="A307" s="21" t="s">
        <v>82</v>
      </c>
      <c r="B307" s="21">
        <v>169</v>
      </c>
      <c r="C307" s="22">
        <v>403772</v>
      </c>
    </row>
    <row r="308" spans="1:3" ht="15.75">
      <c r="A308" s="21" t="s">
        <v>42</v>
      </c>
      <c r="B308" s="21">
        <v>988</v>
      </c>
      <c r="C308" s="22">
        <v>719552</v>
      </c>
    </row>
    <row r="309" spans="1:3" ht="15.75">
      <c r="A309" s="21" t="s">
        <v>65</v>
      </c>
      <c r="B309" s="21">
        <v>3610</v>
      </c>
      <c r="C309" s="22">
        <v>523025</v>
      </c>
    </row>
    <row r="310" spans="1:3" ht="15.75">
      <c r="A310" s="21" t="s">
        <v>73</v>
      </c>
      <c r="B310" s="21">
        <v>181</v>
      </c>
      <c r="C310" s="22">
        <v>501209</v>
      </c>
    </row>
    <row r="311" spans="1:3" ht="15.75">
      <c r="A311" s="21" t="s">
        <v>54</v>
      </c>
      <c r="B311" s="21">
        <v>2075</v>
      </c>
      <c r="C311" s="22">
        <v>581788</v>
      </c>
    </row>
    <row r="312" spans="1:3" ht="15.75">
      <c r="A312" s="21" t="s">
        <v>81</v>
      </c>
      <c r="B312" s="21">
        <v>5633</v>
      </c>
      <c r="C312" s="22">
        <v>404450</v>
      </c>
    </row>
    <row r="313" spans="1:3" ht="15.75">
      <c r="A313" s="21" t="s">
        <v>46</v>
      </c>
      <c r="B313" s="21">
        <v>853</v>
      </c>
      <c r="C313" s="22">
        <v>613844</v>
      </c>
    </row>
    <row r="314" spans="1:3" ht="15.75">
      <c r="A314" s="21" t="s">
        <v>57</v>
      </c>
      <c r="B314" s="21">
        <v>8400</v>
      </c>
      <c r="C314" s="22">
        <v>577693</v>
      </c>
    </row>
    <row r="315" spans="1:3" ht="15.75">
      <c r="A315" s="21" t="s">
        <v>74</v>
      </c>
      <c r="B315" s="21">
        <v>653</v>
      </c>
      <c r="C315" s="22">
        <v>447991</v>
      </c>
    </row>
    <row r="316" spans="1:3" ht="15.75">
      <c r="A316" s="21" t="s">
        <v>93</v>
      </c>
      <c r="B316" s="21">
        <v>498</v>
      </c>
      <c r="C316" s="22">
        <v>312359</v>
      </c>
    </row>
    <row r="317" spans="1:3" ht="15.75">
      <c r="A317" s="21" t="s">
        <v>108</v>
      </c>
      <c r="B317" s="21">
        <v>1491</v>
      </c>
      <c r="C317" s="22">
        <v>121519</v>
      </c>
    </row>
    <row r="318" spans="1:3" ht="15.75">
      <c r="A318" s="21" t="s">
        <v>90</v>
      </c>
      <c r="B318" s="21">
        <v>6285</v>
      </c>
      <c r="C318" s="22">
        <v>324050</v>
      </c>
    </row>
    <row r="319" spans="1:3" ht="15.75">
      <c r="A319" s="21" t="s">
        <v>110</v>
      </c>
      <c r="B319" s="21">
        <v>1261</v>
      </c>
      <c r="C319" s="22">
        <v>103767</v>
      </c>
    </row>
    <row r="320" spans="1:3" ht="15.75">
      <c r="A320" s="21" t="s">
        <v>112</v>
      </c>
      <c r="B320" s="21">
        <v>9308</v>
      </c>
      <c r="C320" s="22">
        <v>181820</v>
      </c>
    </row>
    <row r="321" spans="1:3" ht="15.75">
      <c r="A321" s="21" t="s">
        <v>99</v>
      </c>
      <c r="B321" s="21">
        <v>8364</v>
      </c>
      <c r="C321" s="22">
        <v>269515</v>
      </c>
    </row>
    <row r="322" spans="1:3" ht="15.75">
      <c r="A322" s="21" t="s">
        <v>50</v>
      </c>
      <c r="B322" s="21">
        <v>274</v>
      </c>
      <c r="C322" s="22">
        <v>591508</v>
      </c>
    </row>
  </sheetData>
  <sortState ref="J32:J42">
    <sortCondition ref="J3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Лаба 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Illya</cp:lastModifiedBy>
  <cp:revision/>
  <dcterms:created xsi:type="dcterms:W3CDTF">2022-02-12T12:15:18Z</dcterms:created>
  <dcterms:modified xsi:type="dcterms:W3CDTF">2023-03-28T13:02:10Z</dcterms:modified>
</cp:coreProperties>
</file>