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5" windowWidth="16095" windowHeight="9660"/>
  </bookViews>
  <sheets>
    <sheet name="Sheet1" sheetId="1" r:id="rId1"/>
  </sheets>
  <calcPr calcId="124519"/>
  <pivotCaches>
    <pivotCache cacheId="0" r:id="rId2"/>
  </pivotCaches>
</workbook>
</file>

<file path=xl/calcChain.xml><?xml version="1.0" encoding="utf-8"?>
<calcChain xmlns="http://schemas.openxmlformats.org/spreadsheetml/2006/main">
  <c r="D46" i="1"/>
  <c r="E46"/>
  <c r="F4"/>
  <c r="F5" s="1"/>
  <c r="F6" s="1"/>
  <c r="F7" l="1"/>
  <c r="F8" l="1"/>
  <c r="F9" s="1"/>
  <c r="F10" s="1"/>
  <c r="F11" s="1"/>
  <c r="F12" s="1"/>
  <c r="F13" l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41"/>
  <c r="F44"/>
  <c r="F43"/>
  <c r="F46"/>
  <c r="F35"/>
  <c r="F42"/>
  <c r="F45"/>
  <c r="F37"/>
  <c r="F36"/>
  <c r="F39"/>
  <c r="F38"/>
  <c r="F40"/>
</calcChain>
</file>

<file path=xl/sharedStrings.xml><?xml version="1.0" encoding="utf-8"?>
<sst xmlns="http://schemas.openxmlformats.org/spreadsheetml/2006/main" count="120" uniqueCount="57">
  <si>
    <t>Date</t>
  </si>
  <si>
    <t>Category</t>
  </si>
  <si>
    <t>Description</t>
  </si>
  <si>
    <t>Income</t>
  </si>
  <si>
    <t>Expense</t>
  </si>
  <si>
    <t>Balance</t>
  </si>
  <si>
    <t>01-Mar-2025</t>
  </si>
  <si>
    <t>02-Mar-2025</t>
  </si>
  <si>
    <t>03-Mar-2025</t>
  </si>
  <si>
    <t>04-Mar-2025</t>
  </si>
  <si>
    <t>05-Mar-2025</t>
  </si>
  <si>
    <t>06-Mar-2025</t>
  </si>
  <si>
    <t>07-Mar-2025</t>
  </si>
  <si>
    <t>08-Mar-2025</t>
  </si>
  <si>
    <t>09-Mar-2025</t>
  </si>
  <si>
    <t>10-Mar-2025</t>
  </si>
  <si>
    <t>11-Mar-2025</t>
  </si>
  <si>
    <t>12-Mar-2025</t>
  </si>
  <si>
    <t>13-Mar-2025</t>
  </si>
  <si>
    <t>14-Mar-2025</t>
  </si>
  <si>
    <t>15-Mar-2025</t>
  </si>
  <si>
    <t>16-Mar-2025</t>
  </si>
  <si>
    <t>17-Mar-2025</t>
  </si>
  <si>
    <t>18-Mar-2025</t>
  </si>
  <si>
    <t>19-Mar-2025</t>
  </si>
  <si>
    <t>20-Mar-2025</t>
  </si>
  <si>
    <t>21-Mar-2025</t>
  </si>
  <si>
    <t>22-Mar-2025</t>
  </si>
  <si>
    <t>23-Mar-2025</t>
  </si>
  <si>
    <t>24-Mar-2025</t>
  </si>
  <si>
    <t>25-Mar-2025</t>
  </si>
  <si>
    <t>26-Mar-2025</t>
  </si>
  <si>
    <t>27-Mar-2025</t>
  </si>
  <si>
    <t>28-Mar-2025</t>
  </si>
  <si>
    <t>29-Mar-2025</t>
  </si>
  <si>
    <t>30-Mar-2025</t>
  </si>
  <si>
    <t>31-Mar-2025</t>
  </si>
  <si>
    <t>Maintenance</t>
  </si>
  <si>
    <t>Salary</t>
  </si>
  <si>
    <t>Marketing</t>
  </si>
  <si>
    <t>Utilities</t>
  </si>
  <si>
    <t>Miscellaneous</t>
  </si>
  <si>
    <t>Rent</t>
  </si>
  <si>
    <t>Supplies</t>
  </si>
  <si>
    <t>Product Sold</t>
  </si>
  <si>
    <t>Employee Wages</t>
  </si>
  <si>
    <t>Office Rent</t>
  </si>
  <si>
    <t>Stationery</t>
  </si>
  <si>
    <t>Advertisement</t>
  </si>
  <si>
    <t>Electricity Bill</t>
  </si>
  <si>
    <t>AC Repair</t>
  </si>
  <si>
    <t>Misc Expense</t>
  </si>
  <si>
    <t>Monthly Budget Tracker</t>
  </si>
  <si>
    <t>Row Labels</t>
  </si>
  <si>
    <t>Grand Total</t>
  </si>
  <si>
    <t>Column Labels</t>
  </si>
  <si>
    <t>Sum of Balance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</si>
</sst>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[Monthly Budget Tracker P1.xlsx]Sheet1!PivotTable1</c:name>
    <c:fmtId val="0"/>
  </c:pivotSource>
  <c:chart>
    <c:title>
      <c:tx>
        <c:strRef>
          <c:f>Sheet1!$A$1</c:f>
          <c:strCache>
            <c:ptCount val="1"/>
            <c:pt idx="0">
              <c:v>Monthly Budget Tracker</c:v>
            </c:pt>
          </c:strCache>
        </c:strRef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Maintenance</c:v>
                </c:pt>
              </c:strCache>
            </c:strRef>
          </c:tx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2">
                  <c:v>42097</c:v>
                </c:pt>
                <c:pt idx="5">
                  <c:v>53125</c:v>
                </c:pt>
                <c:pt idx="6">
                  <c:v>5056</c:v>
                </c:pt>
                <c:pt idx="7">
                  <c:v>22953</c:v>
                </c:pt>
              </c:numCache>
            </c:numRef>
          </c:val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0">
                  <c:v>95898</c:v>
                </c:pt>
                <c:pt idx="2">
                  <c:v>78470</c:v>
                </c:pt>
                <c:pt idx="4">
                  <c:v>63423</c:v>
                </c:pt>
                <c:pt idx="5">
                  <c:v>20327</c:v>
                </c:pt>
                <c:pt idx="6">
                  <c:v>71603</c:v>
                </c:pt>
              </c:numCache>
            </c:numRef>
          </c:val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Miscellaneous</c:v>
                </c:pt>
              </c:strCache>
            </c:strRef>
          </c:tx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0">
                  <c:v>83039</c:v>
                </c:pt>
                <c:pt idx="1">
                  <c:v>91356</c:v>
                </c:pt>
                <c:pt idx="3">
                  <c:v>83625</c:v>
                </c:pt>
                <c:pt idx="7">
                  <c:v>127586</c:v>
                </c:pt>
              </c:numCache>
            </c:numRef>
          </c:val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Rent</c:v>
                </c:pt>
              </c:strCache>
            </c:strRef>
          </c:tx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2">
                  <c:v>129932</c:v>
                </c:pt>
                <c:pt idx="3">
                  <c:v>80468</c:v>
                </c:pt>
              </c:numCache>
            </c:numRef>
          </c:val>
        </c:ser>
        <c:ser>
          <c:idx val="4"/>
          <c:order val="4"/>
          <c:tx>
            <c:strRef>
              <c:f>Sheet1!$A$1</c:f>
              <c:strCache>
                <c:ptCount val="1"/>
                <c:pt idx="0">
                  <c:v>Salary</c:v>
                </c:pt>
              </c:strCache>
            </c:strRef>
          </c:tx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0">
                  <c:v>66464</c:v>
                </c:pt>
                <c:pt idx="2">
                  <c:v>89599</c:v>
                </c:pt>
                <c:pt idx="3">
                  <c:v>91572</c:v>
                </c:pt>
              </c:numCache>
            </c:numRef>
          </c:val>
        </c:ser>
        <c:ser>
          <c:idx val="5"/>
          <c:order val="5"/>
          <c:tx>
            <c:strRef>
              <c:f>Sheet1!$A$1</c:f>
              <c:strCache>
                <c:ptCount val="1"/>
                <c:pt idx="0">
                  <c:v>Supplies</c:v>
                </c:pt>
              </c:strCache>
            </c:strRef>
          </c:tx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4">
                  <c:v>80445</c:v>
                </c:pt>
                <c:pt idx="6">
                  <c:v>77795</c:v>
                </c:pt>
                <c:pt idx="7">
                  <c:v>68978</c:v>
                </c:pt>
              </c:numCache>
            </c:numRef>
          </c:val>
        </c:ser>
        <c:ser>
          <c:idx val="6"/>
          <c:order val="6"/>
          <c:tx>
            <c:strRef>
              <c:f>Sheet1!$A$1</c:f>
              <c:strCache>
                <c:ptCount val="1"/>
                <c:pt idx="0">
                  <c:v>Utilities</c:v>
                </c:pt>
              </c:strCache>
            </c:strRef>
          </c:tx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0">
                  <c:v>119006</c:v>
                </c:pt>
                <c:pt idx="1">
                  <c:v>21572</c:v>
                </c:pt>
                <c:pt idx="3">
                  <c:v>59781</c:v>
                </c:pt>
                <c:pt idx="4">
                  <c:v>59324</c:v>
                </c:pt>
              </c:numCache>
            </c:numRef>
          </c:val>
        </c:ser>
        <c:axId val="139654656"/>
        <c:axId val="139656192"/>
      </c:barChart>
      <c:catAx>
        <c:axId val="139654656"/>
        <c:scaling>
          <c:orientation val="minMax"/>
        </c:scaling>
        <c:axPos val="b"/>
        <c:majorTickMark val="none"/>
        <c:tickLblPos val="nextTo"/>
        <c:crossAx val="139656192"/>
        <c:crosses val="autoZero"/>
        <c:auto val="1"/>
        <c:lblAlgn val="ctr"/>
        <c:lblOffset val="100"/>
      </c:catAx>
      <c:valAx>
        <c:axId val="1396561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965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[Monthly Budget Tracker P1.xlsx]Sheet1!PivotTable1</c:name>
    <c:fmtId val="1"/>
  </c:pivotSource>
  <c:chart>
    <c:title>
      <c:tx>
        <c:strRef>
          <c:f>Sheet1!$A$1</c:f>
          <c:strCache>
            <c:ptCount val="1"/>
            <c:pt idx="0">
              <c:v>Monthly Budget Tracker</c:v>
            </c:pt>
          </c:strCache>
        </c:strRef>
      </c:tx>
      <c:layout/>
    </c:title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Maintenance</c:v>
                </c:pt>
              </c:strCache>
            </c:strRef>
          </c:tx>
          <c:dPt>
            <c:idx val="2"/>
            <c:explosion val="3"/>
          </c:dPt>
          <c:dPt>
            <c:idx val="5"/>
            <c:explosion val="8"/>
          </c:dPt>
          <c:dPt>
            <c:idx val="6"/>
            <c:explosion val="5"/>
          </c:dPt>
          <c:dPt>
            <c:idx val="7"/>
            <c:explosion val="9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2">
                  <c:v>42097</c:v>
                </c:pt>
                <c:pt idx="5">
                  <c:v>53125</c:v>
                </c:pt>
                <c:pt idx="6">
                  <c:v>5056</c:v>
                </c:pt>
                <c:pt idx="7">
                  <c:v>22953</c:v>
                </c:pt>
              </c:numCache>
            </c:numRef>
          </c:val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Marketing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0">
                  <c:v>95898</c:v>
                </c:pt>
                <c:pt idx="2">
                  <c:v>78470</c:v>
                </c:pt>
                <c:pt idx="4">
                  <c:v>63423</c:v>
                </c:pt>
                <c:pt idx="5">
                  <c:v>20327</c:v>
                </c:pt>
                <c:pt idx="6">
                  <c:v>71603</c:v>
                </c:pt>
              </c:numCache>
            </c:numRef>
          </c:val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Miscellaneous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0">
                  <c:v>83039</c:v>
                </c:pt>
                <c:pt idx="1">
                  <c:v>91356</c:v>
                </c:pt>
                <c:pt idx="3">
                  <c:v>83625</c:v>
                </c:pt>
                <c:pt idx="7">
                  <c:v>127586</c:v>
                </c:pt>
              </c:numCache>
            </c:numRef>
          </c:val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Rent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2">
                  <c:v>129932</c:v>
                </c:pt>
                <c:pt idx="3">
                  <c:v>80468</c:v>
                </c:pt>
              </c:numCache>
            </c:numRef>
          </c:val>
        </c:ser>
        <c:ser>
          <c:idx val="4"/>
          <c:order val="4"/>
          <c:tx>
            <c:strRef>
              <c:f>Sheet1!$A$1</c:f>
              <c:strCache>
                <c:ptCount val="1"/>
                <c:pt idx="0">
                  <c:v>Salary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0">
                  <c:v>66464</c:v>
                </c:pt>
                <c:pt idx="2">
                  <c:v>89599</c:v>
                </c:pt>
                <c:pt idx="3">
                  <c:v>91572</c:v>
                </c:pt>
              </c:numCache>
            </c:numRef>
          </c:val>
        </c:ser>
        <c:ser>
          <c:idx val="5"/>
          <c:order val="5"/>
          <c:tx>
            <c:strRef>
              <c:f>Sheet1!$A$1</c:f>
              <c:strCache>
                <c:ptCount val="1"/>
                <c:pt idx="0">
                  <c:v>Supplies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4">
                  <c:v>80445</c:v>
                </c:pt>
                <c:pt idx="6">
                  <c:v>77795</c:v>
                </c:pt>
                <c:pt idx="7">
                  <c:v>68978</c:v>
                </c:pt>
              </c:numCache>
            </c:numRef>
          </c:val>
        </c:ser>
        <c:ser>
          <c:idx val="6"/>
          <c:order val="6"/>
          <c:tx>
            <c:strRef>
              <c:f>Sheet1!$A$1</c:f>
              <c:strCache>
                <c:ptCount val="1"/>
                <c:pt idx="0">
                  <c:v>Utilities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Sheet1!$A$1</c:f>
              <c:strCache>
                <c:ptCount val="8"/>
                <c:pt idx="0">
                  <c:v>AC Repair</c:v>
                </c:pt>
                <c:pt idx="1">
                  <c:v>Advertisement</c:v>
                </c:pt>
                <c:pt idx="2">
                  <c:v>Electricity Bill</c:v>
                </c:pt>
                <c:pt idx="3">
                  <c:v>Employee Wages</c:v>
                </c:pt>
                <c:pt idx="4">
                  <c:v>Misc Expense</c:v>
                </c:pt>
                <c:pt idx="5">
                  <c:v>Office Rent</c:v>
                </c:pt>
                <c:pt idx="6">
                  <c:v>Product Sold</c:v>
                </c:pt>
                <c:pt idx="7">
                  <c:v>Stationery</c:v>
                </c:pt>
              </c:strCache>
            </c:strRef>
          </c:cat>
          <c:val>
            <c:numRef>
              <c:f>Sheet1!$A$1</c:f>
              <c:numCache>
                <c:formatCode>General</c:formatCode>
                <c:ptCount val="8"/>
                <c:pt idx="0">
                  <c:v>119006</c:v>
                </c:pt>
                <c:pt idx="1">
                  <c:v>21572</c:v>
                </c:pt>
                <c:pt idx="3">
                  <c:v>59781</c:v>
                </c:pt>
                <c:pt idx="4">
                  <c:v>59324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15</xdr:row>
      <xdr:rowOff>0</xdr:rowOff>
    </xdr:from>
    <xdr:to>
      <xdr:col>14</xdr:col>
      <xdr:colOff>114300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695324</xdr:colOff>
      <xdr:row>30</xdr:row>
      <xdr:rowOff>161924</xdr:rowOff>
    </xdr:from>
    <xdr:to>
      <xdr:col>13</xdr:col>
      <xdr:colOff>504824</xdr:colOff>
      <xdr:row>49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43.63077476852" createdVersion="3" refreshedVersion="3" minRefreshableVersion="3" recordCount="31">
  <cacheSource type="worksheet">
    <worksheetSource name="Table1[[#Headers],[#Data]]"/>
  </cacheSource>
  <cacheFields count="6">
    <cacheField name="Date" numFmtId="0">
      <sharedItems/>
    </cacheField>
    <cacheField name="Category" numFmtId="0">
      <sharedItems count="7">
        <s v="Maintenance"/>
        <s v="Salary"/>
        <s v="Marketing"/>
        <s v="Utilities"/>
        <s v="Miscellaneous"/>
        <s v="Rent"/>
        <s v="Supplies"/>
      </sharedItems>
    </cacheField>
    <cacheField name="Description" numFmtId="0">
      <sharedItems count="8">
        <s v="Product Sold"/>
        <s v="Employee Wages"/>
        <s v="Office Rent"/>
        <s v="Stationery"/>
        <s v="Advertisement"/>
        <s v="Electricity Bill"/>
        <s v="AC Repair"/>
        <s v="Misc Expense"/>
      </sharedItems>
    </cacheField>
    <cacheField name="Income" numFmtId="0">
      <sharedItems containsSemiMixedTypes="0" containsString="0" containsNumber="1" containsInteger="1" minValue="161" maxValue="9692"/>
    </cacheField>
    <cacheField name="Expense" numFmtId="0">
      <sharedItems containsSemiMixedTypes="0" containsString="0" containsNumber="1" containsInteger="1" minValue="64" maxValue="4887"/>
    </cacheField>
    <cacheField name="Balance" numFmtId="0">
      <sharedItems containsSemiMixedTypes="0" containsString="0" containsNumber="1" containsInteger="1" minValue="5056" maxValue="95898" count="31">
        <n v="5056"/>
        <n v="12970"/>
        <n v="20327"/>
        <n v="22953"/>
        <n v="21572"/>
        <n v="23754"/>
        <n v="32930"/>
        <n v="38673"/>
        <n v="42097"/>
        <n v="45312"/>
        <n v="54918"/>
        <n v="53125"/>
        <n v="59324"/>
        <n v="59781"/>
        <n v="59871"/>
        <n v="63423"/>
        <n v="66464"/>
        <n v="65063"/>
        <n v="62523"/>
        <n v="64088"/>
        <n v="68978"/>
        <n v="78470"/>
        <n v="80468"/>
        <n v="83039"/>
        <n v="78602"/>
        <n v="80445"/>
        <n v="77795"/>
        <n v="84620"/>
        <n v="91356"/>
        <n v="89599"/>
        <n v="9589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01-Mar-2025"/>
    <x v="0"/>
    <x v="0"/>
    <n v="5393"/>
    <n v="337"/>
    <x v="0"/>
  </r>
  <r>
    <s v="02-Mar-2025"/>
    <x v="1"/>
    <x v="1"/>
    <n v="8792"/>
    <n v="878"/>
    <x v="1"/>
  </r>
  <r>
    <s v="03-Mar-2025"/>
    <x v="2"/>
    <x v="2"/>
    <n v="8433"/>
    <n v="1076"/>
    <x v="2"/>
  </r>
  <r>
    <s v="04-Mar-2025"/>
    <x v="0"/>
    <x v="3"/>
    <n v="7513"/>
    <n v="4887"/>
    <x v="3"/>
  </r>
  <r>
    <s v="05-Mar-2025"/>
    <x v="3"/>
    <x v="4"/>
    <n v="2612"/>
    <n v="3993"/>
    <x v="4"/>
  </r>
  <r>
    <s v="06-Mar-2025"/>
    <x v="4"/>
    <x v="1"/>
    <n v="7041"/>
    <n v="4859"/>
    <x v="5"/>
  </r>
  <r>
    <s v="07-Mar-2025"/>
    <x v="2"/>
    <x v="0"/>
    <n v="9555"/>
    <n v="379"/>
    <x v="6"/>
  </r>
  <r>
    <s v="08-Mar-2025"/>
    <x v="2"/>
    <x v="0"/>
    <n v="6235"/>
    <n v="492"/>
    <x v="7"/>
  </r>
  <r>
    <s v="09-Mar-2025"/>
    <x v="0"/>
    <x v="5"/>
    <n v="5486"/>
    <n v="2062"/>
    <x v="8"/>
  </r>
  <r>
    <s v="10-Mar-2025"/>
    <x v="5"/>
    <x v="5"/>
    <n v="7099"/>
    <n v="3884"/>
    <x v="9"/>
  </r>
  <r>
    <s v="11-Mar-2025"/>
    <x v="3"/>
    <x v="6"/>
    <n v="9670"/>
    <n v="64"/>
    <x v="10"/>
  </r>
  <r>
    <s v="12-Mar-2025"/>
    <x v="0"/>
    <x v="2"/>
    <n v="775"/>
    <n v="2568"/>
    <x v="11"/>
  </r>
  <r>
    <s v="13-Mar-2025"/>
    <x v="3"/>
    <x v="7"/>
    <n v="8226"/>
    <n v="2027"/>
    <x v="12"/>
  </r>
  <r>
    <s v="14-Mar-2025"/>
    <x v="3"/>
    <x v="1"/>
    <n v="3152"/>
    <n v="2695"/>
    <x v="13"/>
  </r>
  <r>
    <s v="15-Mar-2025"/>
    <x v="4"/>
    <x v="1"/>
    <n v="1585"/>
    <n v="1495"/>
    <x v="14"/>
  </r>
  <r>
    <s v="16-Mar-2025"/>
    <x v="2"/>
    <x v="7"/>
    <n v="3943"/>
    <n v="391"/>
    <x v="15"/>
  </r>
  <r>
    <s v="17-Mar-2025"/>
    <x v="1"/>
    <x v="6"/>
    <n v="7555"/>
    <n v="4514"/>
    <x v="16"/>
  </r>
  <r>
    <s v="18-Mar-2025"/>
    <x v="4"/>
    <x v="3"/>
    <n v="3073"/>
    <n v="4474"/>
    <x v="17"/>
  </r>
  <r>
    <s v="19-Mar-2025"/>
    <x v="4"/>
    <x v="3"/>
    <n v="1021"/>
    <n v="3561"/>
    <x v="18"/>
  </r>
  <r>
    <s v="20-Mar-2025"/>
    <x v="3"/>
    <x v="6"/>
    <n v="3843"/>
    <n v="2278"/>
    <x v="19"/>
  </r>
  <r>
    <s v="21-Mar-2025"/>
    <x v="6"/>
    <x v="3"/>
    <n v="7989"/>
    <n v="3099"/>
    <x v="20"/>
  </r>
  <r>
    <s v="22-Mar-2025"/>
    <x v="2"/>
    <x v="5"/>
    <n v="9692"/>
    <n v="200"/>
    <x v="21"/>
  </r>
  <r>
    <s v="23-Mar-2025"/>
    <x v="5"/>
    <x v="1"/>
    <n v="6873"/>
    <n v="4875"/>
    <x v="22"/>
  </r>
  <r>
    <s v="24-Mar-2025"/>
    <x v="4"/>
    <x v="6"/>
    <n v="5675"/>
    <n v="3104"/>
    <x v="23"/>
  </r>
  <r>
    <s v="25-Mar-2025"/>
    <x v="1"/>
    <x v="1"/>
    <n v="161"/>
    <n v="4598"/>
    <x v="24"/>
  </r>
  <r>
    <s v="26-Mar-2025"/>
    <x v="6"/>
    <x v="7"/>
    <n v="4297"/>
    <n v="2454"/>
    <x v="25"/>
  </r>
  <r>
    <s v="27-Mar-2025"/>
    <x v="6"/>
    <x v="0"/>
    <n v="995"/>
    <n v="3645"/>
    <x v="26"/>
  </r>
  <r>
    <s v="28-Mar-2025"/>
    <x v="5"/>
    <x v="5"/>
    <n v="7629"/>
    <n v="804"/>
    <x v="27"/>
  </r>
  <r>
    <s v="29-Mar-2025"/>
    <x v="4"/>
    <x v="4"/>
    <n v="9467"/>
    <n v="2731"/>
    <x v="28"/>
  </r>
  <r>
    <s v="30-Mar-2025"/>
    <x v="1"/>
    <x v="5"/>
    <n v="1016"/>
    <n v="2773"/>
    <x v="29"/>
  </r>
  <r>
    <s v="31-Mar-2025"/>
    <x v="2"/>
    <x v="6"/>
    <n v="7869"/>
    <n v="157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H3:P13" firstHeaderRow="1" firstDataRow="2" firstDataCol="1"/>
  <pivotFields count="6">
    <pivotField showAll="0"/>
    <pivotField axis="axisCol" showAll="0">
      <items count="8">
        <item x="0"/>
        <item x="2"/>
        <item x="4"/>
        <item x="5"/>
        <item x="1"/>
        <item x="6"/>
        <item x="3"/>
        <item t="default"/>
      </items>
    </pivotField>
    <pivotField axis="axisRow" showAll="0">
      <items count="9">
        <item x="6"/>
        <item x="4"/>
        <item x="5"/>
        <item x="1"/>
        <item x="7"/>
        <item x="2"/>
        <item x="0"/>
        <item x="3"/>
        <item t="default"/>
      </items>
    </pivotField>
    <pivotField showAll="0"/>
    <pivotField showAll="0"/>
    <pivotField dataField="1" showAll="0">
      <items count="32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2"/>
        <item x="13"/>
        <item x="14"/>
        <item x="18"/>
        <item x="15"/>
        <item x="19"/>
        <item x="17"/>
        <item x="16"/>
        <item x="20"/>
        <item x="26"/>
        <item x="21"/>
        <item x="24"/>
        <item x="25"/>
        <item x="22"/>
        <item x="23"/>
        <item x="27"/>
        <item x="29"/>
        <item x="28"/>
        <item x="3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lance" fld="5" baseField="0" baseItem="0"/>
  </dataFields>
  <chartFormats count="1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3:F46" totalsRowCount="1" headerRowDxfId="8" headerRowBorderDxfId="7" tableBorderDxfId="6">
  <autoFilter ref="A3:F45"/>
  <tableColumns count="6">
    <tableColumn id="1" name="Date" totalsRowDxfId="5"/>
    <tableColumn id="2" name="Category" totalsRowDxfId="4"/>
    <tableColumn id="3" name="Description" totalsRowDxfId="3"/>
    <tableColumn id="4" name="Income" totalsRowFunction="sum" totalsRowDxfId="2"/>
    <tableColumn id="5" name="Expense" totalsRowFunction="sum" totalsRowDxfId="1"/>
    <tableColumn id="6" name="Balance" totalsRowFunction="sum" totalsRowDxfId="0">
      <calculatedColumnFormula>(F4+D5)-E5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tabSelected="1" workbookViewId="0">
      <selection activeCell="R1" sqref="R1"/>
    </sheetView>
  </sheetViews>
  <sheetFormatPr defaultRowHeight="15"/>
  <cols>
    <col min="1" max="1" width="11.85546875" customWidth="1"/>
    <col min="2" max="2" width="13.85546875" customWidth="1"/>
    <col min="3" max="3" width="16.28515625" customWidth="1"/>
    <col min="4" max="4" width="9.7109375" customWidth="1"/>
    <col min="5" max="5" width="10.5703125" customWidth="1"/>
    <col min="6" max="6" width="10" customWidth="1"/>
    <col min="7" max="7" width="4" customWidth="1"/>
    <col min="8" max="9" width="16.28515625" customWidth="1"/>
    <col min="10" max="10" width="10.140625" customWidth="1"/>
    <col min="11" max="11" width="14" customWidth="1"/>
    <col min="12" max="13" width="7" customWidth="1"/>
    <col min="14" max="14" width="8.5703125" customWidth="1"/>
    <col min="15" max="15" width="8.140625" customWidth="1"/>
    <col min="16" max="16" width="11.28515625" customWidth="1"/>
    <col min="17" max="19" width="6" customWidth="1"/>
    <col min="20" max="20" width="15.140625" customWidth="1"/>
    <col min="21" max="21" width="15.85546875" bestFit="1" customWidth="1"/>
    <col min="22" max="26" width="6" customWidth="1"/>
    <col min="27" max="27" width="19" bestFit="1" customWidth="1"/>
    <col min="28" max="28" width="7" customWidth="1"/>
    <col min="29" max="30" width="6" customWidth="1"/>
    <col min="31" max="31" width="10" bestFit="1" customWidth="1"/>
    <col min="32" max="32" width="8.140625" customWidth="1"/>
    <col min="33" max="35" width="6" customWidth="1"/>
    <col min="36" max="36" width="11.140625" bestFit="1" customWidth="1"/>
    <col min="37" max="37" width="10.42578125" bestFit="1" customWidth="1"/>
    <col min="38" max="39" width="6" customWidth="1"/>
    <col min="40" max="40" width="13.5703125" bestFit="1" customWidth="1"/>
    <col min="41" max="41" width="10" bestFit="1" customWidth="1"/>
    <col min="42" max="45" width="6" customWidth="1"/>
    <col min="46" max="46" width="13.140625" bestFit="1" customWidth="1"/>
    <col min="47" max="47" width="11.28515625" bestFit="1" customWidth="1"/>
  </cols>
  <sheetData>
    <row r="1" spans="1:16" ht="29.25" customHeight="1">
      <c r="A1" s="6" t="s">
        <v>52</v>
      </c>
      <c r="B1" s="6"/>
      <c r="C1" s="6"/>
      <c r="D1" s="6"/>
      <c r="E1" s="6"/>
      <c r="F1" s="6"/>
    </row>
    <row r="2" spans="1:16">
      <c r="A2" s="7"/>
      <c r="B2" s="7"/>
      <c r="C2" s="7"/>
      <c r="D2" s="7"/>
      <c r="E2" s="7"/>
      <c r="F2" s="7"/>
    </row>
    <row r="3" spans="1:1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3" t="s">
        <v>56</v>
      </c>
      <c r="I3" s="3" t="s">
        <v>55</v>
      </c>
    </row>
    <row r="4" spans="1:16">
      <c r="A4" t="s">
        <v>6</v>
      </c>
      <c r="B4" t="s">
        <v>37</v>
      </c>
      <c r="C4" t="s">
        <v>44</v>
      </c>
      <c r="D4">
        <v>5393</v>
      </c>
      <c r="E4">
        <v>337</v>
      </c>
      <c r="F4">
        <f>D4-E4</f>
        <v>5056</v>
      </c>
      <c r="H4" s="3" t="s">
        <v>53</v>
      </c>
      <c r="I4" t="s">
        <v>37</v>
      </c>
      <c r="J4" t="s">
        <v>39</v>
      </c>
      <c r="K4" t="s">
        <v>41</v>
      </c>
      <c r="L4" t="s">
        <v>42</v>
      </c>
      <c r="M4" t="s">
        <v>38</v>
      </c>
      <c r="N4" t="s">
        <v>43</v>
      </c>
      <c r="O4" t="s">
        <v>40</v>
      </c>
      <c r="P4" t="s">
        <v>54</v>
      </c>
    </row>
    <row r="5" spans="1:16">
      <c r="A5" t="s">
        <v>7</v>
      </c>
      <c r="B5" t="s">
        <v>38</v>
      </c>
      <c r="C5" t="s">
        <v>45</v>
      </c>
      <c r="D5">
        <v>8792</v>
      </c>
      <c r="E5">
        <v>878</v>
      </c>
      <c r="F5">
        <f t="shared" ref="F5:F34" si="0">(F4+D5)-E5</f>
        <v>12970</v>
      </c>
      <c r="H5" s="4" t="s">
        <v>50</v>
      </c>
      <c r="I5" s="5"/>
      <c r="J5" s="5">
        <v>95898</v>
      </c>
      <c r="K5" s="5">
        <v>83039</v>
      </c>
      <c r="L5" s="5"/>
      <c r="M5" s="5">
        <v>66464</v>
      </c>
      <c r="N5" s="5"/>
      <c r="O5" s="5">
        <v>119006</v>
      </c>
      <c r="P5" s="5">
        <v>364407</v>
      </c>
    </row>
    <row r="6" spans="1:16">
      <c r="A6" t="s">
        <v>8</v>
      </c>
      <c r="B6" t="s">
        <v>39</v>
      </c>
      <c r="C6" t="s">
        <v>46</v>
      </c>
      <c r="D6">
        <v>8433</v>
      </c>
      <c r="E6">
        <v>1076</v>
      </c>
      <c r="F6">
        <f t="shared" si="0"/>
        <v>20327</v>
      </c>
      <c r="H6" s="4" t="s">
        <v>48</v>
      </c>
      <c r="I6" s="5"/>
      <c r="J6" s="5"/>
      <c r="K6" s="5">
        <v>91356</v>
      </c>
      <c r="L6" s="5"/>
      <c r="M6" s="5"/>
      <c r="N6" s="5"/>
      <c r="O6" s="5">
        <v>21572</v>
      </c>
      <c r="P6" s="5">
        <v>112928</v>
      </c>
    </row>
    <row r="7" spans="1:16">
      <c r="A7" t="s">
        <v>9</v>
      </c>
      <c r="B7" t="s">
        <v>37</v>
      </c>
      <c r="C7" t="s">
        <v>47</v>
      </c>
      <c r="D7">
        <v>7513</v>
      </c>
      <c r="E7">
        <v>4887</v>
      </c>
      <c r="F7">
        <f t="shared" si="0"/>
        <v>22953</v>
      </c>
      <c r="H7" s="4" t="s">
        <v>49</v>
      </c>
      <c r="I7" s="5">
        <v>42097</v>
      </c>
      <c r="J7" s="5">
        <v>78470</v>
      </c>
      <c r="K7" s="5"/>
      <c r="L7" s="5">
        <v>129932</v>
      </c>
      <c r="M7" s="5">
        <v>89599</v>
      </c>
      <c r="N7" s="5"/>
      <c r="O7" s="5"/>
      <c r="P7" s="5">
        <v>340098</v>
      </c>
    </row>
    <row r="8" spans="1:16">
      <c r="A8" t="s">
        <v>10</v>
      </c>
      <c r="B8" t="s">
        <v>40</v>
      </c>
      <c r="C8" t="s">
        <v>48</v>
      </c>
      <c r="D8">
        <v>2612</v>
      </c>
      <c r="E8">
        <v>3993</v>
      </c>
      <c r="F8">
        <f>(F7+D8)-E8</f>
        <v>21572</v>
      </c>
      <c r="H8" s="4" t="s">
        <v>45</v>
      </c>
      <c r="I8" s="5"/>
      <c r="J8" s="5"/>
      <c r="K8" s="5">
        <v>83625</v>
      </c>
      <c r="L8" s="5">
        <v>80468</v>
      </c>
      <c r="M8" s="5">
        <v>91572</v>
      </c>
      <c r="N8" s="5"/>
      <c r="O8" s="5">
        <v>59781</v>
      </c>
      <c r="P8" s="5">
        <v>315446</v>
      </c>
    </row>
    <row r="9" spans="1:16">
      <c r="A9" t="s">
        <v>11</v>
      </c>
      <c r="B9" t="s">
        <v>41</v>
      </c>
      <c r="C9" t="s">
        <v>45</v>
      </c>
      <c r="D9">
        <v>7041</v>
      </c>
      <c r="E9">
        <v>4859</v>
      </c>
      <c r="F9">
        <f t="shared" si="0"/>
        <v>23754</v>
      </c>
      <c r="H9" s="4" t="s">
        <v>51</v>
      </c>
      <c r="I9" s="5"/>
      <c r="J9" s="5">
        <v>63423</v>
      </c>
      <c r="K9" s="5"/>
      <c r="L9" s="5"/>
      <c r="M9" s="5"/>
      <c r="N9" s="5">
        <v>80445</v>
      </c>
      <c r="O9" s="5">
        <v>59324</v>
      </c>
      <c r="P9" s="5">
        <v>203192</v>
      </c>
    </row>
    <row r="10" spans="1:16">
      <c r="A10" t="s">
        <v>12</v>
      </c>
      <c r="B10" t="s">
        <v>39</v>
      </c>
      <c r="C10" t="s">
        <v>44</v>
      </c>
      <c r="D10">
        <v>9555</v>
      </c>
      <c r="E10">
        <v>379</v>
      </c>
      <c r="F10">
        <f t="shared" si="0"/>
        <v>32930</v>
      </c>
      <c r="H10" s="4" t="s">
        <v>46</v>
      </c>
      <c r="I10" s="5">
        <v>53125</v>
      </c>
      <c r="J10" s="5">
        <v>20327</v>
      </c>
      <c r="K10" s="5"/>
      <c r="L10" s="5"/>
      <c r="M10" s="5"/>
      <c r="N10" s="5"/>
      <c r="O10" s="5"/>
      <c r="P10" s="5">
        <v>73452</v>
      </c>
    </row>
    <row r="11" spans="1:16">
      <c r="A11" t="s">
        <v>13</v>
      </c>
      <c r="B11" t="s">
        <v>39</v>
      </c>
      <c r="C11" t="s">
        <v>44</v>
      </c>
      <c r="D11">
        <v>6235</v>
      </c>
      <c r="E11">
        <v>492</v>
      </c>
      <c r="F11">
        <f t="shared" si="0"/>
        <v>38673</v>
      </c>
      <c r="H11" s="4" t="s">
        <v>44</v>
      </c>
      <c r="I11" s="5">
        <v>5056</v>
      </c>
      <c r="J11" s="5">
        <v>71603</v>
      </c>
      <c r="K11" s="5"/>
      <c r="L11" s="5"/>
      <c r="M11" s="5"/>
      <c r="N11" s="5">
        <v>77795</v>
      </c>
      <c r="O11" s="5"/>
      <c r="P11" s="5">
        <v>154454</v>
      </c>
    </row>
    <row r="12" spans="1:16">
      <c r="A12" t="s">
        <v>14</v>
      </c>
      <c r="B12" t="s">
        <v>37</v>
      </c>
      <c r="C12" t="s">
        <v>49</v>
      </c>
      <c r="D12">
        <v>5486</v>
      </c>
      <c r="E12">
        <v>2062</v>
      </c>
      <c r="F12">
        <f t="shared" si="0"/>
        <v>42097</v>
      </c>
      <c r="H12" s="4" t="s">
        <v>47</v>
      </c>
      <c r="I12" s="5">
        <v>22953</v>
      </c>
      <c r="J12" s="5"/>
      <c r="K12" s="5">
        <v>127586</v>
      </c>
      <c r="L12" s="5"/>
      <c r="M12" s="5"/>
      <c r="N12" s="5">
        <v>68978</v>
      </c>
      <c r="O12" s="5"/>
      <c r="P12" s="5">
        <v>219517</v>
      </c>
    </row>
    <row r="13" spans="1:16">
      <c r="A13" t="s">
        <v>15</v>
      </c>
      <c r="B13" t="s">
        <v>42</v>
      </c>
      <c r="C13" t="s">
        <v>49</v>
      </c>
      <c r="D13">
        <v>7099</v>
      </c>
      <c r="E13">
        <v>3884</v>
      </c>
      <c r="F13">
        <f t="shared" si="0"/>
        <v>45312</v>
      </c>
      <c r="H13" s="4" t="s">
        <v>54</v>
      </c>
      <c r="I13" s="5">
        <v>123231</v>
      </c>
      <c r="J13" s="5">
        <v>329721</v>
      </c>
      <c r="K13" s="5">
        <v>385606</v>
      </c>
      <c r="L13" s="5">
        <v>210400</v>
      </c>
      <c r="M13" s="5">
        <v>247635</v>
      </c>
      <c r="N13" s="5">
        <v>227218</v>
      </c>
      <c r="O13" s="5">
        <v>259683</v>
      </c>
      <c r="P13" s="5">
        <v>1783494</v>
      </c>
    </row>
    <row r="14" spans="1:16">
      <c r="A14" t="s">
        <v>16</v>
      </c>
      <c r="B14" t="s">
        <v>40</v>
      </c>
      <c r="C14" t="s">
        <v>50</v>
      </c>
      <c r="D14">
        <v>9670</v>
      </c>
      <c r="E14">
        <v>64</v>
      </c>
      <c r="F14">
        <f t="shared" si="0"/>
        <v>54918</v>
      </c>
    </row>
    <row r="15" spans="1:16">
      <c r="A15" t="s">
        <v>17</v>
      </c>
      <c r="B15" t="s">
        <v>37</v>
      </c>
      <c r="C15" t="s">
        <v>46</v>
      </c>
      <c r="D15">
        <v>775</v>
      </c>
      <c r="E15">
        <v>2568</v>
      </c>
      <c r="F15">
        <f t="shared" si="0"/>
        <v>53125</v>
      </c>
    </row>
    <row r="16" spans="1:16">
      <c r="A16" t="s">
        <v>18</v>
      </c>
      <c r="B16" t="s">
        <v>40</v>
      </c>
      <c r="C16" t="s">
        <v>51</v>
      </c>
      <c r="D16">
        <v>8226</v>
      </c>
      <c r="E16">
        <v>2027</v>
      </c>
      <c r="F16">
        <f t="shared" si="0"/>
        <v>59324</v>
      </c>
    </row>
    <row r="17" spans="1:6">
      <c r="A17" t="s">
        <v>19</v>
      </c>
      <c r="B17" t="s">
        <v>40</v>
      </c>
      <c r="C17" t="s">
        <v>45</v>
      </c>
      <c r="D17">
        <v>3152</v>
      </c>
      <c r="E17">
        <v>2695</v>
      </c>
      <c r="F17">
        <f t="shared" si="0"/>
        <v>59781</v>
      </c>
    </row>
    <row r="18" spans="1:6">
      <c r="A18" t="s">
        <v>20</v>
      </c>
      <c r="B18" t="s">
        <v>41</v>
      </c>
      <c r="C18" t="s">
        <v>45</v>
      </c>
      <c r="D18">
        <v>1585</v>
      </c>
      <c r="E18">
        <v>1495</v>
      </c>
      <c r="F18">
        <f t="shared" si="0"/>
        <v>59871</v>
      </c>
    </row>
    <row r="19" spans="1:6">
      <c r="A19" t="s">
        <v>21</v>
      </c>
      <c r="B19" t="s">
        <v>39</v>
      </c>
      <c r="C19" t="s">
        <v>51</v>
      </c>
      <c r="D19">
        <v>3943</v>
      </c>
      <c r="E19">
        <v>391</v>
      </c>
      <c r="F19">
        <f t="shared" si="0"/>
        <v>63423</v>
      </c>
    </row>
    <row r="20" spans="1:6">
      <c r="A20" t="s">
        <v>22</v>
      </c>
      <c r="B20" t="s">
        <v>38</v>
      </c>
      <c r="C20" t="s">
        <v>50</v>
      </c>
      <c r="D20">
        <v>7555</v>
      </c>
      <c r="E20">
        <v>4514</v>
      </c>
      <c r="F20">
        <f t="shared" si="0"/>
        <v>66464</v>
      </c>
    </row>
    <row r="21" spans="1:6">
      <c r="A21" t="s">
        <v>23</v>
      </c>
      <c r="B21" t="s">
        <v>41</v>
      </c>
      <c r="C21" t="s">
        <v>47</v>
      </c>
      <c r="D21">
        <v>3073</v>
      </c>
      <c r="E21">
        <v>4474</v>
      </c>
      <c r="F21">
        <f t="shared" si="0"/>
        <v>65063</v>
      </c>
    </row>
    <row r="22" spans="1:6">
      <c r="A22" t="s">
        <v>24</v>
      </c>
      <c r="B22" t="s">
        <v>41</v>
      </c>
      <c r="C22" t="s">
        <v>47</v>
      </c>
      <c r="D22">
        <v>1021</v>
      </c>
      <c r="E22">
        <v>3561</v>
      </c>
      <c r="F22">
        <f t="shared" si="0"/>
        <v>62523</v>
      </c>
    </row>
    <row r="23" spans="1:6">
      <c r="A23" t="s">
        <v>25</v>
      </c>
      <c r="B23" t="s">
        <v>40</v>
      </c>
      <c r="C23" t="s">
        <v>50</v>
      </c>
      <c r="D23">
        <v>3843</v>
      </c>
      <c r="E23">
        <v>2278</v>
      </c>
      <c r="F23">
        <f t="shared" si="0"/>
        <v>64088</v>
      </c>
    </row>
    <row r="24" spans="1:6">
      <c r="A24" t="s">
        <v>26</v>
      </c>
      <c r="B24" t="s">
        <v>43</v>
      </c>
      <c r="C24" t="s">
        <v>47</v>
      </c>
      <c r="D24">
        <v>7989</v>
      </c>
      <c r="E24">
        <v>3099</v>
      </c>
      <c r="F24">
        <f t="shared" si="0"/>
        <v>68978</v>
      </c>
    </row>
    <row r="25" spans="1:6">
      <c r="A25" t="s">
        <v>27</v>
      </c>
      <c r="B25" t="s">
        <v>39</v>
      </c>
      <c r="C25" t="s">
        <v>49</v>
      </c>
      <c r="D25">
        <v>9692</v>
      </c>
      <c r="E25">
        <v>200</v>
      </c>
      <c r="F25">
        <f t="shared" si="0"/>
        <v>78470</v>
      </c>
    </row>
    <row r="26" spans="1:6">
      <c r="A26" t="s">
        <v>28</v>
      </c>
      <c r="B26" t="s">
        <v>42</v>
      </c>
      <c r="C26" t="s">
        <v>45</v>
      </c>
      <c r="D26">
        <v>6873</v>
      </c>
      <c r="E26">
        <v>4875</v>
      </c>
      <c r="F26">
        <f t="shared" si="0"/>
        <v>80468</v>
      </c>
    </row>
    <row r="27" spans="1:6">
      <c r="A27" t="s">
        <v>29</v>
      </c>
      <c r="B27" t="s">
        <v>41</v>
      </c>
      <c r="C27" t="s">
        <v>50</v>
      </c>
      <c r="D27">
        <v>5675</v>
      </c>
      <c r="E27">
        <v>3104</v>
      </c>
      <c r="F27">
        <f t="shared" si="0"/>
        <v>83039</v>
      </c>
    </row>
    <row r="28" spans="1:6">
      <c r="A28" t="s">
        <v>30</v>
      </c>
      <c r="B28" t="s">
        <v>38</v>
      </c>
      <c r="C28" t="s">
        <v>45</v>
      </c>
      <c r="D28">
        <v>161</v>
      </c>
      <c r="E28">
        <v>4598</v>
      </c>
      <c r="F28">
        <f t="shared" si="0"/>
        <v>78602</v>
      </c>
    </row>
    <row r="29" spans="1:6">
      <c r="A29" t="s">
        <v>31</v>
      </c>
      <c r="B29" t="s">
        <v>43</v>
      </c>
      <c r="C29" t="s">
        <v>51</v>
      </c>
      <c r="D29">
        <v>4297</v>
      </c>
      <c r="E29">
        <v>2454</v>
      </c>
      <c r="F29">
        <f t="shared" si="0"/>
        <v>80445</v>
      </c>
    </row>
    <row r="30" spans="1:6">
      <c r="A30" t="s">
        <v>32</v>
      </c>
      <c r="B30" t="s">
        <v>43</v>
      </c>
      <c r="C30" t="s">
        <v>44</v>
      </c>
      <c r="D30">
        <v>995</v>
      </c>
      <c r="E30">
        <v>3645</v>
      </c>
      <c r="F30">
        <f t="shared" si="0"/>
        <v>77795</v>
      </c>
    </row>
    <row r="31" spans="1:6">
      <c r="A31" t="s">
        <v>33</v>
      </c>
      <c r="B31" t="s">
        <v>42</v>
      </c>
      <c r="C31" t="s">
        <v>49</v>
      </c>
      <c r="D31">
        <v>7629</v>
      </c>
      <c r="E31">
        <v>804</v>
      </c>
      <c r="F31">
        <f t="shared" si="0"/>
        <v>84620</v>
      </c>
    </row>
    <row r="32" spans="1:6">
      <c r="A32" t="s">
        <v>34</v>
      </c>
      <c r="B32" t="s">
        <v>41</v>
      </c>
      <c r="C32" t="s">
        <v>48</v>
      </c>
      <c r="D32">
        <v>9467</v>
      </c>
      <c r="E32">
        <v>2731</v>
      </c>
      <c r="F32">
        <f t="shared" si="0"/>
        <v>91356</v>
      </c>
    </row>
    <row r="33" spans="1:6">
      <c r="A33" t="s">
        <v>35</v>
      </c>
      <c r="B33" t="s">
        <v>38</v>
      </c>
      <c r="C33" t="s">
        <v>49</v>
      </c>
      <c r="D33">
        <v>1016</v>
      </c>
      <c r="E33">
        <v>2773</v>
      </c>
      <c r="F33">
        <f t="shared" si="0"/>
        <v>89599</v>
      </c>
    </row>
    <row r="34" spans="1:6">
      <c r="A34" t="s">
        <v>36</v>
      </c>
      <c r="B34" t="s">
        <v>39</v>
      </c>
      <c r="C34" t="s">
        <v>50</v>
      </c>
      <c r="D34">
        <v>7869</v>
      </c>
      <c r="E34">
        <v>1570</v>
      </c>
      <c r="F34">
        <f t="shared" si="0"/>
        <v>95898</v>
      </c>
    </row>
    <row r="35" spans="1:6">
      <c r="A35" s="2"/>
      <c r="B35" s="2"/>
      <c r="C35" s="2"/>
      <c r="D35" s="2"/>
      <c r="E35" s="2"/>
      <c r="F35" s="2">
        <f t="shared" ref="F35:F40" ca="1" si="1">(F35+D36)-E36</f>
        <v>0</v>
      </c>
    </row>
    <row r="36" spans="1:6">
      <c r="A36" s="2"/>
      <c r="B36" s="2"/>
      <c r="C36" s="2"/>
      <c r="D36" s="2"/>
      <c r="E36" s="2"/>
      <c r="F36" s="2">
        <f t="shared" ca="1" si="1"/>
        <v>0</v>
      </c>
    </row>
    <row r="37" spans="1:6">
      <c r="A37" s="2"/>
      <c r="B37" s="2"/>
      <c r="C37" s="2"/>
      <c r="D37" s="2"/>
      <c r="E37" s="2"/>
      <c r="F37" s="2">
        <f t="shared" ca="1" si="1"/>
        <v>0</v>
      </c>
    </row>
    <row r="38" spans="1:6">
      <c r="A38" s="2"/>
      <c r="B38" s="2"/>
      <c r="C38" s="2"/>
      <c r="D38" s="2"/>
      <c r="E38" s="2"/>
      <c r="F38" s="2">
        <f t="shared" ca="1" si="1"/>
        <v>0</v>
      </c>
    </row>
    <row r="39" spans="1:6">
      <c r="A39" s="2"/>
      <c r="B39" s="2"/>
      <c r="C39" s="2"/>
      <c r="D39" s="2"/>
      <c r="E39" s="2"/>
      <c r="F39" s="2">
        <f t="shared" ca="1" si="1"/>
        <v>0</v>
      </c>
    </row>
    <row r="40" spans="1:6">
      <c r="A40" s="2"/>
      <c r="B40" s="2"/>
      <c r="C40" s="2"/>
      <c r="D40" s="2"/>
      <c r="E40" s="2"/>
      <c r="F40" s="2">
        <f t="shared" ca="1" si="1"/>
        <v>0</v>
      </c>
    </row>
    <row r="41" spans="1:6">
      <c r="A41" s="2"/>
      <c r="B41" s="2"/>
      <c r="C41" s="2"/>
      <c r="D41" s="2"/>
      <c r="E41" s="2"/>
      <c r="F41" s="2">
        <f ca="1">(F41+D46)-E46</f>
        <v>0</v>
      </c>
    </row>
    <row r="42" spans="1:6">
      <c r="A42" s="2"/>
      <c r="B42" s="2"/>
      <c r="C42" s="2"/>
      <c r="D42" s="2"/>
      <c r="E42" s="2"/>
      <c r="F42" s="2">
        <f ca="1">(F42+D43)-E43</f>
        <v>0</v>
      </c>
    </row>
    <row r="43" spans="1:6">
      <c r="A43" s="2"/>
      <c r="B43" s="2"/>
      <c r="C43" s="2"/>
      <c r="D43" s="2"/>
      <c r="E43" s="2"/>
      <c r="F43" s="2">
        <f ca="1">(F43+D44)-E44</f>
        <v>0</v>
      </c>
    </row>
    <row r="44" spans="1:6">
      <c r="A44" s="2"/>
      <c r="B44" s="2"/>
      <c r="C44" s="2"/>
      <c r="D44" s="2"/>
      <c r="E44" s="2"/>
      <c r="F44" s="2">
        <f ca="1">(F44+D45)-E45</f>
        <v>0</v>
      </c>
    </row>
    <row r="45" spans="1:6">
      <c r="A45" s="2"/>
      <c r="B45" s="2"/>
      <c r="C45" s="2"/>
      <c r="D45" s="2"/>
      <c r="E45" s="2"/>
      <c r="F45" s="2">
        <f ca="1">(F45+D46)-E46</f>
        <v>0</v>
      </c>
    </row>
    <row r="46" spans="1:6">
      <c r="A46" s="2"/>
      <c r="B46" s="2"/>
      <c r="C46" s="2"/>
      <c r="D46" s="2">
        <f>SUBTOTAL(109,[Income])</f>
        <v>172665</v>
      </c>
      <c r="E46" s="2">
        <f>SUBTOTAL(109,[Expense])</f>
        <v>76767</v>
      </c>
      <c r="F46" s="2">
        <f ca="1">SUBTOTAL(109,[Balance])</f>
        <v>123231</v>
      </c>
    </row>
  </sheetData>
  <dataConsolidate>
    <dataRefs count="1">
      <dataRef ref="A4:F34" sheet="Sheet1"/>
    </dataRefs>
  </dataConsolidate>
  <mergeCells count="1">
    <mergeCell ref="A1:F2"/>
  </mergeCells>
  <dataValidations count="2">
    <dataValidation type="list" allowBlank="1" showInputMessage="1" showErrorMessage="1" sqref="B4:B45">
      <formula1>"Maintenance,Marketing,Miscellaneous,Rent,Salary,Supplies,Utilities"</formula1>
    </dataValidation>
    <dataValidation type="list" allowBlank="1" showInputMessage="1" showErrorMessage="1" sqref="C4:C45">
      <formula1>"AC Repair,Adverisement,Electricity Bill,Employee Wages, Misc Expense, Office Rent,Product Sold,Stationery"</formula1>
    </dataValidation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cp:lastPrinted>2025-03-28T12:44:26Z</cp:lastPrinted>
  <dcterms:created xsi:type="dcterms:W3CDTF">2025-03-27T07:34:11Z</dcterms:created>
  <dcterms:modified xsi:type="dcterms:W3CDTF">2025-03-29T02:32:44Z</dcterms:modified>
</cp:coreProperties>
</file>