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105" yWindow="-105" windowWidth="20730" windowHeight="11760" activeTab="1"/>
  </bookViews>
  <sheets>
    <sheet name="Tasks" sheetId="2" r:id="rId1"/>
    <sheet name="Expense" sheetId="1" r:id="rId2"/>
    <sheet name="categorize items" sheetId="4" r:id="rId3"/>
    <sheet name="cost type" sheetId="5" r:id="rId4"/>
    <sheet name="Reducing expenses" sheetId="6" r:id="rId5"/>
  </sheets>
  <definedNames>
    <definedName name="_xlnm._FilterDatabase" localSheetId="1" hidden="1">Expense!$A$1:$C$51</definedName>
  </definedNames>
  <calcPr calcId="124519"/>
  <pivotCaches>
    <pivotCache cacheId="7" r:id="rId6"/>
  </pivotCaches>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26" i="1"/>
  <c r="F73"/>
  <c r="F72"/>
  <c r="F71"/>
  <c r="F9" l="1"/>
  <c r="F8"/>
  <c r="F7"/>
  <c r="D49" i="5"/>
  <c r="D50"/>
  <c r="D51"/>
  <c r="D37"/>
  <c r="D38"/>
  <c r="D39"/>
  <c r="D40"/>
  <c r="D41"/>
  <c r="D42"/>
  <c r="D43"/>
  <c r="D44"/>
  <c r="D45"/>
  <c r="D46"/>
  <c r="D47"/>
  <c r="D48"/>
  <c r="D24"/>
  <c r="D25"/>
  <c r="D26"/>
  <c r="D27"/>
  <c r="D28"/>
  <c r="D29"/>
  <c r="D30"/>
  <c r="D31"/>
  <c r="D32"/>
  <c r="D33"/>
  <c r="D34"/>
  <c r="D35"/>
  <c r="D36"/>
  <c r="D3"/>
  <c r="D4"/>
  <c r="D5"/>
  <c r="D6"/>
  <c r="D7"/>
  <c r="D8"/>
  <c r="D9"/>
  <c r="D10"/>
  <c r="D11"/>
  <c r="D12"/>
  <c r="D13"/>
  <c r="D14"/>
  <c r="D15"/>
  <c r="D16"/>
  <c r="D17"/>
  <c r="D18"/>
  <c r="D19"/>
  <c r="D20"/>
  <c r="D21"/>
  <c r="D22"/>
  <c r="D23"/>
  <c r="D2"/>
  <c r="C52" i="1" l="1"/>
</calcChain>
</file>

<file path=xl/sharedStrings.xml><?xml version="1.0" encoding="utf-8"?>
<sst xmlns="http://schemas.openxmlformats.org/spreadsheetml/2006/main" count="242" uniqueCount="53">
  <si>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</si>
  <si>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</si>
  <si>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</si>
  <si>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</si>
  <si>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</si>
  <si>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</si>
  <si>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</si>
  <si>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</si>
  <si>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</si>
  <si>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</si>
  <si>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</si>
  <si>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</si>
  <si>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</si>
  <si>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</si>
  <si>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</si>
  <si>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</si>
  <si>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</si>
  <si>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</si>
  <si>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</si>
  <si>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</si>
  <si>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</si>
  <si>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</si>
  <si>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</si>
  <si>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</si>
  <si>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1. How many times has Priya done transactions on online shopping, ordering food and gifts?</t>
  </si>
  <si>
    <t>Grand Total</t>
  </si>
  <si>
    <t>Sum of Expense</t>
  </si>
  <si>
    <t>2. Calculate the total expenses against each distinct item</t>
  </si>
  <si>
    <t>3. Arrange the item-wise total expense in descending order.</t>
  </si>
  <si>
    <t>4. Present the item-wise total expense through a chart that shows the expense of each item as a percentage of the total expense. Don’t take trip expenses into consideration.</t>
  </si>
  <si>
    <t>5.  Present the expense pattern visually over 3 months.</t>
  </si>
  <si>
    <t>category</t>
  </si>
  <si>
    <t>Essentials</t>
  </si>
  <si>
    <t>Non-essentials</t>
  </si>
  <si>
    <t>7. Add another new column and name it as “Cost Type”. For each item, if the expense is more than 2000, tag it as “Over budget”, else, tag it as “Within budget”</t>
  </si>
  <si>
    <t>Cost Type</t>
  </si>
  <si>
    <t>8. Mention the ways how Priya can reduce her expenses. Justify each point.</t>
  </si>
  <si>
    <r>
      <t xml:space="preserve">Justification: Instead of buying expensive gifts, Priya can consider more personal or handmade options. Setting a budget for gifts and sticking to it can also help control spending.
</t>
    </r>
    <r>
      <rPr>
        <b/>
        <sz val="11"/>
        <color theme="1"/>
        <rFont val="Calibri"/>
        <family val="2"/>
        <scheme val="minor"/>
      </rPr>
      <t>6. Fish &amp; Chicken: ₹3,342 (Limit buying daily and buy in bulk)</t>
    </r>
    <r>
      <rPr>
        <sz val="11"/>
        <color theme="1"/>
        <rFont val="Calibri"/>
        <family val="2"/>
        <scheme val="minor"/>
      </rPr>
      <t xml:space="preserve">
Justification: Reducing the frequency of buying fish and chicken, opting for less expensive protein sources, or buying in bulk and freezing can help lower these costs.
</t>
    </r>
    <r>
      <rPr>
        <b/>
        <sz val="11"/>
        <color theme="1"/>
        <rFont val="Calibri"/>
        <family val="2"/>
        <scheme val="minor"/>
      </rPr>
      <t>7. Vegetables &amp; Fruit: ₹3,217 (Always buy Seasonal fruits and veggies)</t>
    </r>
    <r>
      <rPr>
        <sz val="11"/>
        <color theme="1"/>
        <rFont val="Calibri"/>
        <family val="2"/>
        <scheme val="minor"/>
      </rPr>
      <t xml:space="preserve">
Justification: Priya can buy seasonal produce, which is usually cheaper, and consider shopping at local markets or using discount grocers to reduce expenses.
</t>
    </r>
    <r>
      <rPr>
        <b/>
        <sz val="11"/>
        <color theme="1"/>
        <rFont val="Calibri"/>
        <family val="2"/>
        <scheme val="minor"/>
      </rPr>
      <t xml:space="preserve">8. Movie with Friends: ₹2,586 </t>
    </r>
    <r>
      <rPr>
        <sz val="11"/>
        <color theme="1"/>
        <rFont val="Calibri"/>
        <family val="2"/>
        <scheme val="minor"/>
      </rPr>
      <t xml:space="preserve">
Justification: Opting for home movie nights or taking advantage of cinema deals, such as matinee showings or discount days, can help reduce costs.                                                                                                                                                                                                                                                                                             </t>
    </r>
    <r>
      <rPr>
        <b/>
        <sz val="11"/>
        <color theme="1"/>
        <rFont val="Calibri"/>
        <family val="2"/>
        <scheme val="minor"/>
      </rPr>
      <t>9. Ordering Food: ₹1,857 (Try Cooking instead of ordering food online)</t>
    </r>
    <r>
      <rPr>
        <sz val="11"/>
        <color theme="1"/>
        <rFont val="Calibri"/>
        <family val="2"/>
        <scheme val="minor"/>
      </rPr>
      <t xml:space="preserve">
Justification: Reducing the frequency of ordering food and instead preparing meals at home can significantly lower expenses. Meal planning and </t>
    </r>
  </si>
  <si>
    <r>
      <t xml:space="preserve">Priya can reduce her expenses by focusing on categories with high expenditures and identifying areas where spending can be cut back or optimized. 
</t>
    </r>
    <r>
      <rPr>
        <b/>
        <sz val="11"/>
        <color theme="1"/>
        <rFont val="Calibri"/>
        <family val="2"/>
        <scheme val="minor"/>
      </rPr>
      <t>1. Trip: ₹12,000 (Budgeting)</t>
    </r>
    <r>
      <rPr>
        <sz val="11"/>
        <color theme="1"/>
        <rFont val="Calibri"/>
        <family val="2"/>
        <scheme val="minor"/>
      </rPr>
      <t xml:space="preserve">
Justification: This is the highest single expense category. Priya can plan trips during off-peak times to take advantage of lower prices or opt for more budget-friendly destinations. Using reward points or travel deals can also help reduce costs.
</t>
    </r>
    <r>
      <rPr>
        <b/>
        <sz val="11"/>
        <color theme="1"/>
        <rFont val="Calibri"/>
        <family val="2"/>
        <scheme val="minor"/>
      </rPr>
      <t>2. Other Essential Items: ₹10,194.10 (Prioritizing the things before buying)</t>
    </r>
    <r>
      <rPr>
        <sz val="11"/>
        <color theme="1"/>
        <rFont val="Calibri"/>
        <family val="2"/>
        <scheme val="minor"/>
      </rPr>
      <t xml:space="preserve">
Justification: Reviewing and prioritizing essential items can help identify non-critical purchases. Buying in bulk, using coupons, or opting for generic brands can reduce expenses in this category.
</t>
    </r>
    <r>
      <rPr>
        <b/>
        <sz val="11"/>
        <color theme="1"/>
        <rFont val="Calibri"/>
        <family val="2"/>
        <scheme val="minor"/>
      </rPr>
      <t>3. Medicine: ₹7,775(Comparing the medicine's on different stores)</t>
    </r>
    <r>
      <rPr>
        <sz val="11"/>
        <color theme="1"/>
        <rFont val="Calibri"/>
        <family val="2"/>
        <scheme val="minor"/>
      </rPr>
      <t xml:space="preserve">
Justification: If possible, Priya should compare prices at different pharmacies, buy generic medications, or look into health insurance plans that cover more of her medical expenses</t>
    </r>
    <r>
      <rPr>
        <b/>
        <sz val="11"/>
        <color theme="1"/>
        <rFont val="Calibri"/>
        <family val="2"/>
        <scheme val="minor"/>
      </rPr>
      <t>.
4. Online Shopping: ₹7,464 (Avoid shopping unnecessariliy and of expensive brands)</t>
    </r>
    <r>
      <rPr>
        <sz val="11"/>
        <color theme="1"/>
        <rFont val="Calibri"/>
        <family val="2"/>
        <scheme val="minor"/>
      </rPr>
      <t xml:space="preserve">
Justification: Priya can cut down on online shopping by setting a monthly budget, avoiding impulse purchases, and waiting for sales or using discount codes.                                                                                                                                                                                                                                                                                </t>
    </r>
    <r>
      <rPr>
        <b/>
        <sz val="11"/>
        <color theme="1"/>
        <rFont val="Calibri"/>
        <family val="2"/>
        <scheme val="minor"/>
      </rPr>
      <t>5. Gifts: ₹5,688 (Simplifying the gifts)</t>
    </r>
  </si>
  <si>
    <r>
      <t xml:space="preserve">bulk cooking can also save time and money.
</t>
    </r>
    <r>
      <rPr>
        <b/>
        <sz val="11"/>
        <color theme="1"/>
        <rFont val="Calibri"/>
        <family val="2"/>
        <scheme val="minor"/>
      </rPr>
      <t>10. Mobile Bill Payment: ₹1,411.26 (Go for yearly plans)</t>
    </r>
    <r>
      <rPr>
        <sz val="11"/>
        <color theme="1"/>
        <rFont val="Calibri"/>
        <family val="2"/>
        <scheme val="minor"/>
      </rPr>
      <t xml:space="preserve">
Justification: Priya can review her mobile plan to ensure it's the most cost-effective option available. Switching to a plan with fewer features she doesn't need or finding a better deal can reduce this expense.
</t>
    </r>
    <r>
      <rPr>
        <b/>
        <sz val="11"/>
        <color theme="1"/>
        <rFont val="Calibri"/>
        <family val="2"/>
        <scheme val="minor"/>
      </rPr>
      <t>11. Cab to Office: ₹1,510.91 (Proper management of time so that could wait for public transport)</t>
    </r>
    <r>
      <rPr>
        <sz val="11"/>
        <color theme="1"/>
        <rFont val="Calibri"/>
        <family val="2"/>
        <scheme val="minor"/>
      </rPr>
      <t xml:space="preserve">
Justification: Using public transportation, carpooling, or exploring the possibility of biking or walking to work can reduce transportation costs.
</t>
    </r>
    <r>
      <rPr>
        <b/>
        <sz val="11"/>
        <color theme="1"/>
        <rFont val="Calibri"/>
        <family val="2"/>
        <scheme val="minor"/>
      </rPr>
      <t>Implementation Plan</t>
    </r>
    <r>
      <rPr>
        <sz val="11"/>
        <color theme="1"/>
        <rFont val="Calibri"/>
        <family val="2"/>
        <scheme val="minor"/>
      </rPr>
      <t xml:space="preserve">:
</t>
    </r>
    <r>
      <rPr>
        <b/>
        <sz val="11"/>
        <color theme="1"/>
        <rFont val="Calibri"/>
        <family val="2"/>
        <scheme val="minor"/>
      </rPr>
      <t>Budgeting</t>
    </r>
    <r>
      <rPr>
        <sz val="11"/>
        <color theme="1"/>
        <rFont val="Calibri"/>
        <family val="2"/>
        <scheme val="minor"/>
      </rPr>
      <t xml:space="preserve">: Create a detailed budget that allocates specific amounts to each category and track spending to ensure adherence.
Reviewing: Regularly review expenses to identify new areas for potential savings.
</t>
    </r>
    <r>
      <rPr>
        <b/>
        <sz val="11"/>
        <color theme="1"/>
        <rFont val="Calibri"/>
        <family val="2"/>
        <scheme val="minor"/>
      </rPr>
      <t>Planning</t>
    </r>
    <r>
      <rPr>
        <sz val="11"/>
        <color theme="1"/>
        <rFont val="Calibri"/>
        <family val="2"/>
        <scheme val="minor"/>
      </rPr>
      <t xml:space="preserve">: Plan purchases and trips ahead of time to take advantage of discounts and avoid last-minute expenses.
</t>
    </r>
    <r>
      <rPr>
        <b/>
        <sz val="11"/>
        <color theme="1"/>
        <rFont val="Calibri"/>
        <family val="2"/>
        <scheme val="minor"/>
      </rPr>
      <t>Comparison Shopping</t>
    </r>
    <r>
      <rPr>
        <sz val="11"/>
        <color theme="1"/>
        <rFont val="Calibri"/>
        <family val="2"/>
        <scheme val="minor"/>
      </rPr>
      <t xml:space="preserve">: Always compare prices and look for deals before making purchases.
</t>
    </r>
  </si>
  <si>
    <t>To calculate the total expenses   percentage of each item and show it in pivot chart we can use  previous pivot table and insert  pivot chart for same data
To do so we can use following steps.
1 Select your data range.
2. Insert a pivot table.
3. Drag the "Item" field to the Rows area.
4. Drag the "sum of Expense" field to the Values area.
5.  Insert a pivot table. At last we remove the trip expense from filter</t>
  </si>
  <si>
    <t>For apply data validation with drop down list firstly we add a new coloumn and name it after as category and select the entire coloumn click on the data validation and select custom and give values with comma and click on ok.</t>
  </si>
  <si>
    <t>We can use if function here. Start with adding new coloumn and name it as cost type then select first shell of same coloumn apply if function =if(D2&gt;2000,"Over buget","within budget") and drag it to entire coloumn upto where we want it will automatically take input while comapring expense from expense coloumn and give output as per the amount wheather it is over expensive or within budget.</t>
  </si>
  <si>
    <t>Months</t>
  </si>
  <si>
    <t>ITEMS</t>
  </si>
  <si>
    <t>NO. OF TRANS.</t>
  </si>
  <si>
    <t>To calculate the number of  transaction count of  gifts online shopping orering food   we can use  count if function. 
To do so we can use following steps.
                                                                                                                                                            1 Select the data range.
2. apply the countif function '=countif(RANGE,CRITERIA)'
3. we can change criteria to count for different items
4.We can make a table at last so that we can clearly identify the no.of transaction counts for differet items</t>
  </si>
  <si>
    <t xml:space="preserve">Sum of expense </t>
  </si>
  <si>
    <t>Expenses</t>
  </si>
  <si>
    <t xml:space="preserve">To calculate the total expenses  of each item and arranging them in descending order we can use  data from previous table. and add sort filter to sum expense field
To do so we can use following steps.
1 Select your data rannge
2. Right click 
3. choose the sort bar and give command "Largest to smallest" 
</t>
  </si>
  <si>
    <t>To calculate and show visually the expenses  month wise of each item  we can use sum function and  calculate the sum of each month separately
"=sum(RANGE)"
After that we can make a table so that we can clearly see the month wise expense. To show that visually we take help of bar graph we can apply bar grapy by simmply selecting our table and go to "Insert" bar on the "RIBBON" and apply a bar  graph for visual representation of the monthly expenses</t>
  </si>
  <si>
    <t>TOTAL EXPENSE</t>
  </si>
  <si>
    <t>To calculate the total expenses  of each item we can use  pivot table. 
To do so we can use following steps.
1 Select your data range.
2. Insert a pivot table.
3. Drag the "Item" field to the Rows area.
4. Drag the "sum of Expense" field to the Values area.                               AT last we can separatly use sum function to calculate overall expenses. "=sum(range)" .                                                                                     "This will summarize the total expense for each  item."</t>
  </si>
</sst>
</file>

<file path=xl/styles.xml><?xml version="1.0" encoding="utf-8"?>
<styleSheet xmlns="http://schemas.openxmlformats.org/spreadsheetml/2006/main">
  <fonts count="6">
    <font>
      <sz val="11"/>
      <color theme="1"/>
      <name val="Calibri"/>
      <family val="2"/>
      <scheme val="minor"/>
    </font>
    <font>
      <sz val="12"/>
      <color theme="1"/>
      <name val="Calibri"/>
      <family val="2"/>
      <scheme val="minor"/>
    </font>
    <font>
      <sz val="24"/>
      <color theme="1"/>
      <name val="Calibri"/>
      <family val="2"/>
      <scheme val="minor"/>
    </font>
    <font>
      <b/>
      <sz val="11"/>
      <color theme="1"/>
      <name val="Calibri"/>
      <family val="2"/>
      <scheme val="minor"/>
    </font>
    <font>
      <b/>
      <sz val="11"/>
      <color rgb="FF003F81"/>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59">
    <xf numFmtId="0" fontId="0" fillId="0" borderId="0" xfId="0"/>
    <xf numFmtId="0" fontId="1" fillId="0" borderId="0" xfId="0" applyFont="1" applyAlignment="1">
      <alignment vertical="center"/>
    </xf>
    <xf numFmtId="0" fontId="2" fillId="0" borderId="0" xfId="0" applyFont="1" applyAlignment="1">
      <alignment vertical="center"/>
    </xf>
    <xf numFmtId="0" fontId="3" fillId="5" borderId="1" xfId="0" applyFont="1" applyFill="1" applyBorder="1" applyAlignment="1">
      <alignment horizontal="center"/>
    </xf>
    <xf numFmtId="0" fontId="0" fillId="0" borderId="1" xfId="0" applyBorder="1" applyAlignment="1">
      <alignment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5" fillId="4" borderId="1" xfId="0" applyFont="1" applyFill="1" applyBorder="1" applyAlignment="1">
      <alignment horizontal="right"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4" fontId="5" fillId="4" borderId="1" xfId="0" applyNumberFormat="1" applyFont="1" applyFill="1" applyBorder="1" applyAlignment="1">
      <alignment horizontal="right" vertical="center" wrapText="1"/>
    </xf>
    <xf numFmtId="0" fontId="0" fillId="0" borderId="0" xfId="0" applyFont="1"/>
    <xf numFmtId="0" fontId="0" fillId="4" borderId="0" xfId="0" applyFont="1" applyFill="1" applyAlignment="1">
      <alignment horizontal="right"/>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1" xfId="0" applyBorder="1"/>
    <xf numFmtId="0" fontId="0" fillId="0" borderId="6" xfId="0" applyBorder="1"/>
    <xf numFmtId="0" fontId="0" fillId="0" borderId="3" xfId="0" applyBorder="1"/>
    <xf numFmtId="0" fontId="0" fillId="0" borderId="1" xfId="0" applyBorder="1" applyAlignment="1">
      <alignment horizontal="left"/>
    </xf>
    <xf numFmtId="0" fontId="0" fillId="0" borderId="1" xfId="0" applyNumberFormat="1" applyBorder="1"/>
    <xf numFmtId="0" fontId="0" fillId="6" borderId="1" xfId="0" applyFill="1" applyBorder="1"/>
    <xf numFmtId="0" fontId="0" fillId="7" borderId="1" xfId="0" applyFill="1" applyBorder="1" applyAlignment="1">
      <alignment horizontal="left"/>
    </xf>
    <xf numFmtId="0" fontId="0" fillId="7" borderId="1" xfId="0" applyNumberFormat="1" applyFill="1" applyBorder="1"/>
    <xf numFmtId="0" fontId="0" fillId="0" borderId="1" xfId="0" applyBorder="1" applyAlignment="1">
      <alignment horizontal="center"/>
    </xf>
    <xf numFmtId="17" fontId="0" fillId="0" borderId="1" xfId="0" applyNumberFormat="1" applyBorder="1" applyAlignment="1">
      <alignment horizontal="center"/>
    </xf>
    <xf numFmtId="4" fontId="0" fillId="0" borderId="1" xfId="0" applyNumberFormat="1" applyBorder="1" applyAlignment="1">
      <alignment horizontal="center"/>
    </xf>
    <xf numFmtId="0" fontId="0" fillId="6" borderId="1" xfId="0" applyFill="1" applyBorder="1" applyAlignment="1">
      <alignment horizontal="center"/>
    </xf>
    <xf numFmtId="0" fontId="0" fillId="6" borderId="2" xfId="0" applyFill="1" applyBorder="1" applyAlignment="1">
      <alignment vertical="top" wrapText="1"/>
    </xf>
    <xf numFmtId="0" fontId="0" fillId="6" borderId="3" xfId="0" applyFill="1" applyBorder="1" applyAlignment="1">
      <alignment vertical="top" wrapText="1"/>
    </xf>
    <xf numFmtId="0" fontId="0" fillId="6" borderId="4" xfId="0" applyFill="1" applyBorder="1" applyAlignment="1">
      <alignment vertical="top" wrapText="1"/>
    </xf>
    <xf numFmtId="0" fontId="0" fillId="6" borderId="11" xfId="0" applyFill="1" applyBorder="1" applyAlignment="1">
      <alignment vertical="top" wrapText="1"/>
    </xf>
    <xf numFmtId="0" fontId="0" fillId="6" borderId="0" xfId="0" applyFill="1" applyBorder="1" applyAlignment="1">
      <alignment vertical="top" wrapText="1"/>
    </xf>
    <xf numFmtId="0" fontId="0" fillId="6" borderId="12" xfId="0" applyFill="1" applyBorder="1" applyAlignment="1">
      <alignment vertical="top" wrapText="1"/>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5" borderId="4" xfId="0" applyFill="1" applyBorder="1" applyAlignment="1">
      <alignment vertical="top" wrapText="1"/>
    </xf>
    <xf numFmtId="0" fontId="0" fillId="5" borderId="5" xfId="0" applyFill="1" applyBorder="1" applyAlignment="1">
      <alignment vertical="top" wrapText="1"/>
    </xf>
    <xf numFmtId="0" fontId="0" fillId="5" borderId="6" xfId="0" applyFill="1" applyBorder="1" applyAlignment="1">
      <alignment vertical="top" wrapText="1"/>
    </xf>
    <xf numFmtId="0" fontId="0" fillId="5" borderId="7" xfId="0" applyFill="1" applyBorder="1" applyAlignment="1">
      <alignment vertical="top" wrapText="1"/>
    </xf>
    <xf numFmtId="0" fontId="0" fillId="5" borderId="8" xfId="0" applyFill="1" applyBorder="1" applyAlignment="1">
      <alignment vertical="top" wrapText="1"/>
    </xf>
    <xf numFmtId="0" fontId="0" fillId="5" borderId="9" xfId="0" applyFill="1" applyBorder="1" applyAlignment="1">
      <alignment vertical="top" wrapText="1"/>
    </xf>
    <xf numFmtId="0" fontId="0" fillId="5" borderId="10" xfId="0" applyFill="1" applyBorder="1" applyAlignment="1">
      <alignment vertical="top" wrapText="1"/>
    </xf>
    <xf numFmtId="0" fontId="0" fillId="5" borderId="8" xfId="0" applyFill="1" applyBorder="1" applyAlignment="1">
      <alignment wrapText="1"/>
    </xf>
    <xf numFmtId="0" fontId="0" fillId="5" borderId="9" xfId="0" applyFill="1" applyBorder="1" applyAlignment="1">
      <alignment wrapText="1"/>
    </xf>
    <xf numFmtId="0" fontId="0" fillId="5" borderId="10" xfId="0" applyFill="1" applyBorder="1" applyAlignment="1">
      <alignment wrapText="1"/>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12" xfId="0" applyFill="1" applyBorder="1" applyAlignment="1">
      <alignment vertical="top" wrapText="1"/>
    </xf>
    <xf numFmtId="0" fontId="0" fillId="5" borderId="9" xfId="0" applyFont="1" applyFill="1" applyBorder="1" applyAlignment="1">
      <alignment vertical="top" wrapText="1"/>
    </xf>
    <xf numFmtId="0" fontId="0" fillId="5" borderId="10" xfId="0" applyFont="1" applyFill="1" applyBorder="1" applyAlignment="1">
      <alignment vertical="top" wrapText="1"/>
    </xf>
    <xf numFmtId="0" fontId="0" fillId="8" borderId="1" xfId="0" applyFill="1" applyBorder="1" applyAlignment="1">
      <alignment horizontal="left"/>
    </xf>
    <xf numFmtId="0" fontId="0" fillId="8"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[Priya's Expense Summary.xlsx]Expense!PivotTable4</c:name>
    <c:fmtId val="0"/>
  </c:pivotSource>
  <c:chart>
    <c:title>
      <c:tx>
        <c:rich>
          <a:bodyPr/>
          <a:lstStyle/>
          <a:p>
            <a:pPr>
              <a:defRPr/>
            </a:pPr>
            <a:r>
              <a:rPr lang="en-US"/>
              <a:t>Total</a:t>
            </a:r>
            <a:r>
              <a:rPr lang="en-US" baseline="0"/>
              <a:t> expense percentage</a:t>
            </a:r>
            <a:endParaRPr lang="en-US"/>
          </a:p>
        </c:rich>
      </c:tx>
      <c:layout/>
    </c:title>
    <c:pivotFmts>
      <c:pivotFmt>
        <c:idx val="0"/>
        <c:marker>
          <c:symbol val="none"/>
        </c:marker>
        <c:dLbl>
          <c:idx val="0"/>
          <c:layout/>
          <c:spPr/>
          <c:txPr>
            <a:bodyPr/>
            <a:lstStyle/>
            <a:p>
              <a:pPr>
                <a:defRPr/>
              </a:pPr>
              <a:endParaRPr lang="en-US"/>
            </a:p>
          </c:txPr>
          <c:showPercent val="1"/>
        </c:dLbl>
      </c:pivotFmt>
    </c:pivotFmts>
    <c:plotArea>
      <c:layout/>
      <c:pieChart>
        <c:varyColors val="1"/>
        <c:ser>
          <c:idx val="0"/>
          <c:order val="0"/>
          <c:tx>
            <c:strRef>
              <c:f>Expense!$F$48</c:f>
              <c:strCache>
                <c:ptCount val="1"/>
                <c:pt idx="0">
                  <c:v>Total</c:v>
                </c:pt>
              </c:strCache>
            </c:strRef>
          </c:tx>
          <c:dLbls>
            <c:spPr/>
            <c:txPr>
              <a:bodyPr/>
              <a:lstStyle/>
              <a:p>
                <a:pPr>
                  <a:defRPr/>
                </a:pPr>
                <a:endParaRPr lang="en-US"/>
              </a:p>
            </c:txPr>
            <c:showPercent val="1"/>
            <c:showLeaderLines val="1"/>
          </c:dLbls>
          <c:cat>
            <c:strRef>
              <c:f>Expense!$E$49:$E$59</c:f>
              <c:strCache>
                <c:ptCount val="10"/>
                <c:pt idx="0">
                  <c:v>Mobile Bill Payment</c:v>
                </c:pt>
                <c:pt idx="1">
                  <c:v>Cab to office</c:v>
                </c:pt>
                <c:pt idx="2">
                  <c:v>Ordering food</c:v>
                </c:pt>
                <c:pt idx="3">
                  <c:v>Movie with friends</c:v>
                </c:pt>
                <c:pt idx="4">
                  <c:v>Vegetables &amp; Fruit</c:v>
                </c:pt>
                <c:pt idx="5">
                  <c:v>Fish &amp; Chicken</c:v>
                </c:pt>
                <c:pt idx="6">
                  <c:v>Gifts</c:v>
                </c:pt>
                <c:pt idx="7">
                  <c:v>Online shopping</c:v>
                </c:pt>
                <c:pt idx="8">
                  <c:v>Medicine</c:v>
                </c:pt>
                <c:pt idx="9">
                  <c:v>Other essential items</c:v>
                </c:pt>
              </c:strCache>
            </c:strRef>
          </c:cat>
          <c:val>
            <c:numRef>
              <c:f>Expense!$F$49:$F$59</c:f>
              <c:numCache>
                <c:formatCode>General</c:formatCode>
                <c:ptCount val="10"/>
                <c:pt idx="0">
                  <c:v>1411.26</c:v>
                </c:pt>
                <c:pt idx="1">
                  <c:v>1510.9099999999999</c:v>
                </c:pt>
                <c:pt idx="2">
                  <c:v>1857</c:v>
                </c:pt>
                <c:pt idx="3">
                  <c:v>2586</c:v>
                </c:pt>
                <c:pt idx="4">
                  <c:v>3217</c:v>
                </c:pt>
                <c:pt idx="5">
                  <c:v>3342</c:v>
                </c:pt>
                <c:pt idx="6">
                  <c:v>5688</c:v>
                </c:pt>
                <c:pt idx="7">
                  <c:v>7464</c:v>
                </c:pt>
                <c:pt idx="8">
                  <c:v>7775</c:v>
                </c:pt>
                <c:pt idx="9">
                  <c:v>10194.1</c:v>
                </c:pt>
              </c:numCache>
            </c:numRef>
          </c:val>
        </c:ser>
        <c:dLbls>
          <c:showPercent val="1"/>
        </c:dLbls>
        <c:firstSliceAng val="0"/>
      </c:pieChart>
    </c:plotArea>
    <c:legend>
      <c:legendPos val="r"/>
      <c:layout/>
    </c:legend>
    <c:plotVisOnly val="1"/>
  </c:chart>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Monthly</a:t>
            </a:r>
            <a:r>
              <a:rPr lang="en-US" baseline="0"/>
              <a:t> </a:t>
            </a:r>
            <a:r>
              <a:rPr lang="en-US"/>
              <a:t>Expenses</a:t>
            </a:r>
          </a:p>
        </c:rich>
      </c:tx>
      <c:layout/>
    </c:title>
    <c:plotArea>
      <c:layout/>
      <c:barChart>
        <c:barDir val="col"/>
        <c:grouping val="stacked"/>
        <c:ser>
          <c:idx val="0"/>
          <c:order val="0"/>
          <c:tx>
            <c:strRef>
              <c:f>Expense!$F$70</c:f>
              <c:strCache>
                <c:ptCount val="1"/>
                <c:pt idx="0">
                  <c:v>Expenses</c:v>
                </c:pt>
              </c:strCache>
            </c:strRef>
          </c:tx>
          <c:dPt>
            <c:idx val="2"/>
            <c:spPr>
              <a:solidFill>
                <a:srgbClr val="FF0000"/>
              </a:solidFill>
            </c:spPr>
          </c:dPt>
          <c:cat>
            <c:numRef>
              <c:f>Expense!$E$71:$E$73</c:f>
              <c:numCache>
                <c:formatCode>mmm\-yy</c:formatCode>
                <c:ptCount val="3"/>
                <c:pt idx="0">
                  <c:v>44470</c:v>
                </c:pt>
                <c:pt idx="1">
                  <c:v>44501</c:v>
                </c:pt>
                <c:pt idx="2">
                  <c:v>44531</c:v>
                </c:pt>
              </c:numCache>
            </c:numRef>
          </c:cat>
          <c:val>
            <c:numRef>
              <c:f>Expense!$F$71:$F$73</c:f>
              <c:numCache>
                <c:formatCode>#,##0.00</c:formatCode>
                <c:ptCount val="3"/>
                <c:pt idx="0" formatCode="General">
                  <c:v>17443.37</c:v>
                </c:pt>
                <c:pt idx="1">
                  <c:v>18764.269999999997</c:v>
                </c:pt>
                <c:pt idx="2">
                  <c:v>20837.63</c:v>
                </c:pt>
              </c:numCache>
            </c:numRef>
          </c:val>
        </c:ser>
        <c:overlap val="100"/>
        <c:axId val="62512512"/>
        <c:axId val="63335040"/>
      </c:barChart>
      <c:dateAx>
        <c:axId val="62512512"/>
        <c:scaling>
          <c:orientation val="minMax"/>
        </c:scaling>
        <c:axPos val="b"/>
        <c:numFmt formatCode="mmm\-yy" sourceLinked="1"/>
        <c:tickLblPos val="nextTo"/>
        <c:crossAx val="63335040"/>
        <c:crosses val="autoZero"/>
        <c:auto val="1"/>
        <c:lblOffset val="100"/>
      </c:dateAx>
      <c:valAx>
        <c:axId val="63335040"/>
        <c:scaling>
          <c:orientation val="minMax"/>
        </c:scaling>
        <c:axPos val="l"/>
        <c:majorGridlines/>
        <c:numFmt formatCode="General" sourceLinked="1"/>
        <c:tickLblPos val="nextTo"/>
        <c:crossAx val="62512512"/>
        <c:crosses val="autoZero"/>
        <c:crossBetween val="between"/>
      </c:valAx>
    </c:plotArea>
    <c:legend>
      <c:legendPos val="r"/>
      <c:layout/>
      <c:txPr>
        <a:bodyPr/>
        <a:lstStyle/>
        <a:p>
          <a:pPr rtl="0">
            <a:defRPr/>
          </a:pPr>
          <a:endParaRPr lang="en-US"/>
        </a:p>
      </c:txP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342899</xdr:colOff>
      <xdr:row>46</xdr:row>
      <xdr:rowOff>123825</xdr:rowOff>
    </xdr:from>
    <xdr:to>
      <xdr:col>15</xdr:col>
      <xdr:colOff>247650</xdr:colOff>
      <xdr:row>63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571500</xdr:colOff>
      <xdr:row>68</xdr:row>
      <xdr:rowOff>95250</xdr:rowOff>
    </xdr:from>
    <xdr:to>
      <xdr:col>13</xdr:col>
      <xdr:colOff>219075</xdr:colOff>
      <xdr:row>82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ksh" refreshedDate="45486.668471296296" createdVersion="3" refreshedVersion="3" minRefreshableVersion="3" recordCount="50">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pivotCacheDefinition>
</file>

<file path=xl/pivotCache/pivotCacheRecords1.xml><?xml version="1.0" encoding="utf-8"?>
<pivotCacheRecords xmlns="http://schemas.openxmlformats.org/spreadsheetml/2006/main" xmlns:r="http://schemas.openxmlformats.org/officeDocument/2006/relationships"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3" minRefreshableVersion="3" showCalcMbrs="0" useAutoFormatting="1" rowGrandTotals="0" colGrandTotals="0" itemPrintTitles="1" createdVersion="3" indent="0" outline="1" outlineData="1" multipleFieldFilters="0" rowHeaderCaption="Items">
  <location ref="E14:F25" firstHeaderRow="1" firstDataRow="1" firstDataCol="1"/>
  <pivotFields count="2">
    <pivotField axis="axisRow" showAll="0">
      <items count="12">
        <item x="9"/>
        <item x="4"/>
        <item x="5"/>
        <item x="0"/>
        <item x="8"/>
        <item x="7"/>
        <item x="1"/>
        <item x="6"/>
        <item x="2"/>
        <item x="10"/>
        <item x="3"/>
        <item t="default"/>
      </items>
    </pivotField>
    <pivotField dataField="1" showAll="0"/>
  </pivotFields>
  <rowFields count="1">
    <field x="0"/>
  </rowFields>
  <rowItems count="11">
    <i>
      <x/>
    </i>
    <i>
      <x v="1"/>
    </i>
    <i>
      <x v="2"/>
    </i>
    <i>
      <x v="3"/>
    </i>
    <i>
      <x v="4"/>
    </i>
    <i>
      <x v="5"/>
    </i>
    <i>
      <x v="6"/>
    </i>
    <i>
      <x v="7"/>
    </i>
    <i>
      <x v="8"/>
    </i>
    <i>
      <x v="9"/>
    </i>
    <i>
      <x v="10"/>
    </i>
  </rowItems>
  <colItems count="1">
    <i/>
  </colItems>
  <dataFields count="1">
    <dataField name="Sum of Expense" fld="1"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rowHeaderCaption="Items">
  <location ref="E48:F59" firstHeaderRow="1" firstDataRow="1" firstDataCol="1"/>
  <pivotFields count="2">
    <pivotField axis="axisRow" showAll="0" sortType="ascending">
      <items count="12">
        <item x="9"/>
        <item x="4"/>
        <item x="5"/>
        <item x="0"/>
        <item x="8"/>
        <item x="7"/>
        <item x="1"/>
        <item x="6"/>
        <item x="2"/>
        <item h="1" x="10"/>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4"/>
    </i>
    <i>
      <x/>
    </i>
    <i>
      <x v="7"/>
    </i>
    <i>
      <x v="5"/>
    </i>
    <i>
      <x v="10"/>
    </i>
    <i>
      <x v="1"/>
    </i>
    <i>
      <x v="2"/>
    </i>
    <i>
      <x v="6"/>
    </i>
    <i>
      <x v="3"/>
    </i>
    <i>
      <x v="8"/>
    </i>
    <i t="grand">
      <x/>
    </i>
  </rowItems>
  <colItems count="1">
    <i/>
  </colItems>
  <dataFields count="1">
    <dataField name="Sum of Expens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B9"/>
  <sheetViews>
    <sheetView workbookViewId="0">
      <selection activeCell="B9" sqref="B9"/>
    </sheetView>
  </sheetViews>
  <sheetFormatPr defaultRowHeight="15"/>
  <cols>
    <col min="2" max="2" width="61.42578125" customWidth="1"/>
  </cols>
  <sheetData>
    <row r="1" spans="2:2">
      <c r="B1" s="3" t="s">
        <v>23</v>
      </c>
    </row>
    <row r="2" spans="2:2" ht="39" customHeight="1">
      <c r="B2" s="4" t="s">
        <v>15</v>
      </c>
    </row>
    <row r="3" spans="2:2" ht="25.15" customHeight="1">
      <c r="B3" s="4" t="s">
        <v>16</v>
      </c>
    </row>
    <row r="4" spans="2:2" ht="37.15" customHeight="1">
      <c r="B4" s="4" t="s">
        <v>17</v>
      </c>
    </row>
    <row r="5" spans="2:2" ht="41.45" customHeight="1">
      <c r="B5" s="4" t="s">
        <v>18</v>
      </c>
    </row>
    <row r="6" spans="2:2" ht="32.450000000000003" customHeight="1">
      <c r="B6" s="4" t="s">
        <v>19</v>
      </c>
    </row>
    <row r="7" spans="2:2" ht="51" customHeight="1">
      <c r="B7" s="4" t="s">
        <v>20</v>
      </c>
    </row>
    <row r="8" spans="2:2" ht="42" customHeight="1">
      <c r="B8" s="4" t="s">
        <v>21</v>
      </c>
    </row>
    <row r="9" spans="2:2" ht="31.15" customHeight="1">
      <c r="B9" s="4"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V83"/>
  <sheetViews>
    <sheetView tabSelected="1" topLeftCell="A42" workbookViewId="0">
      <selection activeCell="N27" sqref="N27"/>
    </sheetView>
  </sheetViews>
  <sheetFormatPr defaultRowHeight="15"/>
  <cols>
    <col min="1" max="1" width="17.140625" style="13" customWidth="1"/>
    <col min="2" max="2" width="24.5703125" style="13" customWidth="1"/>
    <col min="3" max="3" width="14.42578125" style="14" customWidth="1"/>
    <col min="5" max="5" width="20.28515625" customWidth="1"/>
    <col min="6" max="6" width="15.140625" customWidth="1"/>
    <col min="7" max="7" width="11.140625" customWidth="1"/>
    <col min="8" max="8" width="10.5703125" customWidth="1"/>
    <col min="9" max="9" width="11.28515625" customWidth="1"/>
    <col min="10" max="11" width="9.7109375" customWidth="1"/>
    <col min="12" max="15" width="10.7109375" customWidth="1"/>
    <col min="16" max="16" width="11.28515625" customWidth="1"/>
    <col min="17" max="23" width="10.7109375" customWidth="1"/>
    <col min="24" max="27" width="11.5703125" customWidth="1"/>
    <col min="28" max="31" width="12.5703125" customWidth="1"/>
    <col min="32" max="32" width="11.28515625" customWidth="1"/>
    <col min="33" max="36" width="12.5703125" customWidth="1"/>
    <col min="37" max="40" width="11.5703125" customWidth="1"/>
    <col min="41" max="44" width="12.5703125" customWidth="1"/>
    <col min="45" max="45" width="11.28515625" bestFit="1" customWidth="1"/>
  </cols>
  <sheetData>
    <row r="1" spans="1:15" ht="13.9" customHeight="1">
      <c r="A1" s="5" t="s">
        <v>0</v>
      </c>
      <c r="B1" s="5" t="s">
        <v>14</v>
      </c>
      <c r="C1" s="6" t="s">
        <v>1</v>
      </c>
    </row>
    <row r="2" spans="1:15" ht="18.75" customHeight="1">
      <c r="A2" s="7">
        <v>44470</v>
      </c>
      <c r="B2" s="8" t="s">
        <v>2</v>
      </c>
      <c r="C2" s="9">
        <v>2300</v>
      </c>
    </row>
    <row r="3" spans="1:15">
      <c r="A3" s="10">
        <v>44470</v>
      </c>
      <c r="B3" s="11" t="s">
        <v>3</v>
      </c>
      <c r="C3" s="9">
        <v>767</v>
      </c>
      <c r="E3" s="40" t="s">
        <v>24</v>
      </c>
      <c r="F3" s="41"/>
      <c r="G3" s="41"/>
      <c r="H3" s="41"/>
      <c r="I3" s="41"/>
      <c r="J3" s="41"/>
      <c r="K3" s="41"/>
      <c r="L3" s="42"/>
    </row>
    <row r="4" spans="1:15">
      <c r="A4" s="10">
        <v>44470</v>
      </c>
      <c r="B4" s="11" t="s">
        <v>4</v>
      </c>
      <c r="C4" s="12">
        <v>2500</v>
      </c>
      <c r="E4" s="43"/>
      <c r="F4" s="44"/>
      <c r="G4" s="44"/>
      <c r="H4" s="44"/>
      <c r="I4" s="44"/>
      <c r="J4" s="44"/>
      <c r="K4" s="44"/>
      <c r="L4" s="45"/>
    </row>
    <row r="5" spans="1:15">
      <c r="A5" s="10">
        <v>44473</v>
      </c>
      <c r="B5" s="11" t="s">
        <v>5</v>
      </c>
      <c r="C5" s="9">
        <v>710</v>
      </c>
    </row>
    <row r="6" spans="1:15">
      <c r="A6" s="7">
        <v>44473</v>
      </c>
      <c r="B6" s="8" t="s">
        <v>6</v>
      </c>
      <c r="C6" s="9">
        <v>760</v>
      </c>
      <c r="E6" s="24" t="s">
        <v>44</v>
      </c>
      <c r="F6" s="24" t="s">
        <v>45</v>
      </c>
      <c r="H6" s="16"/>
      <c r="J6" s="31" t="s">
        <v>46</v>
      </c>
      <c r="K6" s="32"/>
      <c r="L6" s="32"/>
      <c r="M6" s="32"/>
      <c r="N6" s="32"/>
      <c r="O6" s="33"/>
    </row>
    <row r="7" spans="1:15">
      <c r="A7" s="10">
        <v>44476</v>
      </c>
      <c r="B7" s="11" t="s">
        <v>10</v>
      </c>
      <c r="C7" s="12">
        <v>1900</v>
      </c>
      <c r="E7" s="22" t="s">
        <v>10</v>
      </c>
      <c r="F7" s="23">
        <f>COUNTIF(B:B,"Gifts")</f>
        <v>4</v>
      </c>
      <c r="H7" s="16"/>
      <c r="J7" s="34"/>
      <c r="K7" s="35"/>
      <c r="L7" s="35"/>
      <c r="M7" s="35"/>
      <c r="N7" s="35"/>
      <c r="O7" s="36"/>
    </row>
    <row r="8" spans="1:15">
      <c r="A8" s="7">
        <v>44477</v>
      </c>
      <c r="B8" s="8" t="s">
        <v>7</v>
      </c>
      <c r="C8" s="9">
        <v>450</v>
      </c>
      <c r="E8" s="22" t="s">
        <v>3</v>
      </c>
      <c r="F8" s="23">
        <f>COUNTIF(B:B,"Online shopping")</f>
        <v>6</v>
      </c>
      <c r="H8" s="16"/>
      <c r="J8" s="34"/>
      <c r="K8" s="35"/>
      <c r="L8" s="35"/>
      <c r="M8" s="35"/>
      <c r="N8" s="35"/>
      <c r="O8" s="36"/>
    </row>
    <row r="9" spans="1:15">
      <c r="A9" s="10">
        <v>44484</v>
      </c>
      <c r="B9" s="11" t="s">
        <v>8</v>
      </c>
      <c r="C9" s="9">
        <v>620</v>
      </c>
      <c r="E9" s="22" t="s">
        <v>7</v>
      </c>
      <c r="F9" s="23">
        <f>COUNTIF(B:B,"Ordering food")</f>
        <v>5</v>
      </c>
      <c r="J9" s="34"/>
      <c r="K9" s="35"/>
      <c r="L9" s="35"/>
      <c r="M9" s="35"/>
      <c r="N9" s="35"/>
      <c r="O9" s="36"/>
    </row>
    <row r="10" spans="1:15">
      <c r="A10" s="10">
        <v>44485</v>
      </c>
      <c r="B10" s="11" t="s">
        <v>11</v>
      </c>
      <c r="C10" s="9">
        <v>470</v>
      </c>
      <c r="J10" s="34"/>
      <c r="K10" s="35"/>
      <c r="L10" s="35"/>
      <c r="M10" s="35"/>
      <c r="N10" s="35"/>
      <c r="O10" s="36"/>
    </row>
    <row r="11" spans="1:15">
      <c r="A11" s="10">
        <v>44487</v>
      </c>
      <c r="B11" s="11" t="s">
        <v>3</v>
      </c>
      <c r="C11" s="9">
        <v>970</v>
      </c>
      <c r="J11" s="34"/>
      <c r="K11" s="35"/>
      <c r="L11" s="35"/>
      <c r="M11" s="35"/>
      <c r="N11" s="35"/>
      <c r="O11" s="36"/>
    </row>
    <row r="12" spans="1:15" ht="15.75" customHeight="1">
      <c r="A12" s="10">
        <v>44487</v>
      </c>
      <c r="B12" s="8" t="s">
        <v>2</v>
      </c>
      <c r="C12" s="12">
        <v>1075</v>
      </c>
      <c r="E12" s="46" t="s">
        <v>27</v>
      </c>
      <c r="F12" s="47"/>
      <c r="G12" s="47"/>
      <c r="H12" s="47"/>
      <c r="I12" s="48"/>
      <c r="J12" s="34"/>
      <c r="K12" s="35"/>
      <c r="L12" s="35"/>
      <c r="M12" s="35"/>
      <c r="N12" s="35"/>
      <c r="O12" s="36"/>
    </row>
    <row r="13" spans="1:15">
      <c r="A13" s="10">
        <v>44488</v>
      </c>
      <c r="B13" s="11" t="s">
        <v>7</v>
      </c>
      <c r="C13" s="9">
        <v>489</v>
      </c>
      <c r="J13" s="34"/>
      <c r="K13" s="35"/>
      <c r="L13" s="35"/>
      <c r="M13" s="35"/>
      <c r="N13" s="35"/>
      <c r="O13" s="36"/>
    </row>
    <row r="14" spans="1:15">
      <c r="A14" s="10">
        <v>44491</v>
      </c>
      <c r="B14" s="11" t="s">
        <v>4</v>
      </c>
      <c r="C14" s="12">
        <v>1574.1</v>
      </c>
      <c r="E14" s="15" t="s">
        <v>14</v>
      </c>
      <c r="F14" t="s">
        <v>26</v>
      </c>
      <c r="J14" s="37"/>
      <c r="K14" s="38"/>
      <c r="L14" s="38"/>
      <c r="M14" s="38"/>
      <c r="N14" s="38"/>
      <c r="O14" s="39"/>
    </row>
    <row r="15" spans="1:15">
      <c r="A15" s="10">
        <v>44491</v>
      </c>
      <c r="B15" s="11" t="s">
        <v>6</v>
      </c>
      <c r="C15" s="9">
        <v>550</v>
      </c>
      <c r="E15" s="16" t="s">
        <v>9</v>
      </c>
      <c r="F15" s="17">
        <v>1510.9099999999999</v>
      </c>
    </row>
    <row r="16" spans="1:15">
      <c r="A16" s="10">
        <v>44494</v>
      </c>
      <c r="B16" s="11" t="s">
        <v>9</v>
      </c>
      <c r="C16" s="9">
        <v>423</v>
      </c>
      <c r="E16" s="16" t="s">
        <v>6</v>
      </c>
      <c r="F16" s="17">
        <v>3342</v>
      </c>
    </row>
    <row r="17" spans="1:15">
      <c r="A17" s="10">
        <v>44496</v>
      </c>
      <c r="B17" s="11" t="s">
        <v>9</v>
      </c>
      <c r="C17" s="9">
        <v>358.22</v>
      </c>
      <c r="E17" s="16" t="s">
        <v>10</v>
      </c>
      <c r="F17" s="17">
        <v>5688</v>
      </c>
      <c r="J17" s="31" t="s">
        <v>52</v>
      </c>
      <c r="K17" s="32"/>
      <c r="L17" s="32"/>
      <c r="M17" s="32"/>
      <c r="N17" s="32"/>
      <c r="O17" s="33"/>
    </row>
    <row r="18" spans="1:15">
      <c r="A18" s="10">
        <v>44496</v>
      </c>
      <c r="B18" s="11" t="s">
        <v>8</v>
      </c>
      <c r="C18" s="9">
        <v>520</v>
      </c>
      <c r="E18" s="16" t="s">
        <v>2</v>
      </c>
      <c r="F18" s="17">
        <v>7775</v>
      </c>
      <c r="J18" s="34"/>
      <c r="K18" s="35"/>
      <c r="L18" s="35"/>
      <c r="M18" s="35"/>
      <c r="N18" s="35"/>
      <c r="O18" s="36"/>
    </row>
    <row r="19" spans="1:15">
      <c r="A19" s="7">
        <v>44497</v>
      </c>
      <c r="B19" s="8" t="s">
        <v>5</v>
      </c>
      <c r="C19" s="9">
        <v>300</v>
      </c>
      <c r="E19" s="16" t="s">
        <v>11</v>
      </c>
      <c r="F19" s="17">
        <v>1411.26</v>
      </c>
      <c r="J19" s="34"/>
      <c r="K19" s="35"/>
      <c r="L19" s="35"/>
      <c r="M19" s="35"/>
      <c r="N19" s="35"/>
      <c r="O19" s="36"/>
    </row>
    <row r="20" spans="1:15">
      <c r="A20" s="7">
        <v>44498</v>
      </c>
      <c r="B20" s="8" t="s">
        <v>9</v>
      </c>
      <c r="C20" s="9">
        <v>407.05</v>
      </c>
      <c r="E20" s="16" t="s">
        <v>8</v>
      </c>
      <c r="F20" s="17">
        <v>2586</v>
      </c>
      <c r="J20" s="34"/>
      <c r="K20" s="35"/>
      <c r="L20" s="35"/>
      <c r="M20" s="35"/>
      <c r="N20" s="35"/>
      <c r="O20" s="36"/>
    </row>
    <row r="21" spans="1:15">
      <c r="A21" s="7">
        <v>44499</v>
      </c>
      <c r="B21" s="8" t="s">
        <v>4</v>
      </c>
      <c r="C21" s="9">
        <v>300</v>
      </c>
      <c r="E21" s="16" t="s">
        <v>3</v>
      </c>
      <c r="F21" s="17">
        <v>7464</v>
      </c>
      <c r="J21" s="34"/>
      <c r="K21" s="35"/>
      <c r="L21" s="35"/>
      <c r="M21" s="35"/>
      <c r="N21" s="35"/>
      <c r="O21" s="36"/>
    </row>
    <row r="22" spans="1:15">
      <c r="A22" s="10">
        <v>44501</v>
      </c>
      <c r="B22" s="11" t="s">
        <v>3</v>
      </c>
      <c r="C22" s="12">
        <v>2327</v>
      </c>
      <c r="E22" s="16" t="s">
        <v>7</v>
      </c>
      <c r="F22" s="17">
        <v>1857</v>
      </c>
      <c r="J22" s="34"/>
      <c r="K22" s="35"/>
      <c r="L22" s="35"/>
      <c r="M22" s="35"/>
      <c r="N22" s="35"/>
      <c r="O22" s="36"/>
    </row>
    <row r="23" spans="1:15">
      <c r="A23" s="10">
        <v>44502</v>
      </c>
      <c r="B23" s="11" t="s">
        <v>10</v>
      </c>
      <c r="C23" s="9">
        <v>1150</v>
      </c>
      <c r="E23" s="16" t="s">
        <v>4</v>
      </c>
      <c r="F23" s="17">
        <v>10194.1</v>
      </c>
      <c r="J23" s="34"/>
      <c r="K23" s="35"/>
      <c r="L23" s="35"/>
      <c r="M23" s="35"/>
      <c r="N23" s="35"/>
      <c r="O23" s="36"/>
    </row>
    <row r="24" spans="1:15">
      <c r="A24" s="10">
        <v>44504</v>
      </c>
      <c r="B24" s="11" t="s">
        <v>10</v>
      </c>
      <c r="C24" s="12">
        <v>1138</v>
      </c>
      <c r="E24" s="16" t="s">
        <v>12</v>
      </c>
      <c r="F24" s="17">
        <v>12000</v>
      </c>
      <c r="J24" s="34"/>
      <c r="K24" s="35"/>
      <c r="L24" s="35"/>
      <c r="M24" s="35"/>
      <c r="N24" s="35"/>
      <c r="O24" s="36"/>
    </row>
    <row r="25" spans="1:15">
      <c r="A25" s="7">
        <v>44505</v>
      </c>
      <c r="B25" s="8" t="s">
        <v>13</v>
      </c>
      <c r="C25" s="9">
        <v>500</v>
      </c>
      <c r="E25" s="16" t="s">
        <v>5</v>
      </c>
      <c r="F25" s="17">
        <v>3217</v>
      </c>
      <c r="J25" s="37"/>
      <c r="K25" s="38"/>
      <c r="L25" s="38"/>
      <c r="M25" s="38"/>
      <c r="N25" s="38"/>
      <c r="O25" s="39"/>
    </row>
    <row r="26" spans="1:15">
      <c r="A26" s="7">
        <v>44508</v>
      </c>
      <c r="B26" s="8" t="s">
        <v>6</v>
      </c>
      <c r="C26" s="9">
        <v>702</v>
      </c>
      <c r="E26" s="57" t="s">
        <v>51</v>
      </c>
      <c r="F26" s="58">
        <f>SUM(F15:F25)</f>
        <v>57045.27</v>
      </c>
    </row>
    <row r="27" spans="1:15">
      <c r="A27" s="10">
        <v>44509</v>
      </c>
      <c r="B27" s="11" t="s">
        <v>4</v>
      </c>
      <c r="C27" s="12">
        <v>1600</v>
      </c>
    </row>
    <row r="28" spans="1:15">
      <c r="A28" s="10">
        <v>44512</v>
      </c>
      <c r="B28" s="11" t="s">
        <v>5</v>
      </c>
      <c r="C28" s="9">
        <v>600</v>
      </c>
      <c r="E28" s="49" t="s">
        <v>28</v>
      </c>
      <c r="F28" s="50"/>
      <c r="G28" s="50"/>
      <c r="H28" s="50"/>
      <c r="I28" s="51"/>
    </row>
    <row r="29" spans="1:15" ht="19.149999999999999" customHeight="1">
      <c r="A29" s="7">
        <v>44515</v>
      </c>
      <c r="B29" s="8" t="s">
        <v>13</v>
      </c>
      <c r="C29" s="9">
        <v>900</v>
      </c>
    </row>
    <row r="30" spans="1:15">
      <c r="A30" s="10">
        <v>44515</v>
      </c>
      <c r="B30" s="8" t="s">
        <v>6</v>
      </c>
      <c r="C30" s="9">
        <v>150</v>
      </c>
      <c r="J30" s="31" t="s">
        <v>49</v>
      </c>
      <c r="K30" s="32"/>
      <c r="L30" s="32"/>
      <c r="M30" s="32"/>
      <c r="N30" s="32"/>
      <c r="O30" s="33"/>
    </row>
    <row r="31" spans="1:15">
      <c r="A31" s="7">
        <v>44515</v>
      </c>
      <c r="B31" s="8" t="s">
        <v>2</v>
      </c>
      <c r="C31" s="9">
        <v>2100</v>
      </c>
      <c r="E31" s="25" t="s">
        <v>14</v>
      </c>
      <c r="F31" s="26" t="s">
        <v>47</v>
      </c>
      <c r="J31" s="34"/>
      <c r="K31" s="35"/>
      <c r="L31" s="35"/>
      <c r="M31" s="35"/>
      <c r="N31" s="35"/>
      <c r="O31" s="36"/>
    </row>
    <row r="32" spans="1:15">
      <c r="A32" s="7">
        <v>44517</v>
      </c>
      <c r="B32" s="8" t="s">
        <v>11</v>
      </c>
      <c r="C32" s="9">
        <v>470.63</v>
      </c>
      <c r="E32" s="22" t="s">
        <v>9</v>
      </c>
      <c r="F32" s="23">
        <v>12000</v>
      </c>
      <c r="J32" s="34"/>
      <c r="K32" s="35"/>
      <c r="L32" s="35"/>
      <c r="M32" s="35"/>
      <c r="N32" s="35"/>
      <c r="O32" s="36"/>
    </row>
    <row r="33" spans="1:22">
      <c r="A33" s="7">
        <v>44517</v>
      </c>
      <c r="B33" s="8" t="s">
        <v>9</v>
      </c>
      <c r="C33" s="9">
        <v>322.64</v>
      </c>
      <c r="E33" s="22" t="s">
        <v>6</v>
      </c>
      <c r="F33" s="23">
        <v>10194.1</v>
      </c>
      <c r="J33" s="34"/>
      <c r="K33" s="35"/>
      <c r="L33" s="35"/>
      <c r="M33" s="35"/>
      <c r="N33" s="35"/>
      <c r="O33" s="36"/>
    </row>
    <row r="34" spans="1:22">
      <c r="A34" s="7">
        <v>44518</v>
      </c>
      <c r="B34" s="11" t="s">
        <v>8</v>
      </c>
      <c r="C34" s="9">
        <v>428</v>
      </c>
      <c r="E34" s="22" t="s">
        <v>10</v>
      </c>
      <c r="F34" s="23">
        <v>7775</v>
      </c>
      <c r="J34" s="34"/>
      <c r="K34" s="35"/>
      <c r="L34" s="35"/>
      <c r="M34" s="35"/>
      <c r="N34" s="35"/>
      <c r="O34" s="36"/>
    </row>
    <row r="35" spans="1:22">
      <c r="A35" s="7">
        <v>44519</v>
      </c>
      <c r="B35" s="8" t="s">
        <v>5</v>
      </c>
      <c r="C35" s="9">
        <v>447</v>
      </c>
      <c r="E35" s="22" t="s">
        <v>2</v>
      </c>
      <c r="F35" s="23">
        <v>7464</v>
      </c>
      <c r="J35" s="34"/>
      <c r="K35" s="35"/>
      <c r="L35" s="35"/>
      <c r="M35" s="35"/>
      <c r="N35" s="35"/>
      <c r="O35" s="36"/>
    </row>
    <row r="36" spans="1:22">
      <c r="A36" s="7">
        <v>44522</v>
      </c>
      <c r="B36" s="8" t="s">
        <v>4</v>
      </c>
      <c r="C36" s="12">
        <v>1720</v>
      </c>
      <c r="E36" s="22" t="s">
        <v>11</v>
      </c>
      <c r="F36" s="23">
        <v>5688</v>
      </c>
      <c r="J36" s="34"/>
      <c r="K36" s="35"/>
      <c r="L36" s="35"/>
      <c r="M36" s="35"/>
      <c r="N36" s="35"/>
      <c r="O36" s="36"/>
    </row>
    <row r="37" spans="1:22">
      <c r="A37" s="10">
        <v>44524</v>
      </c>
      <c r="B37" s="11" t="s">
        <v>6</v>
      </c>
      <c r="C37" s="9">
        <v>540</v>
      </c>
      <c r="E37" s="22" t="s">
        <v>8</v>
      </c>
      <c r="F37" s="23">
        <v>3342</v>
      </c>
      <c r="J37" s="34"/>
      <c r="K37" s="35"/>
      <c r="L37" s="35"/>
      <c r="M37" s="35"/>
      <c r="N37" s="35"/>
      <c r="O37" s="36"/>
    </row>
    <row r="38" spans="1:22">
      <c r="A38" s="7">
        <v>44525</v>
      </c>
      <c r="B38" s="8" t="s">
        <v>7</v>
      </c>
      <c r="C38" s="9">
        <v>314</v>
      </c>
      <c r="E38" s="22" t="s">
        <v>3</v>
      </c>
      <c r="F38" s="23">
        <v>3217</v>
      </c>
      <c r="J38" s="37"/>
      <c r="K38" s="38"/>
      <c r="L38" s="38"/>
      <c r="M38" s="38"/>
      <c r="N38" s="38"/>
      <c r="O38" s="39"/>
    </row>
    <row r="39" spans="1:22" ht="18" customHeight="1">
      <c r="A39" s="7">
        <v>44526</v>
      </c>
      <c r="B39" s="8" t="s">
        <v>8</v>
      </c>
      <c r="C39" s="9">
        <v>518</v>
      </c>
      <c r="E39" s="22" t="s">
        <v>7</v>
      </c>
      <c r="F39" s="23">
        <v>2586</v>
      </c>
    </row>
    <row r="40" spans="1:22" ht="15.6" customHeight="1">
      <c r="A40" s="7">
        <v>44526</v>
      </c>
      <c r="B40" s="11" t="s">
        <v>3</v>
      </c>
      <c r="C40" s="12">
        <v>2000</v>
      </c>
      <c r="E40" s="22" t="s">
        <v>4</v>
      </c>
      <c r="F40" s="23">
        <v>1857</v>
      </c>
    </row>
    <row r="41" spans="1:22">
      <c r="A41" s="10">
        <v>44529</v>
      </c>
      <c r="B41" s="11" t="s">
        <v>7</v>
      </c>
      <c r="C41" s="9">
        <v>337</v>
      </c>
      <c r="E41" s="22" t="s">
        <v>12</v>
      </c>
      <c r="F41" s="23">
        <v>1510.9099999999999</v>
      </c>
    </row>
    <row r="42" spans="1:22">
      <c r="A42" s="7">
        <v>44530</v>
      </c>
      <c r="B42" s="8" t="s">
        <v>8</v>
      </c>
      <c r="C42" s="9">
        <v>500</v>
      </c>
      <c r="E42" s="22" t="s">
        <v>5</v>
      </c>
      <c r="F42" s="23">
        <v>1411.26</v>
      </c>
    </row>
    <row r="43" spans="1:22">
      <c r="A43" s="7">
        <v>44531</v>
      </c>
      <c r="B43" s="8" t="s">
        <v>4</v>
      </c>
      <c r="C43" s="12">
        <v>2500</v>
      </c>
    </row>
    <row r="44" spans="1:22">
      <c r="A44" s="10">
        <v>44534</v>
      </c>
      <c r="B44" s="11" t="s">
        <v>5</v>
      </c>
      <c r="C44" s="9">
        <v>710</v>
      </c>
      <c r="E44" s="40" t="s">
        <v>29</v>
      </c>
      <c r="F44" s="41"/>
      <c r="G44" s="41"/>
      <c r="H44" s="41"/>
      <c r="I44" s="41"/>
      <c r="J44" s="41"/>
      <c r="K44" s="42"/>
      <c r="L44" s="18"/>
    </row>
    <row r="45" spans="1:22">
      <c r="A45" s="7">
        <v>44537</v>
      </c>
      <c r="B45" s="8" t="s">
        <v>2</v>
      </c>
      <c r="C45" s="9">
        <v>2300</v>
      </c>
      <c r="E45" s="52"/>
      <c r="F45" s="53"/>
      <c r="G45" s="53"/>
      <c r="H45" s="53"/>
      <c r="I45" s="53"/>
      <c r="J45" s="53"/>
      <c r="K45" s="54"/>
      <c r="L45" s="18"/>
    </row>
    <row r="46" spans="1:22">
      <c r="A46" s="7">
        <v>44539</v>
      </c>
      <c r="B46" s="8" t="s">
        <v>12</v>
      </c>
      <c r="C46" s="9">
        <v>12000</v>
      </c>
      <c r="E46" s="43"/>
      <c r="F46" s="44"/>
      <c r="G46" s="44"/>
      <c r="H46" s="44"/>
      <c r="I46" s="44"/>
      <c r="J46" s="44"/>
      <c r="K46" s="45"/>
      <c r="L46" s="18"/>
    </row>
    <row r="47" spans="1:22">
      <c r="A47" s="7">
        <v>44545</v>
      </c>
      <c r="B47" s="11" t="s">
        <v>10</v>
      </c>
      <c r="C47" s="9">
        <v>1500</v>
      </c>
      <c r="E47" s="18"/>
      <c r="F47" s="18"/>
      <c r="G47" s="18"/>
      <c r="H47" s="18"/>
      <c r="I47" s="18"/>
      <c r="J47" s="18"/>
      <c r="K47" s="18"/>
      <c r="L47" s="18"/>
    </row>
    <row r="48" spans="1:22">
      <c r="A48" s="7">
        <v>44547</v>
      </c>
      <c r="B48" s="8" t="s">
        <v>11</v>
      </c>
      <c r="C48" s="9">
        <v>470.63</v>
      </c>
      <c r="E48" s="15" t="s">
        <v>14</v>
      </c>
      <c r="F48" t="s">
        <v>26</v>
      </c>
      <c r="Q48" s="31" t="s">
        <v>40</v>
      </c>
      <c r="R48" s="32"/>
      <c r="S48" s="32"/>
      <c r="T48" s="32"/>
      <c r="U48" s="32"/>
      <c r="V48" s="33"/>
    </row>
    <row r="49" spans="1:22">
      <c r="A49" s="7">
        <v>44550</v>
      </c>
      <c r="B49" s="8" t="s">
        <v>7</v>
      </c>
      <c r="C49" s="9">
        <v>267</v>
      </c>
      <c r="E49" s="16" t="s">
        <v>11</v>
      </c>
      <c r="F49" s="17">
        <v>1411.26</v>
      </c>
      <c r="Q49" s="34"/>
      <c r="R49" s="35"/>
      <c r="S49" s="35"/>
      <c r="T49" s="35"/>
      <c r="U49" s="35"/>
      <c r="V49" s="36"/>
    </row>
    <row r="50" spans="1:22">
      <c r="A50" s="7">
        <v>44553</v>
      </c>
      <c r="B50" s="8" t="s">
        <v>6</v>
      </c>
      <c r="C50" s="9">
        <v>640</v>
      </c>
      <c r="E50" s="16" t="s">
        <v>9</v>
      </c>
      <c r="F50" s="17">
        <v>1510.9099999999999</v>
      </c>
      <c r="Q50" s="34"/>
      <c r="R50" s="35"/>
      <c r="S50" s="35"/>
      <c r="T50" s="35"/>
      <c r="U50" s="35"/>
      <c r="V50" s="36"/>
    </row>
    <row r="51" spans="1:22">
      <c r="A51" s="7">
        <v>44553</v>
      </c>
      <c r="B51" s="8" t="s">
        <v>5</v>
      </c>
      <c r="C51" s="9">
        <v>450</v>
      </c>
      <c r="E51" s="16" t="s">
        <v>7</v>
      </c>
      <c r="F51" s="17">
        <v>1857</v>
      </c>
      <c r="Q51" s="34"/>
      <c r="R51" s="35"/>
      <c r="S51" s="35"/>
      <c r="T51" s="35"/>
      <c r="U51" s="35"/>
      <c r="V51" s="36"/>
    </row>
    <row r="52" spans="1:22" ht="15" customHeight="1">
      <c r="A52" s="2"/>
      <c r="C52" s="14">
        <f>SUM(C2:C51)</f>
        <v>57045.27</v>
      </c>
      <c r="E52" s="16" t="s">
        <v>8</v>
      </c>
      <c r="F52" s="17">
        <v>2586</v>
      </c>
      <c r="Q52" s="34"/>
      <c r="R52" s="35"/>
      <c r="S52" s="35"/>
      <c r="T52" s="35"/>
      <c r="U52" s="35"/>
      <c r="V52" s="36"/>
    </row>
    <row r="53" spans="1:22" ht="15.75">
      <c r="A53" s="1"/>
      <c r="E53" s="16" t="s">
        <v>5</v>
      </c>
      <c r="F53" s="17">
        <v>3217</v>
      </c>
      <c r="Q53" s="34"/>
      <c r="R53" s="35"/>
      <c r="S53" s="35"/>
      <c r="T53" s="35"/>
      <c r="U53" s="35"/>
      <c r="V53" s="36"/>
    </row>
    <row r="54" spans="1:22">
      <c r="E54" s="16" t="s">
        <v>6</v>
      </c>
      <c r="F54" s="17">
        <v>3342</v>
      </c>
      <c r="Q54" s="34"/>
      <c r="R54" s="35"/>
      <c r="S54" s="35"/>
      <c r="T54" s="35"/>
      <c r="U54" s="35"/>
      <c r="V54" s="36"/>
    </row>
    <row r="55" spans="1:22">
      <c r="E55" s="16" t="s">
        <v>10</v>
      </c>
      <c r="F55" s="17">
        <v>5688</v>
      </c>
      <c r="Q55" s="34"/>
      <c r="R55" s="35"/>
      <c r="S55" s="35"/>
      <c r="T55" s="35"/>
      <c r="U55" s="35"/>
      <c r="V55" s="36"/>
    </row>
    <row r="56" spans="1:22">
      <c r="E56" s="16" t="s">
        <v>3</v>
      </c>
      <c r="F56" s="17">
        <v>7464</v>
      </c>
      <c r="Q56" s="37"/>
      <c r="R56" s="38"/>
      <c r="S56" s="38"/>
      <c r="T56" s="38"/>
      <c r="U56" s="38"/>
      <c r="V56" s="39"/>
    </row>
    <row r="57" spans="1:22">
      <c r="E57" s="16" t="s">
        <v>2</v>
      </c>
      <c r="F57" s="17">
        <v>7775</v>
      </c>
    </row>
    <row r="58" spans="1:22">
      <c r="E58" s="16" t="s">
        <v>4</v>
      </c>
      <c r="F58" s="17">
        <v>10194.1</v>
      </c>
    </row>
    <row r="59" spans="1:22">
      <c r="E59" s="16" t="s">
        <v>25</v>
      </c>
      <c r="F59" s="17">
        <v>45045.27</v>
      </c>
    </row>
    <row r="67" spans="5:20">
      <c r="E67" s="46" t="s">
        <v>30</v>
      </c>
      <c r="F67" s="55"/>
      <c r="G67" s="55"/>
      <c r="H67" s="56"/>
    </row>
    <row r="70" spans="5:20">
      <c r="E70" s="30" t="s">
        <v>43</v>
      </c>
      <c r="F70" s="30" t="s">
        <v>48</v>
      </c>
      <c r="O70" s="31" t="s">
        <v>50</v>
      </c>
      <c r="P70" s="32"/>
      <c r="Q70" s="32"/>
      <c r="R70" s="32"/>
      <c r="S70" s="32"/>
      <c r="T70" s="33"/>
    </row>
    <row r="71" spans="5:20">
      <c r="E71" s="28">
        <v>44470</v>
      </c>
      <c r="F71" s="27">
        <f>SUM(C2:C21)</f>
        <v>17443.37</v>
      </c>
      <c r="O71" s="34"/>
      <c r="P71" s="35"/>
      <c r="Q71" s="35"/>
      <c r="R71" s="35"/>
      <c r="S71" s="35"/>
      <c r="T71" s="36"/>
    </row>
    <row r="72" spans="5:20">
      <c r="E72" s="28">
        <v>44501</v>
      </c>
      <c r="F72" s="29">
        <f>SUM(C22:C42)</f>
        <v>18764.269999999997</v>
      </c>
      <c r="G72" s="17"/>
      <c r="H72" s="17"/>
      <c r="O72" s="34"/>
      <c r="P72" s="35"/>
      <c r="Q72" s="35"/>
      <c r="R72" s="35"/>
      <c r="S72" s="35"/>
      <c r="T72" s="36"/>
    </row>
    <row r="73" spans="5:20">
      <c r="E73" s="28">
        <v>44531</v>
      </c>
      <c r="F73" s="29">
        <f>SUM(C43:C51)</f>
        <v>20837.63</v>
      </c>
      <c r="G73" s="17"/>
      <c r="H73" s="17"/>
      <c r="O73" s="34"/>
      <c r="P73" s="35"/>
      <c r="Q73" s="35"/>
      <c r="R73" s="35"/>
      <c r="S73" s="35"/>
      <c r="T73" s="36"/>
    </row>
    <row r="74" spans="5:20">
      <c r="E74" s="16"/>
      <c r="F74" s="17"/>
      <c r="G74" s="17"/>
      <c r="H74" s="17"/>
      <c r="O74" s="34"/>
      <c r="P74" s="35"/>
      <c r="Q74" s="35"/>
      <c r="R74" s="35"/>
      <c r="S74" s="35"/>
      <c r="T74" s="36"/>
    </row>
    <row r="75" spans="5:20">
      <c r="E75" s="16"/>
      <c r="F75" s="17"/>
      <c r="G75" s="17"/>
      <c r="H75" s="17"/>
      <c r="O75" s="34"/>
      <c r="P75" s="35"/>
      <c r="Q75" s="35"/>
      <c r="R75" s="35"/>
      <c r="S75" s="35"/>
      <c r="T75" s="36"/>
    </row>
    <row r="76" spans="5:20">
      <c r="E76" s="16"/>
      <c r="F76" s="17"/>
      <c r="G76" s="17"/>
      <c r="H76" s="17"/>
      <c r="O76" s="34"/>
      <c r="P76" s="35"/>
      <c r="Q76" s="35"/>
      <c r="R76" s="35"/>
      <c r="S76" s="35"/>
      <c r="T76" s="36"/>
    </row>
    <row r="77" spans="5:20">
      <c r="E77" s="16"/>
      <c r="F77" s="17"/>
      <c r="G77" s="17"/>
      <c r="H77" s="17"/>
      <c r="O77" s="34"/>
      <c r="P77" s="35"/>
      <c r="Q77" s="35"/>
      <c r="R77" s="35"/>
      <c r="S77" s="35"/>
      <c r="T77" s="36"/>
    </row>
    <row r="78" spans="5:20">
      <c r="E78" s="16"/>
      <c r="F78" s="17"/>
      <c r="G78" s="17"/>
      <c r="H78" s="17"/>
      <c r="O78" s="37"/>
      <c r="P78" s="38"/>
      <c r="Q78" s="38"/>
      <c r="R78" s="38"/>
      <c r="S78" s="38"/>
      <c r="T78" s="39"/>
    </row>
    <row r="79" spans="5:20">
      <c r="E79" s="16"/>
      <c r="F79" s="17"/>
      <c r="G79" s="17"/>
      <c r="H79" s="17"/>
    </row>
    <row r="80" spans="5:20" ht="15" customHeight="1">
      <c r="E80" s="16"/>
      <c r="F80" s="17"/>
      <c r="G80" s="17"/>
      <c r="H80" s="17"/>
    </row>
    <row r="81" spans="5:8">
      <c r="E81" s="16"/>
      <c r="F81" s="17"/>
      <c r="G81" s="17"/>
      <c r="H81" s="17"/>
    </row>
    <row r="82" spans="5:8">
      <c r="E82" s="16"/>
      <c r="F82" s="17"/>
      <c r="G82" s="17"/>
      <c r="H82" s="17"/>
    </row>
    <row r="83" spans="5:8">
      <c r="E83" s="16"/>
      <c r="F83" s="17"/>
      <c r="G83" s="17"/>
      <c r="H83" s="17"/>
    </row>
  </sheetData>
  <sortState ref="F32:F42">
    <sortCondition descending="1" ref="F32"/>
  </sortState>
  <mergeCells count="10">
    <mergeCell ref="Q48:V56"/>
    <mergeCell ref="O70:T78"/>
    <mergeCell ref="J6:O14"/>
    <mergeCell ref="E3:L4"/>
    <mergeCell ref="E12:I12"/>
    <mergeCell ref="E28:I28"/>
    <mergeCell ref="E44:K46"/>
    <mergeCell ref="E67:H67"/>
    <mergeCell ref="J17:O25"/>
    <mergeCell ref="J30:O38"/>
  </mergeCell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dimension ref="A1:O51"/>
  <sheetViews>
    <sheetView workbookViewId="0">
      <selection activeCell="G6" sqref="G6:O8"/>
    </sheetView>
  </sheetViews>
  <sheetFormatPr defaultRowHeight="15"/>
  <cols>
    <col min="1" max="1" width="16" customWidth="1"/>
    <col min="2" max="2" width="22.7109375" customWidth="1"/>
    <col min="3" max="3" width="14" customWidth="1"/>
    <col min="4" max="4" width="14.85546875" customWidth="1"/>
  </cols>
  <sheetData>
    <row r="1" spans="1:15">
      <c r="A1" s="5" t="s">
        <v>0</v>
      </c>
      <c r="B1" s="5" t="s">
        <v>14</v>
      </c>
      <c r="C1" s="6" t="s">
        <v>1</v>
      </c>
      <c r="D1" s="6" t="s">
        <v>31</v>
      </c>
    </row>
    <row r="2" spans="1:15">
      <c r="A2" s="7">
        <v>44470</v>
      </c>
      <c r="B2" s="8" t="s">
        <v>2</v>
      </c>
      <c r="C2" s="9">
        <v>2300</v>
      </c>
      <c r="D2" s="19"/>
      <c r="G2" s="40" t="s">
        <v>20</v>
      </c>
      <c r="H2" s="41"/>
      <c r="I2" s="41"/>
      <c r="J2" s="41"/>
      <c r="K2" s="41"/>
      <c r="L2" s="41"/>
      <c r="M2" s="41"/>
      <c r="N2" s="41"/>
      <c r="O2" s="42"/>
    </row>
    <row r="3" spans="1:15">
      <c r="A3" s="10">
        <v>44470</v>
      </c>
      <c r="B3" s="11" t="s">
        <v>3</v>
      </c>
      <c r="C3" s="9">
        <v>767</v>
      </c>
      <c r="D3" s="19" t="s">
        <v>32</v>
      </c>
      <c r="G3" s="52"/>
      <c r="H3" s="53"/>
      <c r="I3" s="53"/>
      <c r="J3" s="53"/>
      <c r="K3" s="53"/>
      <c r="L3" s="53"/>
      <c r="M3" s="53"/>
      <c r="N3" s="53"/>
      <c r="O3" s="54"/>
    </row>
    <row r="4" spans="1:15">
      <c r="A4" s="10">
        <v>44470</v>
      </c>
      <c r="B4" s="11" t="s">
        <v>4</v>
      </c>
      <c r="C4" s="12">
        <v>2500</v>
      </c>
      <c r="D4" s="19" t="s">
        <v>32</v>
      </c>
      <c r="G4" s="43"/>
      <c r="H4" s="44"/>
      <c r="I4" s="44"/>
      <c r="J4" s="44"/>
      <c r="K4" s="44"/>
      <c r="L4" s="44"/>
      <c r="M4" s="44"/>
      <c r="N4" s="44"/>
      <c r="O4" s="45"/>
    </row>
    <row r="5" spans="1:15">
      <c r="A5" s="10">
        <v>44473</v>
      </c>
      <c r="B5" s="11" t="s">
        <v>5</v>
      </c>
      <c r="C5" s="9">
        <v>710</v>
      </c>
      <c r="D5" s="19" t="s">
        <v>32</v>
      </c>
    </row>
    <row r="6" spans="1:15">
      <c r="A6" s="7">
        <v>44473</v>
      </c>
      <c r="B6" s="8" t="s">
        <v>6</v>
      </c>
      <c r="C6" s="9">
        <v>760</v>
      </c>
      <c r="D6" s="19"/>
      <c r="G6" s="31" t="s">
        <v>41</v>
      </c>
      <c r="H6" s="32"/>
      <c r="I6" s="32"/>
      <c r="J6" s="32"/>
      <c r="K6" s="32"/>
      <c r="L6" s="32"/>
      <c r="M6" s="32"/>
      <c r="N6" s="32"/>
      <c r="O6" s="33"/>
    </row>
    <row r="7" spans="1:15">
      <c r="A7" s="10">
        <v>44476</v>
      </c>
      <c r="B7" s="11" t="s">
        <v>10</v>
      </c>
      <c r="C7" s="12">
        <v>1900</v>
      </c>
      <c r="D7" s="19"/>
      <c r="G7" s="34"/>
      <c r="H7" s="35"/>
      <c r="I7" s="35"/>
      <c r="J7" s="35"/>
      <c r="K7" s="35"/>
      <c r="L7" s="35"/>
      <c r="M7" s="35"/>
      <c r="N7" s="35"/>
      <c r="O7" s="36"/>
    </row>
    <row r="8" spans="1:15">
      <c r="A8" s="7">
        <v>44477</v>
      </c>
      <c r="B8" s="8" t="s">
        <v>7</v>
      </c>
      <c r="C8" s="9">
        <v>450</v>
      </c>
      <c r="D8" s="19"/>
      <c r="G8" s="37"/>
      <c r="H8" s="38"/>
      <c r="I8" s="38"/>
      <c r="J8" s="38"/>
      <c r="K8" s="38"/>
      <c r="L8" s="38"/>
      <c r="M8" s="38"/>
      <c r="N8" s="38"/>
      <c r="O8" s="39"/>
    </row>
    <row r="9" spans="1:15">
      <c r="A9" s="10">
        <v>44484</v>
      </c>
      <c r="B9" s="11" t="s">
        <v>8</v>
      </c>
      <c r="C9" s="9">
        <v>620</v>
      </c>
      <c r="D9" s="19" t="s">
        <v>33</v>
      </c>
    </row>
    <row r="10" spans="1:15">
      <c r="A10" s="10">
        <v>44485</v>
      </c>
      <c r="B10" s="11" t="s">
        <v>11</v>
      </c>
      <c r="C10" s="9">
        <v>470</v>
      </c>
      <c r="D10" s="19"/>
    </row>
    <row r="11" spans="1:15">
      <c r="A11" s="10">
        <v>44487</v>
      </c>
      <c r="B11" s="11" t="s">
        <v>3</v>
      </c>
      <c r="C11" s="9">
        <v>970</v>
      </c>
      <c r="D11" s="19"/>
    </row>
    <row r="12" spans="1:15">
      <c r="A12" s="10">
        <v>44487</v>
      </c>
      <c r="B12" s="8" t="s">
        <v>2</v>
      </c>
      <c r="C12" s="12">
        <v>1075</v>
      </c>
      <c r="D12" s="19"/>
    </row>
    <row r="13" spans="1:15">
      <c r="A13" s="10">
        <v>44488</v>
      </c>
      <c r="B13" s="11" t="s">
        <v>7</v>
      </c>
      <c r="C13" s="9">
        <v>489</v>
      </c>
      <c r="D13" s="19"/>
    </row>
    <row r="14" spans="1:15">
      <c r="A14" s="10">
        <v>44491</v>
      </c>
      <c r="B14" s="11" t="s">
        <v>4</v>
      </c>
      <c r="C14" s="12">
        <v>1574.1</v>
      </c>
      <c r="D14" s="19" t="s">
        <v>32</v>
      </c>
    </row>
    <row r="15" spans="1:15">
      <c r="A15" s="10">
        <v>44491</v>
      </c>
      <c r="B15" s="11" t="s">
        <v>6</v>
      </c>
      <c r="C15" s="9">
        <v>550</v>
      </c>
      <c r="D15" s="19"/>
    </row>
    <row r="16" spans="1:15">
      <c r="A16" s="10">
        <v>44494</v>
      </c>
      <c r="B16" s="11" t="s">
        <v>9</v>
      </c>
      <c r="C16" s="9">
        <v>423</v>
      </c>
      <c r="D16" s="19" t="s">
        <v>33</v>
      </c>
    </row>
    <row r="17" spans="1:4">
      <c r="A17" s="10">
        <v>44496</v>
      </c>
      <c r="B17" s="11" t="s">
        <v>9</v>
      </c>
      <c r="C17" s="9">
        <v>358.22</v>
      </c>
      <c r="D17" s="19" t="s">
        <v>33</v>
      </c>
    </row>
    <row r="18" spans="1:4">
      <c r="A18" s="10">
        <v>44496</v>
      </c>
      <c r="B18" s="11" t="s">
        <v>8</v>
      </c>
      <c r="C18" s="9">
        <v>520</v>
      </c>
      <c r="D18" s="19"/>
    </row>
    <row r="19" spans="1:4">
      <c r="A19" s="7">
        <v>44497</v>
      </c>
      <c r="B19" s="8" t="s">
        <v>5</v>
      </c>
      <c r="C19" s="9">
        <v>300</v>
      </c>
      <c r="D19" s="19"/>
    </row>
    <row r="20" spans="1:4">
      <c r="A20" s="7">
        <v>44498</v>
      </c>
      <c r="B20" s="8" t="s">
        <v>9</v>
      </c>
      <c r="C20" s="9">
        <v>407.05</v>
      </c>
      <c r="D20" s="19"/>
    </row>
    <row r="21" spans="1:4">
      <c r="A21" s="7">
        <v>44499</v>
      </c>
      <c r="B21" s="8" t="s">
        <v>4</v>
      </c>
      <c r="C21" s="9">
        <v>300</v>
      </c>
      <c r="D21" s="19"/>
    </row>
    <row r="22" spans="1:4">
      <c r="A22" s="10">
        <v>44501</v>
      </c>
      <c r="B22" s="11" t="s">
        <v>3</v>
      </c>
      <c r="C22" s="12">
        <v>2327</v>
      </c>
      <c r="D22" s="19"/>
    </row>
    <row r="23" spans="1:4">
      <c r="A23" s="10">
        <v>44502</v>
      </c>
      <c r="B23" s="11" t="s">
        <v>10</v>
      </c>
      <c r="C23" s="9">
        <v>1150</v>
      </c>
      <c r="D23" s="19"/>
    </row>
    <row r="24" spans="1:4">
      <c r="A24" s="10">
        <v>44504</v>
      </c>
      <c r="B24" s="11" t="s">
        <v>10</v>
      </c>
      <c r="C24" s="12">
        <v>1138</v>
      </c>
      <c r="D24" s="19"/>
    </row>
    <row r="25" spans="1:4">
      <c r="A25" s="7">
        <v>44505</v>
      </c>
      <c r="B25" s="8" t="s">
        <v>13</v>
      </c>
      <c r="C25" s="9">
        <v>500</v>
      </c>
      <c r="D25" s="19"/>
    </row>
    <row r="26" spans="1:4">
      <c r="A26" s="7">
        <v>44508</v>
      </c>
      <c r="B26" s="8" t="s">
        <v>6</v>
      </c>
      <c r="C26" s="9">
        <v>702</v>
      </c>
      <c r="D26" s="19"/>
    </row>
    <row r="27" spans="1:4">
      <c r="A27" s="10">
        <v>44509</v>
      </c>
      <c r="B27" s="11" t="s">
        <v>4</v>
      </c>
      <c r="C27" s="12">
        <v>1600</v>
      </c>
      <c r="D27" s="19"/>
    </row>
    <row r="28" spans="1:4">
      <c r="A28" s="10">
        <v>44512</v>
      </c>
      <c r="B28" s="11" t="s">
        <v>5</v>
      </c>
      <c r="C28" s="9">
        <v>600</v>
      </c>
      <c r="D28" s="19"/>
    </row>
    <row r="29" spans="1:4">
      <c r="A29" s="7">
        <v>44515</v>
      </c>
      <c r="B29" s="8" t="s">
        <v>13</v>
      </c>
      <c r="C29" s="9">
        <v>900</v>
      </c>
      <c r="D29" s="19"/>
    </row>
    <row r="30" spans="1:4">
      <c r="A30" s="10">
        <v>44515</v>
      </c>
      <c r="B30" s="8" t="s">
        <v>6</v>
      </c>
      <c r="C30" s="9">
        <v>150</v>
      </c>
      <c r="D30" s="19"/>
    </row>
    <row r="31" spans="1:4">
      <c r="A31" s="7">
        <v>44515</v>
      </c>
      <c r="B31" s="8" t="s">
        <v>2</v>
      </c>
      <c r="C31" s="9">
        <v>2100</v>
      </c>
      <c r="D31" s="19"/>
    </row>
    <row r="32" spans="1:4">
      <c r="A32" s="7">
        <v>44517</v>
      </c>
      <c r="B32" s="8" t="s">
        <v>11</v>
      </c>
      <c r="C32" s="9">
        <v>470.63</v>
      </c>
      <c r="D32" s="19"/>
    </row>
    <row r="33" spans="1:4">
      <c r="A33" s="7">
        <v>44517</v>
      </c>
      <c r="B33" s="8" t="s">
        <v>9</v>
      </c>
      <c r="C33" s="9">
        <v>322.64</v>
      </c>
      <c r="D33" s="19"/>
    </row>
    <row r="34" spans="1:4">
      <c r="A34" s="7">
        <v>44518</v>
      </c>
      <c r="B34" s="11" t="s">
        <v>8</v>
      </c>
      <c r="C34" s="9">
        <v>428</v>
      </c>
      <c r="D34" s="19"/>
    </row>
    <row r="35" spans="1:4">
      <c r="A35" s="7">
        <v>44519</v>
      </c>
      <c r="B35" s="8" t="s">
        <v>5</v>
      </c>
      <c r="C35" s="9">
        <v>447</v>
      </c>
      <c r="D35" s="19"/>
    </row>
    <row r="36" spans="1:4">
      <c r="A36" s="7">
        <v>44522</v>
      </c>
      <c r="B36" s="8" t="s">
        <v>4</v>
      </c>
      <c r="C36" s="12">
        <v>1720</v>
      </c>
      <c r="D36" s="19"/>
    </row>
    <row r="37" spans="1:4">
      <c r="A37" s="10">
        <v>44524</v>
      </c>
      <c r="B37" s="11" t="s">
        <v>6</v>
      </c>
      <c r="C37" s="9">
        <v>540</v>
      </c>
      <c r="D37" s="19"/>
    </row>
    <row r="38" spans="1:4">
      <c r="A38" s="7">
        <v>44525</v>
      </c>
      <c r="B38" s="8" t="s">
        <v>7</v>
      </c>
      <c r="C38" s="9">
        <v>314</v>
      </c>
      <c r="D38" s="19"/>
    </row>
    <row r="39" spans="1:4">
      <c r="A39" s="7">
        <v>44526</v>
      </c>
      <c r="B39" s="8" t="s">
        <v>8</v>
      </c>
      <c r="C39" s="9">
        <v>518</v>
      </c>
      <c r="D39" s="19"/>
    </row>
    <row r="40" spans="1:4">
      <c r="A40" s="7">
        <v>44526</v>
      </c>
      <c r="B40" s="11" t="s">
        <v>3</v>
      </c>
      <c r="C40" s="12">
        <v>2000</v>
      </c>
      <c r="D40" s="19"/>
    </row>
    <row r="41" spans="1:4">
      <c r="A41" s="10">
        <v>44529</v>
      </c>
      <c r="B41" s="11" t="s">
        <v>7</v>
      </c>
      <c r="C41" s="9">
        <v>337</v>
      </c>
      <c r="D41" s="19"/>
    </row>
    <row r="42" spans="1:4">
      <c r="A42" s="7">
        <v>44530</v>
      </c>
      <c r="B42" s="8" t="s">
        <v>8</v>
      </c>
      <c r="C42" s="9">
        <v>500</v>
      </c>
      <c r="D42" s="19"/>
    </row>
    <row r="43" spans="1:4">
      <c r="A43" s="7">
        <v>44531</v>
      </c>
      <c r="B43" s="8" t="s">
        <v>4</v>
      </c>
      <c r="C43" s="12">
        <v>2500</v>
      </c>
      <c r="D43" s="19"/>
    </row>
    <row r="44" spans="1:4">
      <c r="A44" s="10">
        <v>44534</v>
      </c>
      <c r="B44" s="11" t="s">
        <v>5</v>
      </c>
      <c r="C44" s="9">
        <v>710</v>
      </c>
      <c r="D44" s="19"/>
    </row>
    <row r="45" spans="1:4">
      <c r="A45" s="7">
        <v>44537</v>
      </c>
      <c r="B45" s="8" t="s">
        <v>2</v>
      </c>
      <c r="C45" s="9">
        <v>2300</v>
      </c>
      <c r="D45" s="19"/>
    </row>
    <row r="46" spans="1:4">
      <c r="A46" s="7">
        <v>44539</v>
      </c>
      <c r="B46" s="8" t="s">
        <v>12</v>
      </c>
      <c r="C46" s="9">
        <v>12000</v>
      </c>
      <c r="D46" s="19"/>
    </row>
    <row r="47" spans="1:4">
      <c r="A47" s="7">
        <v>44545</v>
      </c>
      <c r="B47" s="11" t="s">
        <v>10</v>
      </c>
      <c r="C47" s="9">
        <v>1500</v>
      </c>
      <c r="D47" s="19"/>
    </row>
    <row r="48" spans="1:4">
      <c r="A48" s="7">
        <v>44547</v>
      </c>
      <c r="B48" s="8" t="s">
        <v>11</v>
      </c>
      <c r="C48" s="9">
        <v>470.63</v>
      </c>
      <c r="D48" s="19"/>
    </row>
    <row r="49" spans="1:4">
      <c r="A49" s="7">
        <v>44550</v>
      </c>
      <c r="B49" s="8" t="s">
        <v>7</v>
      </c>
      <c r="C49" s="9">
        <v>267</v>
      </c>
      <c r="D49" s="19"/>
    </row>
    <row r="50" spans="1:4">
      <c r="A50" s="7">
        <v>44553</v>
      </c>
      <c r="B50" s="8" t="s">
        <v>6</v>
      </c>
      <c r="C50" s="9">
        <v>640</v>
      </c>
      <c r="D50" s="19"/>
    </row>
    <row r="51" spans="1:4">
      <c r="A51" s="7">
        <v>44553</v>
      </c>
      <c r="B51" s="8" t="s">
        <v>5</v>
      </c>
      <c r="C51" s="9">
        <v>450</v>
      </c>
      <c r="D51" s="19"/>
    </row>
  </sheetData>
  <mergeCells count="2">
    <mergeCell ref="G2:O4"/>
    <mergeCell ref="G6:O8"/>
  </mergeCells>
  <dataValidations count="1">
    <dataValidation type="list" allowBlank="1" showInputMessage="1" showErrorMessage="1" sqref="D2:D51">
      <formula1>"Essentials, Non-essentials"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N51"/>
  <sheetViews>
    <sheetView workbookViewId="0">
      <selection activeCell="D14" sqref="D14"/>
    </sheetView>
  </sheetViews>
  <sheetFormatPr defaultRowHeight="15"/>
  <cols>
    <col min="1" max="1" width="14.42578125" customWidth="1"/>
    <col min="2" max="2" width="21.28515625" customWidth="1"/>
    <col min="3" max="3" width="10.5703125" customWidth="1"/>
    <col min="4" max="4" width="15.140625" customWidth="1"/>
  </cols>
  <sheetData>
    <row r="1" spans="1:14">
      <c r="A1" s="5" t="s">
        <v>0</v>
      </c>
      <c r="B1" s="5" t="s">
        <v>14</v>
      </c>
      <c r="C1" s="6" t="s">
        <v>1</v>
      </c>
      <c r="D1" s="6" t="s">
        <v>35</v>
      </c>
    </row>
    <row r="2" spans="1:14">
      <c r="A2" s="7">
        <v>44470</v>
      </c>
      <c r="B2" s="8" t="s">
        <v>2</v>
      </c>
      <c r="C2" s="9">
        <v>2300</v>
      </c>
      <c r="D2" s="19" t="str">
        <f>IF(C2&gt;2000,"Over budget","Within budget")</f>
        <v>Over budget</v>
      </c>
    </row>
    <row r="3" spans="1:14">
      <c r="A3" s="10">
        <v>44470</v>
      </c>
      <c r="B3" s="11" t="s">
        <v>3</v>
      </c>
      <c r="C3" s="9">
        <v>767</v>
      </c>
      <c r="D3" s="19" t="str">
        <f t="shared" ref="D3:D51" si="0">IF(C3&gt;2000,"Over budget","Within budget")</f>
        <v>Within budget</v>
      </c>
      <c r="F3" s="40" t="s">
        <v>34</v>
      </c>
      <c r="G3" s="41"/>
      <c r="H3" s="41"/>
      <c r="I3" s="41"/>
      <c r="J3" s="41"/>
      <c r="K3" s="41"/>
      <c r="L3" s="41"/>
      <c r="M3" s="41"/>
      <c r="N3" s="42"/>
    </row>
    <row r="4" spans="1:14">
      <c r="A4" s="10">
        <v>44470</v>
      </c>
      <c r="B4" s="11" t="s">
        <v>4</v>
      </c>
      <c r="C4" s="12">
        <v>2500</v>
      </c>
      <c r="D4" s="19" t="str">
        <f t="shared" si="0"/>
        <v>Over budget</v>
      </c>
      <c r="F4" s="43"/>
      <c r="G4" s="44"/>
      <c r="H4" s="44"/>
      <c r="I4" s="44"/>
      <c r="J4" s="44"/>
      <c r="K4" s="44"/>
      <c r="L4" s="44"/>
      <c r="M4" s="44"/>
      <c r="N4" s="45"/>
    </row>
    <row r="5" spans="1:14">
      <c r="A5" s="10">
        <v>44473</v>
      </c>
      <c r="B5" s="11" t="s">
        <v>5</v>
      </c>
      <c r="C5" s="9">
        <v>710</v>
      </c>
      <c r="D5" s="19" t="str">
        <f t="shared" si="0"/>
        <v>Within budget</v>
      </c>
    </row>
    <row r="6" spans="1:14">
      <c r="A6" s="7">
        <v>44473</v>
      </c>
      <c r="B6" s="8" t="s">
        <v>6</v>
      </c>
      <c r="C6" s="9">
        <v>760</v>
      </c>
      <c r="D6" s="19" t="str">
        <f t="shared" si="0"/>
        <v>Within budget</v>
      </c>
      <c r="F6" s="31" t="s">
        <v>42</v>
      </c>
      <c r="G6" s="32"/>
      <c r="H6" s="32"/>
      <c r="I6" s="32"/>
      <c r="J6" s="32"/>
      <c r="K6" s="32"/>
      <c r="L6" s="32"/>
      <c r="M6" s="32"/>
      <c r="N6" s="33"/>
    </row>
    <row r="7" spans="1:14">
      <c r="A7" s="10">
        <v>44476</v>
      </c>
      <c r="B7" s="11" t="s">
        <v>10</v>
      </c>
      <c r="C7" s="12">
        <v>1900</v>
      </c>
      <c r="D7" s="19" t="str">
        <f t="shared" si="0"/>
        <v>Within budget</v>
      </c>
      <c r="F7" s="34"/>
      <c r="G7" s="35"/>
      <c r="H7" s="35"/>
      <c r="I7" s="35"/>
      <c r="J7" s="35"/>
      <c r="K7" s="35"/>
      <c r="L7" s="35"/>
      <c r="M7" s="35"/>
      <c r="N7" s="36"/>
    </row>
    <row r="8" spans="1:14">
      <c r="A8" s="7">
        <v>44477</v>
      </c>
      <c r="B8" s="8" t="s">
        <v>7</v>
      </c>
      <c r="C8" s="9">
        <v>450</v>
      </c>
      <c r="D8" s="19" t="str">
        <f t="shared" si="0"/>
        <v>Within budget</v>
      </c>
      <c r="F8" s="34"/>
      <c r="G8" s="35"/>
      <c r="H8" s="35"/>
      <c r="I8" s="35"/>
      <c r="J8" s="35"/>
      <c r="K8" s="35"/>
      <c r="L8" s="35"/>
      <c r="M8" s="35"/>
      <c r="N8" s="36"/>
    </row>
    <row r="9" spans="1:14">
      <c r="A9" s="10">
        <v>44484</v>
      </c>
      <c r="B9" s="11" t="s">
        <v>8</v>
      </c>
      <c r="C9" s="9">
        <v>620</v>
      </c>
      <c r="D9" s="19" t="str">
        <f t="shared" si="0"/>
        <v>Within budget</v>
      </c>
      <c r="F9" s="34"/>
      <c r="G9" s="35"/>
      <c r="H9" s="35"/>
      <c r="I9" s="35"/>
      <c r="J9" s="35"/>
      <c r="K9" s="35"/>
      <c r="L9" s="35"/>
      <c r="M9" s="35"/>
      <c r="N9" s="36"/>
    </row>
    <row r="10" spans="1:14">
      <c r="A10" s="10">
        <v>44485</v>
      </c>
      <c r="B10" s="11" t="s">
        <v>11</v>
      </c>
      <c r="C10" s="9">
        <v>470</v>
      </c>
      <c r="D10" s="19" t="str">
        <f t="shared" si="0"/>
        <v>Within budget</v>
      </c>
      <c r="F10" s="34"/>
      <c r="G10" s="35"/>
      <c r="H10" s="35"/>
      <c r="I10" s="35"/>
      <c r="J10" s="35"/>
      <c r="K10" s="35"/>
      <c r="L10" s="35"/>
      <c r="M10" s="35"/>
      <c r="N10" s="36"/>
    </row>
    <row r="11" spans="1:14">
      <c r="A11" s="10">
        <v>44487</v>
      </c>
      <c r="B11" s="11" t="s">
        <v>3</v>
      </c>
      <c r="C11" s="9">
        <v>970</v>
      </c>
      <c r="D11" s="19" t="str">
        <f t="shared" si="0"/>
        <v>Within budget</v>
      </c>
      <c r="F11" s="37"/>
      <c r="G11" s="38"/>
      <c r="H11" s="38"/>
      <c r="I11" s="38"/>
      <c r="J11" s="38"/>
      <c r="K11" s="38"/>
      <c r="L11" s="38"/>
      <c r="M11" s="38"/>
      <c r="N11" s="39"/>
    </row>
    <row r="12" spans="1:14">
      <c r="A12" s="10">
        <v>44487</v>
      </c>
      <c r="B12" s="8" t="s">
        <v>2</v>
      </c>
      <c r="C12" s="12">
        <v>1075</v>
      </c>
      <c r="D12" s="19" t="str">
        <f t="shared" si="0"/>
        <v>Within budget</v>
      </c>
    </row>
    <row r="13" spans="1:14">
      <c r="A13" s="10">
        <v>44488</v>
      </c>
      <c r="B13" s="11" t="s">
        <v>7</v>
      </c>
      <c r="C13" s="9">
        <v>489</v>
      </c>
      <c r="D13" s="19" t="str">
        <f t="shared" si="0"/>
        <v>Within budget</v>
      </c>
    </row>
    <row r="14" spans="1:14">
      <c r="A14" s="10">
        <v>44491</v>
      </c>
      <c r="B14" s="11" t="s">
        <v>4</v>
      </c>
      <c r="C14" s="12">
        <v>1574.1</v>
      </c>
      <c r="D14" s="19" t="str">
        <f t="shared" si="0"/>
        <v>Within budget</v>
      </c>
    </row>
    <row r="15" spans="1:14">
      <c r="A15" s="10">
        <v>44491</v>
      </c>
      <c r="B15" s="11" t="s">
        <v>6</v>
      </c>
      <c r="C15" s="9">
        <v>550</v>
      </c>
      <c r="D15" s="19" t="str">
        <f t="shared" si="0"/>
        <v>Within budget</v>
      </c>
    </row>
    <row r="16" spans="1:14">
      <c r="A16" s="10">
        <v>44494</v>
      </c>
      <c r="B16" s="11" t="s">
        <v>9</v>
      </c>
      <c r="C16" s="9">
        <v>423</v>
      </c>
      <c r="D16" s="19" t="str">
        <f t="shared" si="0"/>
        <v>Within budget</v>
      </c>
    </row>
    <row r="17" spans="1:4">
      <c r="A17" s="10">
        <v>44496</v>
      </c>
      <c r="B17" s="11" t="s">
        <v>9</v>
      </c>
      <c r="C17" s="9">
        <v>358.22</v>
      </c>
      <c r="D17" s="19" t="str">
        <f t="shared" si="0"/>
        <v>Within budget</v>
      </c>
    </row>
    <row r="18" spans="1:4">
      <c r="A18" s="10">
        <v>44496</v>
      </c>
      <c r="B18" s="11" t="s">
        <v>8</v>
      </c>
      <c r="C18" s="9">
        <v>520</v>
      </c>
      <c r="D18" s="19" t="str">
        <f t="shared" si="0"/>
        <v>Within budget</v>
      </c>
    </row>
    <row r="19" spans="1:4">
      <c r="A19" s="7">
        <v>44497</v>
      </c>
      <c r="B19" s="8" t="s">
        <v>5</v>
      </c>
      <c r="C19" s="9">
        <v>300</v>
      </c>
      <c r="D19" s="19" t="str">
        <f t="shared" si="0"/>
        <v>Within budget</v>
      </c>
    </row>
    <row r="20" spans="1:4">
      <c r="A20" s="7">
        <v>44498</v>
      </c>
      <c r="B20" s="8" t="s">
        <v>9</v>
      </c>
      <c r="C20" s="9">
        <v>407.05</v>
      </c>
      <c r="D20" s="19" t="str">
        <f t="shared" si="0"/>
        <v>Within budget</v>
      </c>
    </row>
    <row r="21" spans="1:4">
      <c r="A21" s="7">
        <v>44499</v>
      </c>
      <c r="B21" s="8" t="s">
        <v>4</v>
      </c>
      <c r="C21" s="9">
        <v>300</v>
      </c>
      <c r="D21" s="19" t="str">
        <f t="shared" si="0"/>
        <v>Within budget</v>
      </c>
    </row>
    <row r="22" spans="1:4">
      <c r="A22" s="10">
        <v>44501</v>
      </c>
      <c r="B22" s="11" t="s">
        <v>3</v>
      </c>
      <c r="C22" s="12">
        <v>2327</v>
      </c>
      <c r="D22" s="19" t="str">
        <f t="shared" si="0"/>
        <v>Over budget</v>
      </c>
    </row>
    <row r="23" spans="1:4">
      <c r="A23" s="10">
        <v>44502</v>
      </c>
      <c r="B23" s="11" t="s">
        <v>10</v>
      </c>
      <c r="C23" s="9">
        <v>1150</v>
      </c>
      <c r="D23" s="19" t="str">
        <f t="shared" si="0"/>
        <v>Within budget</v>
      </c>
    </row>
    <row r="24" spans="1:4">
      <c r="A24" s="10">
        <v>44504</v>
      </c>
      <c r="B24" s="11" t="s">
        <v>10</v>
      </c>
      <c r="C24" s="12">
        <v>1138</v>
      </c>
      <c r="D24" s="19" t="str">
        <f>IF(C24&gt;2000,"Over budget","Within budget")</f>
        <v>Within budget</v>
      </c>
    </row>
    <row r="25" spans="1:4">
      <c r="A25" s="7">
        <v>44505</v>
      </c>
      <c r="B25" s="8" t="s">
        <v>13</v>
      </c>
      <c r="C25" s="9">
        <v>500</v>
      </c>
      <c r="D25" s="19" t="str">
        <f t="shared" si="0"/>
        <v>Within budget</v>
      </c>
    </row>
    <row r="26" spans="1:4">
      <c r="A26" s="7">
        <v>44508</v>
      </c>
      <c r="B26" s="8" t="s">
        <v>6</v>
      </c>
      <c r="C26" s="9">
        <v>702</v>
      </c>
      <c r="D26" s="19" t="str">
        <f t="shared" si="0"/>
        <v>Within budget</v>
      </c>
    </row>
    <row r="27" spans="1:4">
      <c r="A27" s="10">
        <v>44509</v>
      </c>
      <c r="B27" s="11" t="s">
        <v>4</v>
      </c>
      <c r="C27" s="12">
        <v>1600</v>
      </c>
      <c r="D27" s="19" t="str">
        <f t="shared" si="0"/>
        <v>Within budget</v>
      </c>
    </row>
    <row r="28" spans="1:4">
      <c r="A28" s="10">
        <v>44512</v>
      </c>
      <c r="B28" s="11" t="s">
        <v>5</v>
      </c>
      <c r="C28" s="9">
        <v>600</v>
      </c>
      <c r="D28" s="19" t="str">
        <f t="shared" si="0"/>
        <v>Within budget</v>
      </c>
    </row>
    <row r="29" spans="1:4">
      <c r="A29" s="7">
        <v>44515</v>
      </c>
      <c r="B29" s="8" t="s">
        <v>13</v>
      </c>
      <c r="C29" s="9">
        <v>900</v>
      </c>
      <c r="D29" s="19" t="str">
        <f t="shared" si="0"/>
        <v>Within budget</v>
      </c>
    </row>
    <row r="30" spans="1:4">
      <c r="A30" s="10">
        <v>44515</v>
      </c>
      <c r="B30" s="8" t="s">
        <v>6</v>
      </c>
      <c r="C30" s="9">
        <v>150</v>
      </c>
      <c r="D30" s="19" t="str">
        <f t="shared" si="0"/>
        <v>Within budget</v>
      </c>
    </row>
    <row r="31" spans="1:4">
      <c r="A31" s="7">
        <v>44515</v>
      </c>
      <c r="B31" s="8" t="s">
        <v>2</v>
      </c>
      <c r="C31" s="9">
        <v>2100</v>
      </c>
      <c r="D31" s="19" t="str">
        <f t="shared" si="0"/>
        <v>Over budget</v>
      </c>
    </row>
    <row r="32" spans="1:4">
      <c r="A32" s="7">
        <v>44517</v>
      </c>
      <c r="B32" s="8" t="s">
        <v>11</v>
      </c>
      <c r="C32" s="9">
        <v>470.63</v>
      </c>
      <c r="D32" s="19" t="str">
        <f t="shared" si="0"/>
        <v>Within budget</v>
      </c>
    </row>
    <row r="33" spans="1:4">
      <c r="A33" s="7">
        <v>44517</v>
      </c>
      <c r="B33" s="8" t="s">
        <v>9</v>
      </c>
      <c r="C33" s="9">
        <v>322.64</v>
      </c>
      <c r="D33" s="19" t="str">
        <f t="shared" si="0"/>
        <v>Within budget</v>
      </c>
    </row>
    <row r="34" spans="1:4">
      <c r="A34" s="7">
        <v>44518</v>
      </c>
      <c r="B34" s="11" t="s">
        <v>8</v>
      </c>
      <c r="C34" s="9">
        <v>428</v>
      </c>
      <c r="D34" s="19" t="str">
        <f t="shared" si="0"/>
        <v>Within budget</v>
      </c>
    </row>
    <row r="35" spans="1:4">
      <c r="A35" s="7">
        <v>44519</v>
      </c>
      <c r="B35" s="8" t="s">
        <v>5</v>
      </c>
      <c r="C35" s="9">
        <v>447</v>
      </c>
      <c r="D35" s="19" t="str">
        <f t="shared" si="0"/>
        <v>Within budget</v>
      </c>
    </row>
    <row r="36" spans="1:4">
      <c r="A36" s="7">
        <v>44522</v>
      </c>
      <c r="B36" s="8" t="s">
        <v>4</v>
      </c>
      <c r="C36" s="12">
        <v>1720</v>
      </c>
      <c r="D36" s="19" t="str">
        <f t="shared" si="0"/>
        <v>Within budget</v>
      </c>
    </row>
    <row r="37" spans="1:4">
      <c r="A37" s="10">
        <v>44524</v>
      </c>
      <c r="B37" s="11" t="s">
        <v>6</v>
      </c>
      <c r="C37" s="9">
        <v>540</v>
      </c>
      <c r="D37" s="19" t="str">
        <f>IF(C37&gt;2000,"Over budget","Within budget")</f>
        <v>Within budget</v>
      </c>
    </row>
    <row r="38" spans="1:4">
      <c r="A38" s="7">
        <v>44525</v>
      </c>
      <c r="B38" s="8" t="s">
        <v>7</v>
      </c>
      <c r="C38" s="9">
        <v>314</v>
      </c>
      <c r="D38" s="19" t="str">
        <f t="shared" si="0"/>
        <v>Within budget</v>
      </c>
    </row>
    <row r="39" spans="1:4">
      <c r="A39" s="7">
        <v>44526</v>
      </c>
      <c r="B39" s="8" t="s">
        <v>8</v>
      </c>
      <c r="C39" s="9">
        <v>518</v>
      </c>
      <c r="D39" s="19" t="str">
        <f t="shared" si="0"/>
        <v>Within budget</v>
      </c>
    </row>
    <row r="40" spans="1:4">
      <c r="A40" s="7">
        <v>44526</v>
      </c>
      <c r="B40" s="11" t="s">
        <v>3</v>
      </c>
      <c r="C40" s="12">
        <v>2000</v>
      </c>
      <c r="D40" s="19" t="str">
        <f t="shared" si="0"/>
        <v>Within budget</v>
      </c>
    </row>
    <row r="41" spans="1:4">
      <c r="A41" s="10">
        <v>44529</v>
      </c>
      <c r="B41" s="11" t="s">
        <v>7</v>
      </c>
      <c r="C41" s="9">
        <v>337</v>
      </c>
      <c r="D41" s="19" t="str">
        <f t="shared" si="0"/>
        <v>Within budget</v>
      </c>
    </row>
    <row r="42" spans="1:4">
      <c r="A42" s="7">
        <v>44530</v>
      </c>
      <c r="B42" s="8" t="s">
        <v>8</v>
      </c>
      <c r="C42" s="9">
        <v>500</v>
      </c>
      <c r="D42" s="19" t="str">
        <f t="shared" si="0"/>
        <v>Within budget</v>
      </c>
    </row>
    <row r="43" spans="1:4">
      <c r="A43" s="7">
        <v>44531</v>
      </c>
      <c r="B43" s="8" t="s">
        <v>4</v>
      </c>
      <c r="C43" s="12">
        <v>2500</v>
      </c>
      <c r="D43" s="19" t="str">
        <f t="shared" si="0"/>
        <v>Over budget</v>
      </c>
    </row>
    <row r="44" spans="1:4">
      <c r="A44" s="10">
        <v>44534</v>
      </c>
      <c r="B44" s="11" t="s">
        <v>5</v>
      </c>
      <c r="C44" s="9">
        <v>710</v>
      </c>
      <c r="D44" s="19" t="str">
        <f t="shared" si="0"/>
        <v>Within budget</v>
      </c>
    </row>
    <row r="45" spans="1:4">
      <c r="A45" s="7">
        <v>44537</v>
      </c>
      <c r="B45" s="8" t="s">
        <v>2</v>
      </c>
      <c r="C45" s="9">
        <v>2300</v>
      </c>
      <c r="D45" s="19" t="str">
        <f t="shared" si="0"/>
        <v>Over budget</v>
      </c>
    </row>
    <row r="46" spans="1:4">
      <c r="A46" s="7">
        <v>44539</v>
      </c>
      <c r="B46" s="8" t="s">
        <v>12</v>
      </c>
      <c r="C46" s="9">
        <v>12000</v>
      </c>
      <c r="D46" s="19" t="str">
        <f t="shared" si="0"/>
        <v>Over budget</v>
      </c>
    </row>
    <row r="47" spans="1:4">
      <c r="A47" s="7">
        <v>44545</v>
      </c>
      <c r="B47" s="11" t="s">
        <v>10</v>
      </c>
      <c r="C47" s="9">
        <v>1500</v>
      </c>
      <c r="D47" s="19" t="str">
        <f t="shared" si="0"/>
        <v>Within budget</v>
      </c>
    </row>
    <row r="48" spans="1:4">
      <c r="A48" s="7">
        <v>44547</v>
      </c>
      <c r="B48" s="8" t="s">
        <v>11</v>
      </c>
      <c r="C48" s="9">
        <v>470.63</v>
      </c>
      <c r="D48" s="19" t="str">
        <f t="shared" si="0"/>
        <v>Within budget</v>
      </c>
    </row>
    <row r="49" spans="1:4">
      <c r="A49" s="7">
        <v>44550</v>
      </c>
      <c r="B49" s="8" t="s">
        <v>7</v>
      </c>
      <c r="C49" s="9">
        <v>267</v>
      </c>
      <c r="D49" s="19" t="str">
        <f>IF(C49&gt;2000,"Over budget","Within budget")</f>
        <v>Within budget</v>
      </c>
    </row>
    <row r="50" spans="1:4">
      <c r="A50" s="7">
        <v>44553</v>
      </c>
      <c r="B50" s="8" t="s">
        <v>6</v>
      </c>
      <c r="C50" s="9">
        <v>640</v>
      </c>
      <c r="D50" s="19" t="str">
        <f t="shared" si="0"/>
        <v>Within budget</v>
      </c>
    </row>
    <row r="51" spans="1:4">
      <c r="A51" s="7">
        <v>44553</v>
      </c>
      <c r="B51" s="8" t="s">
        <v>5</v>
      </c>
      <c r="C51" s="9">
        <v>450</v>
      </c>
      <c r="D51" s="19" t="str">
        <f t="shared" si="0"/>
        <v>Within budget</v>
      </c>
    </row>
  </sheetData>
  <mergeCells count="2">
    <mergeCell ref="F3:N4"/>
    <mergeCell ref="F6:N1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1:P43"/>
  <sheetViews>
    <sheetView topLeftCell="A21" workbookViewId="0">
      <selection activeCell="B44" sqref="B44"/>
    </sheetView>
  </sheetViews>
  <sheetFormatPr defaultRowHeight="15"/>
  <sheetData>
    <row r="1" spans="3:16">
      <c r="C1" s="20"/>
      <c r="D1" s="20"/>
      <c r="E1" s="20"/>
    </row>
    <row r="2" spans="3:16" ht="15" customHeight="1">
      <c r="C2" s="46" t="s">
        <v>36</v>
      </c>
      <c r="D2" s="47"/>
      <c r="E2" s="47"/>
      <c r="F2" s="47"/>
      <c r="G2" s="47"/>
      <c r="H2" s="47"/>
      <c r="I2" s="47"/>
      <c r="J2" s="48"/>
    </row>
    <row r="3" spans="3:16" ht="15" customHeight="1">
      <c r="D3" s="21"/>
      <c r="E3" s="21"/>
    </row>
    <row r="4" spans="3:16">
      <c r="C4" s="31" t="s">
        <v>38</v>
      </c>
      <c r="D4" s="32"/>
      <c r="E4" s="32"/>
      <c r="F4" s="32"/>
      <c r="G4" s="32"/>
      <c r="H4" s="32"/>
      <c r="I4" s="32"/>
      <c r="J4" s="32"/>
      <c r="K4" s="32"/>
      <c r="L4" s="32"/>
      <c r="M4" s="32"/>
      <c r="N4" s="32"/>
      <c r="O4" s="32"/>
      <c r="P4" s="33"/>
    </row>
    <row r="5" spans="3:16">
      <c r="C5" s="34"/>
      <c r="D5" s="35"/>
      <c r="E5" s="35"/>
      <c r="F5" s="35"/>
      <c r="G5" s="35"/>
      <c r="H5" s="35"/>
      <c r="I5" s="35"/>
      <c r="J5" s="35"/>
      <c r="K5" s="35"/>
      <c r="L5" s="35"/>
      <c r="M5" s="35"/>
      <c r="N5" s="35"/>
      <c r="O5" s="35"/>
      <c r="P5" s="36"/>
    </row>
    <row r="6" spans="3:16">
      <c r="C6" s="34"/>
      <c r="D6" s="35"/>
      <c r="E6" s="35"/>
      <c r="F6" s="35"/>
      <c r="G6" s="35"/>
      <c r="H6" s="35"/>
      <c r="I6" s="35"/>
      <c r="J6" s="35"/>
      <c r="K6" s="35"/>
      <c r="L6" s="35"/>
      <c r="M6" s="35"/>
      <c r="N6" s="35"/>
      <c r="O6" s="35"/>
      <c r="P6" s="36"/>
    </row>
    <row r="7" spans="3:16">
      <c r="C7" s="34"/>
      <c r="D7" s="35"/>
      <c r="E7" s="35"/>
      <c r="F7" s="35"/>
      <c r="G7" s="35"/>
      <c r="H7" s="35"/>
      <c r="I7" s="35"/>
      <c r="J7" s="35"/>
      <c r="K7" s="35"/>
      <c r="L7" s="35"/>
      <c r="M7" s="35"/>
      <c r="N7" s="35"/>
      <c r="O7" s="35"/>
      <c r="P7" s="36"/>
    </row>
    <row r="8" spans="3:16">
      <c r="C8" s="34"/>
      <c r="D8" s="35"/>
      <c r="E8" s="35"/>
      <c r="F8" s="35"/>
      <c r="G8" s="35"/>
      <c r="H8" s="35"/>
      <c r="I8" s="35"/>
      <c r="J8" s="35"/>
      <c r="K8" s="35"/>
      <c r="L8" s="35"/>
      <c r="M8" s="35"/>
      <c r="N8" s="35"/>
      <c r="O8" s="35"/>
      <c r="P8" s="36"/>
    </row>
    <row r="9" spans="3:16">
      <c r="C9" s="34"/>
      <c r="D9" s="35"/>
      <c r="E9" s="35"/>
      <c r="F9" s="35"/>
      <c r="G9" s="35"/>
      <c r="H9" s="35"/>
      <c r="I9" s="35"/>
      <c r="J9" s="35"/>
      <c r="K9" s="35"/>
      <c r="L9" s="35"/>
      <c r="M9" s="35"/>
      <c r="N9" s="35"/>
      <c r="O9" s="35"/>
      <c r="P9" s="36"/>
    </row>
    <row r="10" spans="3:16">
      <c r="C10" s="34"/>
      <c r="D10" s="35"/>
      <c r="E10" s="35"/>
      <c r="F10" s="35"/>
      <c r="G10" s="35"/>
      <c r="H10" s="35"/>
      <c r="I10" s="35"/>
      <c r="J10" s="35"/>
      <c r="K10" s="35"/>
      <c r="L10" s="35"/>
      <c r="M10" s="35"/>
      <c r="N10" s="35"/>
      <c r="O10" s="35"/>
      <c r="P10" s="36"/>
    </row>
    <row r="11" spans="3:16" ht="15" customHeight="1">
      <c r="C11" s="34"/>
      <c r="D11" s="35"/>
      <c r="E11" s="35"/>
      <c r="F11" s="35"/>
      <c r="G11" s="35"/>
      <c r="H11" s="35"/>
      <c r="I11" s="35"/>
      <c r="J11" s="35"/>
      <c r="K11" s="35"/>
      <c r="L11" s="35"/>
      <c r="M11" s="35"/>
      <c r="N11" s="35"/>
      <c r="O11" s="35"/>
      <c r="P11" s="36"/>
    </row>
    <row r="12" spans="3:16">
      <c r="C12" s="34"/>
      <c r="D12" s="35"/>
      <c r="E12" s="35"/>
      <c r="F12" s="35"/>
      <c r="G12" s="35"/>
      <c r="H12" s="35"/>
      <c r="I12" s="35"/>
      <c r="J12" s="35"/>
      <c r="K12" s="35"/>
      <c r="L12" s="35"/>
      <c r="M12" s="35"/>
      <c r="N12" s="35"/>
      <c r="O12" s="35"/>
      <c r="P12" s="36"/>
    </row>
    <row r="13" spans="3:16" ht="15" customHeight="1">
      <c r="C13" s="34"/>
      <c r="D13" s="35"/>
      <c r="E13" s="35"/>
      <c r="F13" s="35"/>
      <c r="G13" s="35"/>
      <c r="H13" s="35"/>
      <c r="I13" s="35"/>
      <c r="J13" s="35"/>
      <c r="K13" s="35"/>
      <c r="L13" s="35"/>
      <c r="M13" s="35"/>
      <c r="N13" s="35"/>
      <c r="O13" s="35"/>
      <c r="P13" s="36"/>
    </row>
    <row r="14" spans="3:16">
      <c r="C14" s="34"/>
      <c r="D14" s="35"/>
      <c r="E14" s="35"/>
      <c r="F14" s="35"/>
      <c r="G14" s="35"/>
      <c r="H14" s="35"/>
      <c r="I14" s="35"/>
      <c r="J14" s="35"/>
      <c r="K14" s="35"/>
      <c r="L14" s="35"/>
      <c r="M14" s="35"/>
      <c r="N14" s="35"/>
      <c r="O14" s="35"/>
      <c r="P14" s="36"/>
    </row>
    <row r="15" spans="3:16">
      <c r="C15" s="34"/>
      <c r="D15" s="35"/>
      <c r="E15" s="35"/>
      <c r="F15" s="35"/>
      <c r="G15" s="35"/>
      <c r="H15" s="35"/>
      <c r="I15" s="35"/>
      <c r="J15" s="35"/>
      <c r="K15" s="35"/>
      <c r="L15" s="35"/>
      <c r="M15" s="35"/>
      <c r="N15" s="35"/>
      <c r="O15" s="35"/>
      <c r="P15" s="36"/>
    </row>
    <row r="16" spans="3:16">
      <c r="C16" s="34"/>
      <c r="D16" s="35"/>
      <c r="E16" s="35"/>
      <c r="F16" s="35"/>
      <c r="G16" s="35"/>
      <c r="H16" s="35"/>
      <c r="I16" s="35"/>
      <c r="J16" s="35"/>
      <c r="K16" s="35"/>
      <c r="L16" s="35"/>
      <c r="M16" s="35"/>
      <c r="N16" s="35"/>
      <c r="O16" s="35"/>
      <c r="P16" s="36"/>
    </row>
    <row r="17" spans="3:16">
      <c r="C17" s="34"/>
      <c r="D17" s="35"/>
      <c r="E17" s="35"/>
      <c r="F17" s="35"/>
      <c r="G17" s="35"/>
      <c r="H17" s="35"/>
      <c r="I17" s="35"/>
      <c r="J17" s="35"/>
      <c r="K17" s="35"/>
      <c r="L17" s="35"/>
      <c r="M17" s="35"/>
      <c r="N17" s="35"/>
      <c r="O17" s="35"/>
      <c r="P17" s="36"/>
    </row>
    <row r="18" spans="3:16">
      <c r="C18" s="34"/>
      <c r="D18" s="35"/>
      <c r="E18" s="35"/>
      <c r="F18" s="35"/>
      <c r="G18" s="35"/>
      <c r="H18" s="35"/>
      <c r="I18" s="35"/>
      <c r="J18" s="35"/>
      <c r="K18" s="35"/>
      <c r="L18" s="35"/>
      <c r="M18" s="35"/>
      <c r="N18" s="35"/>
      <c r="O18" s="35"/>
      <c r="P18" s="36"/>
    </row>
    <row r="19" spans="3:16">
      <c r="C19" s="34"/>
      <c r="D19" s="35"/>
      <c r="E19" s="35"/>
      <c r="F19" s="35"/>
      <c r="G19" s="35"/>
      <c r="H19" s="35"/>
      <c r="I19" s="35"/>
      <c r="J19" s="35"/>
      <c r="K19" s="35"/>
      <c r="L19" s="35"/>
      <c r="M19" s="35"/>
      <c r="N19" s="35"/>
      <c r="O19" s="35"/>
      <c r="P19" s="36"/>
    </row>
    <row r="20" spans="3:16">
      <c r="C20" s="34" t="s">
        <v>37</v>
      </c>
      <c r="D20" s="35"/>
      <c r="E20" s="35"/>
      <c r="F20" s="35"/>
      <c r="G20" s="35"/>
      <c r="H20" s="35"/>
      <c r="I20" s="35"/>
      <c r="J20" s="35"/>
      <c r="K20" s="35"/>
      <c r="L20" s="35"/>
      <c r="M20" s="35"/>
      <c r="N20" s="35"/>
      <c r="O20" s="35"/>
      <c r="P20" s="36"/>
    </row>
    <row r="21" spans="3:16">
      <c r="C21" s="34"/>
      <c r="D21" s="35"/>
      <c r="E21" s="35"/>
      <c r="F21" s="35"/>
      <c r="G21" s="35"/>
      <c r="H21" s="35"/>
      <c r="I21" s="35"/>
      <c r="J21" s="35"/>
      <c r="K21" s="35"/>
      <c r="L21" s="35"/>
      <c r="M21" s="35"/>
      <c r="N21" s="35"/>
      <c r="O21" s="35"/>
      <c r="P21" s="36"/>
    </row>
    <row r="22" spans="3:16">
      <c r="C22" s="34"/>
      <c r="D22" s="35"/>
      <c r="E22" s="35"/>
      <c r="F22" s="35"/>
      <c r="G22" s="35"/>
      <c r="H22" s="35"/>
      <c r="I22" s="35"/>
      <c r="J22" s="35"/>
      <c r="K22" s="35"/>
      <c r="L22" s="35"/>
      <c r="M22" s="35"/>
      <c r="N22" s="35"/>
      <c r="O22" s="35"/>
      <c r="P22" s="36"/>
    </row>
    <row r="23" spans="3:16">
      <c r="C23" s="34"/>
      <c r="D23" s="35"/>
      <c r="E23" s="35"/>
      <c r="F23" s="35"/>
      <c r="G23" s="35"/>
      <c r="H23" s="35"/>
      <c r="I23" s="35"/>
      <c r="J23" s="35"/>
      <c r="K23" s="35"/>
      <c r="L23" s="35"/>
      <c r="M23" s="35"/>
      <c r="N23" s="35"/>
      <c r="O23" s="35"/>
      <c r="P23" s="36"/>
    </row>
    <row r="24" spans="3:16">
      <c r="C24" s="34"/>
      <c r="D24" s="35"/>
      <c r="E24" s="35"/>
      <c r="F24" s="35"/>
      <c r="G24" s="35"/>
      <c r="H24" s="35"/>
      <c r="I24" s="35"/>
      <c r="J24" s="35"/>
      <c r="K24" s="35"/>
      <c r="L24" s="35"/>
      <c r="M24" s="35"/>
      <c r="N24" s="35"/>
      <c r="O24" s="35"/>
      <c r="P24" s="36"/>
    </row>
    <row r="25" spans="3:16">
      <c r="C25" s="34"/>
      <c r="D25" s="35"/>
      <c r="E25" s="35"/>
      <c r="F25" s="35"/>
      <c r="G25" s="35"/>
      <c r="H25" s="35"/>
      <c r="I25" s="35"/>
      <c r="J25" s="35"/>
      <c r="K25" s="35"/>
      <c r="L25" s="35"/>
      <c r="M25" s="35"/>
      <c r="N25" s="35"/>
      <c r="O25" s="35"/>
      <c r="P25" s="36"/>
    </row>
    <row r="26" spans="3:16">
      <c r="C26" s="34"/>
      <c r="D26" s="35"/>
      <c r="E26" s="35"/>
      <c r="F26" s="35"/>
      <c r="G26" s="35"/>
      <c r="H26" s="35"/>
      <c r="I26" s="35"/>
      <c r="J26" s="35"/>
      <c r="K26" s="35"/>
      <c r="L26" s="35"/>
      <c r="M26" s="35"/>
      <c r="N26" s="35"/>
      <c r="O26" s="35"/>
      <c r="P26" s="36"/>
    </row>
    <row r="27" spans="3:16">
      <c r="C27" s="34"/>
      <c r="D27" s="35"/>
      <c r="E27" s="35"/>
      <c r="F27" s="35"/>
      <c r="G27" s="35"/>
      <c r="H27" s="35"/>
      <c r="I27" s="35"/>
      <c r="J27" s="35"/>
      <c r="K27" s="35"/>
      <c r="L27" s="35"/>
      <c r="M27" s="35"/>
      <c r="N27" s="35"/>
      <c r="O27" s="35"/>
      <c r="P27" s="36"/>
    </row>
    <row r="28" spans="3:16">
      <c r="C28" s="34"/>
      <c r="D28" s="35"/>
      <c r="E28" s="35"/>
      <c r="F28" s="35"/>
      <c r="G28" s="35"/>
      <c r="H28" s="35"/>
      <c r="I28" s="35"/>
      <c r="J28" s="35"/>
      <c r="K28" s="35"/>
      <c r="L28" s="35"/>
      <c r="M28" s="35"/>
      <c r="N28" s="35"/>
      <c r="O28" s="35"/>
      <c r="P28" s="36"/>
    </row>
    <row r="29" spans="3:16" ht="15" customHeight="1">
      <c r="C29" s="34"/>
      <c r="D29" s="35"/>
      <c r="E29" s="35"/>
      <c r="F29" s="35"/>
      <c r="G29" s="35"/>
      <c r="H29" s="35"/>
      <c r="I29" s="35"/>
      <c r="J29" s="35"/>
      <c r="K29" s="35"/>
      <c r="L29" s="35"/>
      <c r="M29" s="35"/>
      <c r="N29" s="35"/>
      <c r="O29" s="35"/>
      <c r="P29" s="36"/>
    </row>
    <row r="30" spans="3:16">
      <c r="C30" s="34"/>
      <c r="D30" s="35"/>
      <c r="E30" s="35"/>
      <c r="F30" s="35"/>
      <c r="G30" s="35"/>
      <c r="H30" s="35"/>
      <c r="I30" s="35"/>
      <c r="J30" s="35"/>
      <c r="K30" s="35"/>
      <c r="L30" s="35"/>
      <c r="M30" s="35"/>
      <c r="N30" s="35"/>
      <c r="O30" s="35"/>
      <c r="P30" s="36"/>
    </row>
    <row r="31" spans="3:16">
      <c r="C31" s="34"/>
      <c r="D31" s="35"/>
      <c r="E31" s="35"/>
      <c r="F31" s="35"/>
      <c r="G31" s="35"/>
      <c r="H31" s="35"/>
      <c r="I31" s="35"/>
      <c r="J31" s="35"/>
      <c r="K31" s="35"/>
      <c r="L31" s="35"/>
      <c r="M31" s="35"/>
      <c r="N31" s="35"/>
      <c r="O31" s="35"/>
      <c r="P31" s="36"/>
    </row>
    <row r="32" spans="3:16">
      <c r="C32" s="34"/>
      <c r="D32" s="35"/>
      <c r="E32" s="35"/>
      <c r="F32" s="35"/>
      <c r="G32" s="35"/>
      <c r="H32" s="35"/>
      <c r="I32" s="35"/>
      <c r="J32" s="35"/>
      <c r="K32" s="35"/>
      <c r="L32" s="35"/>
      <c r="M32" s="35"/>
      <c r="N32" s="35"/>
      <c r="O32" s="35"/>
      <c r="P32" s="36"/>
    </row>
    <row r="33" spans="3:16">
      <c r="C33" s="34" t="s">
        <v>39</v>
      </c>
      <c r="D33" s="35"/>
      <c r="E33" s="35"/>
      <c r="F33" s="35"/>
      <c r="G33" s="35"/>
      <c r="H33" s="35"/>
      <c r="I33" s="35"/>
      <c r="J33" s="35"/>
      <c r="K33" s="35"/>
      <c r="L33" s="35"/>
      <c r="M33" s="35"/>
      <c r="N33" s="35"/>
      <c r="O33" s="35"/>
      <c r="P33" s="36"/>
    </row>
    <row r="34" spans="3:16">
      <c r="C34" s="34"/>
      <c r="D34" s="35"/>
      <c r="E34" s="35"/>
      <c r="F34" s="35"/>
      <c r="G34" s="35"/>
      <c r="H34" s="35"/>
      <c r="I34" s="35"/>
      <c r="J34" s="35"/>
      <c r="K34" s="35"/>
      <c r="L34" s="35"/>
      <c r="M34" s="35"/>
      <c r="N34" s="35"/>
      <c r="O34" s="35"/>
      <c r="P34" s="36"/>
    </row>
    <row r="35" spans="3:16">
      <c r="C35" s="34"/>
      <c r="D35" s="35"/>
      <c r="E35" s="35"/>
      <c r="F35" s="35"/>
      <c r="G35" s="35"/>
      <c r="H35" s="35"/>
      <c r="I35" s="35"/>
      <c r="J35" s="35"/>
      <c r="K35" s="35"/>
      <c r="L35" s="35"/>
      <c r="M35" s="35"/>
      <c r="N35" s="35"/>
      <c r="O35" s="35"/>
      <c r="P35" s="36"/>
    </row>
    <row r="36" spans="3:16">
      <c r="C36" s="34"/>
      <c r="D36" s="35"/>
      <c r="E36" s="35"/>
      <c r="F36" s="35"/>
      <c r="G36" s="35"/>
      <c r="H36" s="35"/>
      <c r="I36" s="35"/>
      <c r="J36" s="35"/>
      <c r="K36" s="35"/>
      <c r="L36" s="35"/>
      <c r="M36" s="35"/>
      <c r="N36" s="35"/>
      <c r="O36" s="35"/>
      <c r="P36" s="36"/>
    </row>
    <row r="37" spans="3:16">
      <c r="C37" s="34"/>
      <c r="D37" s="35"/>
      <c r="E37" s="35"/>
      <c r="F37" s="35"/>
      <c r="G37" s="35"/>
      <c r="H37" s="35"/>
      <c r="I37" s="35"/>
      <c r="J37" s="35"/>
      <c r="K37" s="35"/>
      <c r="L37" s="35"/>
      <c r="M37" s="35"/>
      <c r="N37" s="35"/>
      <c r="O37" s="35"/>
      <c r="P37" s="36"/>
    </row>
    <row r="38" spans="3:16">
      <c r="C38" s="34"/>
      <c r="D38" s="35"/>
      <c r="E38" s="35"/>
      <c r="F38" s="35"/>
      <c r="G38" s="35"/>
      <c r="H38" s="35"/>
      <c r="I38" s="35"/>
      <c r="J38" s="35"/>
      <c r="K38" s="35"/>
      <c r="L38" s="35"/>
      <c r="M38" s="35"/>
      <c r="N38" s="35"/>
      <c r="O38" s="35"/>
      <c r="P38" s="36"/>
    </row>
    <row r="39" spans="3:16">
      <c r="C39" s="34"/>
      <c r="D39" s="35"/>
      <c r="E39" s="35"/>
      <c r="F39" s="35"/>
      <c r="G39" s="35"/>
      <c r="H39" s="35"/>
      <c r="I39" s="35"/>
      <c r="J39" s="35"/>
      <c r="K39" s="35"/>
      <c r="L39" s="35"/>
      <c r="M39" s="35"/>
      <c r="N39" s="35"/>
      <c r="O39" s="35"/>
      <c r="P39" s="36"/>
    </row>
    <row r="40" spans="3:16">
      <c r="C40" s="34"/>
      <c r="D40" s="35"/>
      <c r="E40" s="35"/>
      <c r="F40" s="35"/>
      <c r="G40" s="35"/>
      <c r="H40" s="35"/>
      <c r="I40" s="35"/>
      <c r="J40" s="35"/>
      <c r="K40" s="35"/>
      <c r="L40" s="35"/>
      <c r="M40" s="35"/>
      <c r="N40" s="35"/>
      <c r="O40" s="35"/>
      <c r="P40" s="36"/>
    </row>
    <row r="41" spans="3:16">
      <c r="C41" s="34"/>
      <c r="D41" s="35"/>
      <c r="E41" s="35"/>
      <c r="F41" s="35"/>
      <c r="G41" s="35"/>
      <c r="H41" s="35"/>
      <c r="I41" s="35"/>
      <c r="J41" s="35"/>
      <c r="K41" s="35"/>
      <c r="L41" s="35"/>
      <c r="M41" s="35"/>
      <c r="N41" s="35"/>
      <c r="O41" s="35"/>
      <c r="P41" s="36"/>
    </row>
    <row r="42" spans="3:16" ht="15" customHeight="1">
      <c r="C42" s="34"/>
      <c r="D42" s="35"/>
      <c r="E42" s="35"/>
      <c r="F42" s="35"/>
      <c r="G42" s="35"/>
      <c r="H42" s="35"/>
      <c r="I42" s="35"/>
      <c r="J42" s="35"/>
      <c r="K42" s="35"/>
      <c r="L42" s="35"/>
      <c r="M42" s="35"/>
      <c r="N42" s="35"/>
      <c r="O42" s="35"/>
      <c r="P42" s="36"/>
    </row>
    <row r="43" spans="3:16">
      <c r="C43" s="37"/>
      <c r="D43" s="38"/>
      <c r="E43" s="38"/>
      <c r="F43" s="38"/>
      <c r="G43" s="38"/>
      <c r="H43" s="38"/>
      <c r="I43" s="38"/>
      <c r="J43" s="38"/>
      <c r="K43" s="38"/>
      <c r="L43" s="38"/>
      <c r="M43" s="38"/>
      <c r="N43" s="38"/>
      <c r="O43" s="38"/>
      <c r="P43" s="39"/>
    </row>
  </sheetData>
  <mergeCells count="4">
    <mergeCell ref="C2:J2"/>
    <mergeCell ref="C4:P19"/>
    <mergeCell ref="C20:P32"/>
    <mergeCell ref="C33:P4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Tasks</vt:lpstr>
      <vt:lpstr>Expense</vt:lpstr>
      <vt:lpstr>categorize items</vt:lpstr>
      <vt:lpstr>cost type</vt:lpstr>
      <vt:lpstr>Reducing expenses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Aksh</cp:lastModifiedBy>
  <dcterms:created xsi:type="dcterms:W3CDTF">2015-06-05T18:17:20Z</dcterms:created>
  <dcterms:modified xsi:type="dcterms:W3CDTF">2024-07-14T15:15:57Z</dcterms:modified>
</cp:coreProperties>
</file>