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achin Data\YouTube Content\Study Material\Excel Noted for Youtube\"/>
    </mc:Choice>
  </mc:AlternateContent>
  <xr:revisionPtr revIDLastSave="0" documentId="13_ncr:1_{CBC28E9A-90EE-4A68-BB38-A6A69CDAD516}" xr6:coauthVersionLast="47" xr6:coauthVersionMax="47" xr10:uidLastSave="{00000000-0000-0000-0000-000000000000}"/>
  <bookViews>
    <workbookView xWindow="-108" yWindow="-108" windowWidth="23256" windowHeight="12576" xr2:uid="{1051F444-B7AA-4E95-AD64-96161F94B12D}"/>
  </bookViews>
  <sheets>
    <sheet name="Sheet2" sheetId="2" r:id="rId1"/>
  </sheets>
  <definedNames>
    <definedName name="_xlnm._FilterDatabase" localSheetId="0" hidden="1">Sheet2!$A$1:$C$11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2" l="1"/>
  <c r="B60" i="2"/>
  <c r="B59" i="2"/>
  <c r="B58" i="2"/>
  <c r="B57" i="2"/>
  <c r="B56" i="2"/>
  <c r="B55" i="2"/>
  <c r="B54" i="2"/>
  <c r="C49" i="2"/>
  <c r="C47" i="2"/>
  <c r="C45" i="2"/>
  <c r="C36" i="2"/>
  <c r="C29" i="2"/>
  <c r="C28" i="2"/>
  <c r="C26" i="2"/>
  <c r="L13" i="2"/>
  <c r="I13" i="2"/>
  <c r="G13" i="2"/>
  <c r="E13" i="2"/>
  <c r="E6" i="2"/>
  <c r="L6" i="2"/>
  <c r="L2" i="2"/>
  <c r="H6" i="2"/>
  <c r="H2" i="2"/>
  <c r="E2" i="2"/>
</calcChain>
</file>

<file path=xl/sharedStrings.xml><?xml version="1.0" encoding="utf-8"?>
<sst xmlns="http://schemas.openxmlformats.org/spreadsheetml/2006/main" count="66" uniqueCount="46">
  <si>
    <t>OrderDate</t>
  </si>
  <si>
    <t>Product</t>
  </si>
  <si>
    <t>SubTotal</t>
  </si>
  <si>
    <t>Computer</t>
  </si>
  <si>
    <t>Mouse</t>
  </si>
  <si>
    <t>Sumif</t>
  </si>
  <si>
    <t>Countif</t>
  </si>
  <si>
    <t>Averageif</t>
  </si>
  <si>
    <t>SumifS</t>
  </si>
  <si>
    <t>CountifS</t>
  </si>
  <si>
    <t>AverageifS</t>
  </si>
  <si>
    <t>DSUM</t>
  </si>
  <si>
    <t>DCOUNT</t>
  </si>
  <si>
    <t>DAVERAGE</t>
  </si>
  <si>
    <t>DCOUNTA</t>
  </si>
  <si>
    <t>Database Function Criteria</t>
  </si>
  <si>
    <t>&gt;02-05-2011</t>
  </si>
  <si>
    <t>&lt;07-05-2011</t>
  </si>
  <si>
    <t>&gt;10000</t>
  </si>
  <si>
    <t>Fianancial Functions</t>
  </si>
  <si>
    <t>ROI (Rate of Interest)</t>
  </si>
  <si>
    <t>Duration</t>
  </si>
  <si>
    <t>Months</t>
  </si>
  <si>
    <t>Amount</t>
  </si>
  <si>
    <t>PMT</t>
  </si>
  <si>
    <t>Monthly Installment</t>
  </si>
  <si>
    <t>Total</t>
  </si>
  <si>
    <t>Interest</t>
  </si>
  <si>
    <t>PV</t>
  </si>
  <si>
    <t>?</t>
  </si>
  <si>
    <t>Present Value</t>
  </si>
  <si>
    <t xml:space="preserve">FV </t>
  </si>
  <si>
    <t>FV</t>
  </si>
  <si>
    <t>Future Values</t>
  </si>
  <si>
    <t>Total Deposit</t>
  </si>
  <si>
    <t>Profit</t>
  </si>
  <si>
    <t>Text Functions</t>
  </si>
  <si>
    <t>Len</t>
  </si>
  <si>
    <t>Right</t>
  </si>
  <si>
    <t>Left</t>
  </si>
  <si>
    <t>Search</t>
  </si>
  <si>
    <t>Exact</t>
  </si>
  <si>
    <t>Unicode</t>
  </si>
  <si>
    <t>Unichar</t>
  </si>
  <si>
    <t>Sustitute</t>
  </si>
  <si>
    <t>Computer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</si>
</sst>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7" fillId="2" borderId="0" xfId="0" applyFont="1" applyFill="1" applyAlignment="1">
      <alignment horizontal="center"/>
    </xf>
    <xf numFmtId="0" fontId="4" fillId="3" borderId="0" xfId="0" applyFont="1" applyFill="1"/>
    <xf numFmtId="1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4" fontId="10" fillId="4" borderId="1" xfId="0" applyNumberFormat="1" applyFont="1" applyFill="1" applyBorder="1" applyAlignment="1">
      <alignment horizontal="left"/>
    </xf>
    <xf numFmtId="0" fontId="0" fillId="2" borderId="0" xfId="0" applyFill="1"/>
    <xf numFmtId="0" fontId="11" fillId="2" borderId="0" xfId="0" applyFont="1" applyFill="1"/>
    <xf numFmtId="0" fontId="5" fillId="3" borderId="0" xfId="0" applyFont="1" applyFill="1" applyAlignment="1">
      <alignment horizontal="center"/>
    </xf>
    <xf numFmtId="0" fontId="9" fillId="2" borderId="1" xfId="0" applyFont="1" applyFill="1" applyBorder="1" applyAlignment="1">
      <alignment horizontal="left"/>
    </xf>
    <xf numFmtId="9" fontId="9" fillId="0" borderId="1" xfId="1" applyFont="1" applyFill="1" applyBorder="1" applyAlignment="1">
      <alignment horizontal="left"/>
    </xf>
    <xf numFmtId="0" fontId="7" fillId="2" borderId="0" xfId="0" applyFont="1" applyFill="1"/>
    <xf numFmtId="0" fontId="8" fillId="2" borderId="1" xfId="0" applyFont="1" applyFill="1" applyBorder="1" applyAlignment="1">
      <alignment horizontal="left"/>
    </xf>
    <xf numFmtId="14" fontId="8" fillId="2" borderId="1" xfId="0" applyNumberFormat="1" applyFont="1" applyFill="1" applyBorder="1" applyAlignment="1">
      <alignment horizontal="left"/>
    </xf>
    <xf numFmtId="0" fontId="6" fillId="0" borderId="0" xfId="0" applyFont="1"/>
    <xf numFmtId="8" fontId="9" fillId="0" borderId="1" xfId="0" applyNumberFormat="1" applyFont="1" applyBorder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09D3-1015-430C-B98B-5D3298C949F5}">
  <sheetPr codeName="Sheet3"/>
  <dimension ref="A1:O61"/>
  <sheetViews>
    <sheetView tabSelected="1" topLeftCell="A43" zoomScale="90" zoomScaleNormal="90" workbookViewId="0">
      <selection activeCell="C13" sqref="C13"/>
    </sheetView>
  </sheetViews>
  <sheetFormatPr defaultRowHeight="14.4" x14ac:dyDescent="0.3"/>
  <cols>
    <col min="1" max="1" width="17.6640625" customWidth="1"/>
    <col min="2" max="2" width="26.44140625" bestFit="1" customWidth="1"/>
    <col min="3" max="3" width="18" bestFit="1" customWidth="1"/>
    <col min="4" max="4" width="7.21875" customWidth="1"/>
    <col min="5" max="5" width="14.88671875" customWidth="1"/>
    <col min="6" max="6" width="15.44140625" customWidth="1"/>
    <col min="7" max="7" width="13.33203125" customWidth="1"/>
    <col min="8" max="8" width="10.21875" customWidth="1"/>
    <col min="9" max="9" width="10.44140625" customWidth="1"/>
    <col min="12" max="12" width="12.6640625" customWidth="1"/>
    <col min="13" max="13" width="12.21875" customWidth="1"/>
  </cols>
  <sheetData>
    <row r="1" spans="1:15" ht="21" x14ac:dyDescent="0.4">
      <c r="A1" s="15" t="s">
        <v>0</v>
      </c>
      <c r="B1" s="15" t="s">
        <v>1</v>
      </c>
      <c r="C1" s="14" t="s">
        <v>2</v>
      </c>
      <c r="E1" s="3" t="s">
        <v>5</v>
      </c>
      <c r="F1" s="3"/>
      <c r="H1" s="3" t="s">
        <v>6</v>
      </c>
      <c r="I1" s="3"/>
      <c r="J1" s="3"/>
      <c r="L1" s="3" t="s">
        <v>7</v>
      </c>
      <c r="M1" s="3"/>
      <c r="N1" s="3"/>
    </row>
    <row r="2" spans="1:15" ht="21" x14ac:dyDescent="0.4">
      <c r="A2" s="5">
        <v>40664</v>
      </c>
      <c r="B2" s="5" t="s">
        <v>3</v>
      </c>
      <c r="C2" s="6">
        <v>20565.620599999998</v>
      </c>
      <c r="E2" s="1">
        <f>SUMIF(C2:C11,"&gt;10000")</f>
        <v>156854.16440000001</v>
      </c>
      <c r="F2" s="1"/>
      <c r="G2" s="1"/>
      <c r="H2" s="1">
        <f>COUNTIF(C2:C11,"&gt;10000")</f>
        <v>6</v>
      </c>
      <c r="I2" s="1"/>
      <c r="J2" s="1"/>
      <c r="L2" s="1">
        <f>AVERAGEIF(C2:C11,"&gt;10000")</f>
        <v>26142.360733333335</v>
      </c>
      <c r="M2" s="1"/>
    </row>
    <row r="3" spans="1:15" ht="21" x14ac:dyDescent="0.4">
      <c r="A3" s="5">
        <v>40665</v>
      </c>
      <c r="B3" s="5" t="s">
        <v>4</v>
      </c>
      <c r="C3" s="6">
        <v>1294.2529</v>
      </c>
      <c r="E3" s="1"/>
      <c r="F3" s="1"/>
      <c r="G3" s="1"/>
      <c r="H3" s="1"/>
      <c r="I3" s="1"/>
      <c r="J3" s="1"/>
      <c r="L3" s="1"/>
      <c r="M3" s="1"/>
    </row>
    <row r="4" spans="1:15" ht="21" x14ac:dyDescent="0.4">
      <c r="A4" s="5">
        <v>40666</v>
      </c>
      <c r="B4" s="5" t="s">
        <v>3</v>
      </c>
      <c r="C4" s="6">
        <v>32726.478599999999</v>
      </c>
      <c r="E4" s="1"/>
      <c r="F4" s="1"/>
      <c r="G4" s="1"/>
      <c r="H4" s="1"/>
      <c r="I4" s="1"/>
      <c r="J4" s="1"/>
      <c r="L4" s="1"/>
      <c r="M4" s="1"/>
    </row>
    <row r="5" spans="1:15" ht="21" x14ac:dyDescent="0.4">
      <c r="A5" s="5">
        <v>40667</v>
      </c>
      <c r="B5" s="5" t="s">
        <v>3</v>
      </c>
      <c r="C5" s="6">
        <v>28832.528900000001</v>
      </c>
      <c r="E5" s="3" t="s">
        <v>8</v>
      </c>
      <c r="F5" s="3"/>
      <c r="H5" s="3" t="s">
        <v>9</v>
      </c>
      <c r="I5" s="3"/>
      <c r="J5" s="3"/>
      <c r="L5" s="3" t="s">
        <v>10</v>
      </c>
      <c r="M5" s="3"/>
      <c r="N5" s="3"/>
    </row>
    <row r="6" spans="1:15" ht="21" x14ac:dyDescent="0.4">
      <c r="A6" s="5">
        <v>40668</v>
      </c>
      <c r="B6" s="5" t="s">
        <v>4</v>
      </c>
      <c r="C6" s="6">
        <v>419.45890000000003</v>
      </c>
      <c r="E6" s="1">
        <f>SUMIFS(C2:C11,C2:C11,"&gt;10000",A2:A11,"&gt;02-05-2011",A2:A11,"&lt;07-05-2011",B2:B11,"Computer")</f>
        <v>85991.616299999994</v>
      </c>
      <c r="F6" s="1"/>
      <c r="G6" s="1"/>
      <c r="H6" s="1">
        <f>COUNTIFS(C2:C11,"&gt;10000",A2:A11,"&gt;02-05-2011",A2:A11,"&lt;07-05-2011")</f>
        <v>3</v>
      </c>
      <c r="I6" s="1"/>
      <c r="J6" s="1"/>
      <c r="K6" s="1"/>
      <c r="L6" s="1">
        <f>AVERAGEIFS(C2:C11,C2:C11,"&gt;10000",B2:B11,"Computer",A2:A11,"&gt;02-05-2011",A2:A11,"&lt;07-05-2011")</f>
        <v>28663.872099999997</v>
      </c>
      <c r="M6" s="1"/>
      <c r="N6" s="1"/>
    </row>
    <row r="7" spans="1:15" ht="21" x14ac:dyDescent="0.4">
      <c r="A7" s="5">
        <v>40669</v>
      </c>
      <c r="B7" s="5" t="s">
        <v>3</v>
      </c>
      <c r="C7" s="6">
        <v>24432.608800000002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5" ht="21" x14ac:dyDescent="0.4">
      <c r="A8" s="5">
        <v>40670</v>
      </c>
      <c r="B8" s="5" t="s">
        <v>4</v>
      </c>
      <c r="C8" s="6">
        <v>14352.7713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ht="21" x14ac:dyDescent="0.4">
      <c r="A9" s="5">
        <v>40671</v>
      </c>
      <c r="B9" s="5" t="s">
        <v>3</v>
      </c>
      <c r="C9" s="6">
        <v>5056.4895999999999</v>
      </c>
      <c r="E9" s="18" t="s">
        <v>15</v>
      </c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ht="21" x14ac:dyDescent="0.4">
      <c r="A10" s="5">
        <v>40672</v>
      </c>
      <c r="B10" s="5" t="s">
        <v>3</v>
      </c>
      <c r="C10" s="6">
        <v>6107.0820000000003</v>
      </c>
      <c r="E10" s="7" t="s">
        <v>0</v>
      </c>
      <c r="F10" s="7" t="s">
        <v>0</v>
      </c>
      <c r="G10" s="7" t="s">
        <v>1</v>
      </c>
      <c r="H10" s="7" t="s">
        <v>2</v>
      </c>
    </row>
    <row r="11" spans="1:15" ht="21" x14ac:dyDescent="0.4">
      <c r="A11" s="5">
        <v>40673</v>
      </c>
      <c r="B11" s="5" t="s">
        <v>4</v>
      </c>
      <c r="C11" s="6">
        <v>35944.156199999998</v>
      </c>
      <c r="E11" s="16" t="s">
        <v>16</v>
      </c>
      <c r="F11" s="16" t="s">
        <v>17</v>
      </c>
      <c r="G11" s="16" t="s">
        <v>3</v>
      </c>
      <c r="H11" s="16" t="s">
        <v>18</v>
      </c>
    </row>
    <row r="12" spans="1:15" ht="21" x14ac:dyDescent="0.4">
      <c r="E12" s="10" t="s">
        <v>11</v>
      </c>
      <c r="F12" s="10"/>
      <c r="G12" s="10" t="s">
        <v>12</v>
      </c>
      <c r="H12" s="4"/>
      <c r="I12" s="10"/>
      <c r="J12" s="10" t="s">
        <v>14</v>
      </c>
      <c r="K12" s="10"/>
      <c r="L12" s="4"/>
      <c r="M12" s="10" t="s">
        <v>13</v>
      </c>
      <c r="N12" s="10"/>
      <c r="O12" s="10"/>
    </row>
    <row r="13" spans="1:15" ht="21" x14ac:dyDescent="0.4">
      <c r="E13" s="1">
        <f>DSUM(A1:C11,3,E10:H11)</f>
        <v>85991.616299999994</v>
      </c>
      <c r="F13" s="1"/>
      <c r="G13" s="1">
        <f>DCOUNT(A1:C11,3,E10:H11)</f>
        <v>3</v>
      </c>
      <c r="H13" s="1"/>
      <c r="I13" s="1">
        <f>DCOUNTA(A1:C11,2,E10:H11)</f>
        <v>3</v>
      </c>
      <c r="J13" s="1"/>
      <c r="K13" s="1"/>
      <c r="L13" s="1">
        <f>DAVERAGE(A1:C11,3,E10:H11)</f>
        <v>28663.872099999997</v>
      </c>
      <c r="M13" s="1"/>
      <c r="N13" s="1"/>
    </row>
    <row r="14" spans="1:15" ht="21" x14ac:dyDescent="0.4"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ht="21" x14ac:dyDescent="0.4"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ht="21" x14ac:dyDescent="0.4">
      <c r="E16" s="1"/>
      <c r="F16" s="1"/>
      <c r="G16" s="1"/>
      <c r="H16" s="1"/>
      <c r="I16" s="1"/>
      <c r="J16" s="1"/>
      <c r="K16" s="1"/>
      <c r="L16" s="1"/>
      <c r="M16" s="1"/>
      <c r="N16" s="1"/>
    </row>
    <row r="20" spans="1:6" ht="21" x14ac:dyDescent="0.4">
      <c r="A20" s="19" t="s">
        <v>19</v>
      </c>
      <c r="B20" s="19"/>
      <c r="C20" s="19"/>
      <c r="D20" s="19"/>
      <c r="E20" s="19"/>
      <c r="F20" s="9"/>
    </row>
    <row r="22" spans="1:6" ht="21" x14ac:dyDescent="0.4">
      <c r="B22" s="6" t="s">
        <v>20</v>
      </c>
      <c r="C22" s="12">
        <v>0.11</v>
      </c>
      <c r="D22" s="6"/>
    </row>
    <row r="23" spans="1:6" ht="21" x14ac:dyDescent="0.4">
      <c r="B23" s="6" t="s">
        <v>21</v>
      </c>
      <c r="C23" s="6">
        <v>48</v>
      </c>
      <c r="D23" s="6" t="s">
        <v>22</v>
      </c>
    </row>
    <row r="24" spans="1:6" ht="21" x14ac:dyDescent="0.4">
      <c r="B24" s="6" t="s">
        <v>23</v>
      </c>
      <c r="C24" s="6">
        <v>500000</v>
      </c>
      <c r="D24" s="6"/>
    </row>
    <row r="25" spans="1:6" ht="21" x14ac:dyDescent="0.4">
      <c r="B25" s="6"/>
      <c r="C25" s="6"/>
      <c r="D25" s="6"/>
    </row>
    <row r="26" spans="1:6" ht="21" x14ac:dyDescent="0.4">
      <c r="A26" s="14" t="s">
        <v>24</v>
      </c>
      <c r="B26" s="6" t="s">
        <v>25</v>
      </c>
      <c r="C26" s="17">
        <f>PMT(C22/12,C23,-C24,0,1)</f>
        <v>12805.378667936986</v>
      </c>
      <c r="D26" s="6"/>
    </row>
    <row r="27" spans="1:6" ht="21" x14ac:dyDescent="0.4">
      <c r="B27" s="6"/>
      <c r="C27" s="6"/>
      <c r="D27" s="6"/>
    </row>
    <row r="28" spans="1:6" ht="21" x14ac:dyDescent="0.4">
      <c r="B28" s="6" t="s">
        <v>26</v>
      </c>
      <c r="C28" s="17">
        <f>C26*C23</f>
        <v>614658.1760609753</v>
      </c>
      <c r="D28" s="6"/>
    </row>
    <row r="29" spans="1:6" ht="21" x14ac:dyDescent="0.4">
      <c r="B29" s="6" t="s">
        <v>27</v>
      </c>
      <c r="C29" s="17">
        <f>C28-C24</f>
        <v>114658.1760609753</v>
      </c>
      <c r="D29" s="6"/>
    </row>
    <row r="30" spans="1:6" ht="21" x14ac:dyDescent="0.4">
      <c r="B30" s="6"/>
      <c r="C30" s="6"/>
      <c r="D30" s="6"/>
    </row>
    <row r="31" spans="1:6" ht="21" x14ac:dyDescent="0.4">
      <c r="A31" s="8"/>
      <c r="B31" s="11"/>
      <c r="C31" s="11"/>
      <c r="D31" s="11"/>
    </row>
    <row r="32" spans="1:6" ht="21" x14ac:dyDescent="0.4">
      <c r="B32" s="6" t="s">
        <v>20</v>
      </c>
      <c r="C32" s="12">
        <v>0.11</v>
      </c>
      <c r="D32" s="6"/>
    </row>
    <row r="33" spans="1:4" ht="21" x14ac:dyDescent="0.4">
      <c r="B33" s="6" t="s">
        <v>21</v>
      </c>
      <c r="C33" s="6">
        <v>48</v>
      </c>
      <c r="D33" s="6"/>
    </row>
    <row r="34" spans="1:4" ht="21" x14ac:dyDescent="0.4">
      <c r="B34" s="6" t="s">
        <v>28</v>
      </c>
      <c r="C34" s="6" t="s">
        <v>29</v>
      </c>
      <c r="D34" s="6"/>
    </row>
    <row r="35" spans="1:4" ht="21" x14ac:dyDescent="0.4">
      <c r="B35" s="6"/>
      <c r="C35" s="6"/>
      <c r="D35" s="6"/>
    </row>
    <row r="36" spans="1:4" ht="21" x14ac:dyDescent="0.4">
      <c r="A36" s="13" t="s">
        <v>28</v>
      </c>
      <c r="B36" s="6" t="s">
        <v>30</v>
      </c>
      <c r="C36" s="17">
        <f>PV(C32/12,C33,-C26,0,1)</f>
        <v>500000.00000000413</v>
      </c>
      <c r="D36" s="6"/>
    </row>
    <row r="37" spans="1:4" ht="21" x14ac:dyDescent="0.4">
      <c r="B37" s="6"/>
      <c r="C37" s="6"/>
      <c r="D37" s="6"/>
    </row>
    <row r="38" spans="1:4" ht="21" x14ac:dyDescent="0.4">
      <c r="B38" s="6"/>
      <c r="C38" s="6"/>
      <c r="D38" s="6"/>
    </row>
    <row r="39" spans="1:4" ht="21" x14ac:dyDescent="0.4">
      <c r="A39" s="8"/>
      <c r="B39" s="11"/>
      <c r="C39" s="11"/>
      <c r="D39" s="11"/>
    </row>
    <row r="40" spans="1:4" ht="21" x14ac:dyDescent="0.4">
      <c r="B40" s="6" t="s">
        <v>20</v>
      </c>
      <c r="C40" s="12">
        <v>0.11</v>
      </c>
      <c r="D40" s="6"/>
    </row>
    <row r="41" spans="1:4" ht="21" x14ac:dyDescent="0.4">
      <c r="B41" s="6" t="s">
        <v>21</v>
      </c>
      <c r="C41" s="6">
        <v>48</v>
      </c>
      <c r="D41" s="6"/>
    </row>
    <row r="42" spans="1:4" ht="21" x14ac:dyDescent="0.4">
      <c r="B42" s="6" t="s">
        <v>24</v>
      </c>
      <c r="C42" s="6">
        <v>12805.378667936986</v>
      </c>
      <c r="D42" s="6"/>
    </row>
    <row r="43" spans="1:4" ht="21" x14ac:dyDescent="0.4">
      <c r="B43" s="6" t="s">
        <v>31</v>
      </c>
      <c r="C43" s="6" t="s">
        <v>29</v>
      </c>
      <c r="D43" s="6"/>
    </row>
    <row r="44" spans="1:4" ht="21" x14ac:dyDescent="0.4">
      <c r="B44" s="6"/>
      <c r="C44" s="6"/>
      <c r="D44" s="6"/>
    </row>
    <row r="45" spans="1:4" ht="21" x14ac:dyDescent="0.4">
      <c r="A45" s="13" t="s">
        <v>32</v>
      </c>
      <c r="B45" s="6" t="s">
        <v>33</v>
      </c>
      <c r="C45" s="17">
        <f>FV(C40/12,C41,-C42,0,1)</f>
        <v>774799.02389625588</v>
      </c>
      <c r="D45" s="6"/>
    </row>
    <row r="46" spans="1:4" ht="21" x14ac:dyDescent="0.4">
      <c r="B46" s="6"/>
      <c r="C46" s="6"/>
      <c r="D46" s="6"/>
    </row>
    <row r="47" spans="1:4" ht="21" x14ac:dyDescent="0.4">
      <c r="B47" s="6" t="s">
        <v>34</v>
      </c>
      <c r="C47" s="6">
        <f>C42*C41</f>
        <v>614658.1760609753</v>
      </c>
      <c r="D47" s="6"/>
    </row>
    <row r="48" spans="1:4" ht="21" x14ac:dyDescent="0.4">
      <c r="B48" s="6"/>
      <c r="C48" s="6"/>
      <c r="D48" s="6"/>
    </row>
    <row r="49" spans="1:5" ht="21" x14ac:dyDescent="0.4">
      <c r="B49" s="6" t="s">
        <v>35</v>
      </c>
      <c r="C49" s="17">
        <f>C45-C47</f>
        <v>160140.84783528058</v>
      </c>
      <c r="D49" s="6"/>
    </row>
    <row r="51" spans="1:5" ht="21" x14ac:dyDescent="0.4">
      <c r="A51" s="19" t="s">
        <v>36</v>
      </c>
      <c r="B51" s="19"/>
      <c r="C51" s="19"/>
      <c r="D51" s="19"/>
      <c r="E51" s="19"/>
    </row>
    <row r="53" spans="1:5" ht="23.4" x14ac:dyDescent="0.45">
      <c r="B53" s="2" t="s">
        <v>45</v>
      </c>
    </row>
    <row r="54" spans="1:5" ht="21" x14ac:dyDescent="0.4">
      <c r="A54" s="1" t="s">
        <v>37</v>
      </c>
      <c r="B54" s="1">
        <f>LEN(B53)</f>
        <v>15</v>
      </c>
      <c r="C54" s="1"/>
    </row>
    <row r="55" spans="1:5" ht="21" x14ac:dyDescent="0.4">
      <c r="A55" s="1" t="s">
        <v>38</v>
      </c>
      <c r="B55" s="1" t="str">
        <f>RIGHT(B53,6)</f>
        <v>Device</v>
      </c>
      <c r="C55" s="1"/>
    </row>
    <row r="56" spans="1:5" ht="21" x14ac:dyDescent="0.4">
      <c r="A56" s="1" t="s">
        <v>39</v>
      </c>
      <c r="B56" s="1" t="str">
        <f>LEFT(B53,5)</f>
        <v>Compu</v>
      </c>
      <c r="C56" s="1"/>
    </row>
    <row r="57" spans="1:5" ht="21" x14ac:dyDescent="0.4">
      <c r="A57" s="1" t="s">
        <v>40</v>
      </c>
      <c r="B57" s="1">
        <f>SEARCH("Device",B53)</f>
        <v>10</v>
      </c>
      <c r="C57" s="1"/>
    </row>
    <row r="58" spans="1:5" ht="21" x14ac:dyDescent="0.4">
      <c r="A58" s="1" t="s">
        <v>41</v>
      </c>
      <c r="B58" s="1" t="b">
        <f>EXACT("Hello","hello")</f>
        <v>0</v>
      </c>
      <c r="C58" s="1"/>
    </row>
    <row r="59" spans="1:5" ht="21" x14ac:dyDescent="0.4">
      <c r="A59" s="1" t="s">
        <v>42</v>
      </c>
      <c r="B59" s="1">
        <f>_xlfn.UNICODE("A")</f>
        <v>65</v>
      </c>
      <c r="C59" s="1"/>
    </row>
    <row r="60" spans="1:5" ht="21" x14ac:dyDescent="0.4">
      <c r="A60" s="1" t="s">
        <v>43</v>
      </c>
      <c r="B60" s="1" t="str">
        <f>_xlfn.UNICHAR(65)</f>
        <v>A</v>
      </c>
      <c r="C60" s="1"/>
    </row>
    <row r="61" spans="1:5" ht="21" x14ac:dyDescent="0.4">
      <c r="A61" s="1" t="s">
        <v>44</v>
      </c>
      <c r="B61" s="1" t="str">
        <f>SUBSTITUTE(B53,"Device","System")</f>
        <v>Computer System</v>
      </c>
      <c r="C61" s="1"/>
    </row>
  </sheetData>
  <mergeCells count="3">
    <mergeCell ref="E9:O9"/>
    <mergeCell ref="A20:E20"/>
    <mergeCell ref="A51:E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sirohi</dc:creator>
  <cp:lastModifiedBy>sachin sirohi</cp:lastModifiedBy>
  <dcterms:created xsi:type="dcterms:W3CDTF">2023-10-13T14:47:27Z</dcterms:created>
  <dcterms:modified xsi:type="dcterms:W3CDTF">2025-04-19T06:13:56Z</dcterms:modified>
</cp:coreProperties>
</file>