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defaultThemeVersion="124226"/>
  <bookViews>
    <workbookView xWindow="120" yWindow="90" windowWidth="9375" windowHeight="4965"/>
  </bookViews>
  <sheets>
    <sheet name="Sheet1" sheetId="1" r:id="rId1"/>
    <sheet name="Sheet2" sheetId="2" r:id="rId2"/>
  </sheets>
  <definedNames>
    <definedName name="solver_adj" localSheetId="0" hidden="1">Sheet1!$D$3,Sheet1!$D$4,Sheet1!$D$5</definedName>
    <definedName name="solver_cvg" localSheetId="0" hidden="1">0.0001</definedName>
    <definedName name="solver_drv" localSheetId="0" hidden="1">1</definedName>
    <definedName name="solver_est" localSheetId="0" hidden="1">1</definedName>
    <definedName name="solver_itr" localSheetId="0" hidden="1">100</definedName>
    <definedName name="solver_lhs1" localSheetId="0" hidden="1">Sheet1!$D$4</definedName>
    <definedName name="solver_lhs2" localSheetId="0" hidden="1">Sheet1!$D$4</definedName>
    <definedName name="solver_lhs3" localSheetId="0" hidden="1">Sheet1!$D$5</definedName>
    <definedName name="solver_lin" localSheetId="0" hidden="1">2</definedName>
    <definedName name="solver_neg" localSheetId="0" hidden="1">2</definedName>
    <definedName name="solver_num" localSheetId="0" hidden="1">3</definedName>
    <definedName name="solver_nwt" localSheetId="0" hidden="1">1</definedName>
    <definedName name="solver_opt" localSheetId="0" hidden="1">Sheet1!$F$4</definedName>
    <definedName name="solver_pre" localSheetId="0" hidden="1">0.000001</definedName>
    <definedName name="solver_rel1" localSheetId="0" hidden="1">3</definedName>
    <definedName name="solver_rel2" localSheetId="0" hidden="1">1</definedName>
    <definedName name="solver_rel3" localSheetId="0" hidden="1">1</definedName>
    <definedName name="solver_rhs1" localSheetId="0" hidden="1">10%</definedName>
    <definedName name="solver_rhs2" localSheetId="0" hidden="1">15%</definedName>
    <definedName name="solver_rhs3" localSheetId="0" hidden="1">35</definedName>
    <definedName name="solver_scl" localSheetId="0" hidden="1">2</definedName>
    <definedName name="solver_sho" localSheetId="0" hidden="1">2</definedName>
    <definedName name="solver_tim" localSheetId="0" hidden="1">100</definedName>
    <definedName name="solver_tol" localSheetId="0" hidden="1">0.05</definedName>
    <definedName name="solver_typ" localSheetId="0" hidden="1">3</definedName>
    <definedName name="solver_val" localSheetId="0" hidden="1">500</definedName>
  </definedNames>
  <calcPr calcId="124519" iterate="1"/>
</workbook>
</file>

<file path=xl/calcChain.xml><?xml version="1.0" encoding="utf-8"?>
<calcChain xmlns="http://schemas.openxmlformats.org/spreadsheetml/2006/main">
  <c r="F4" i="1"/>
  <c r="E11" s="1"/>
  <c r="C11"/>
  <c r="D11"/>
  <c r="F11" l="1"/>
  <c r="C12" s="1"/>
  <c r="D12" l="1"/>
  <c r="E12" l="1"/>
  <c r="F12" l="1"/>
  <c r="C13" s="1"/>
  <c r="D13" l="1"/>
  <c r="E13" l="1"/>
  <c r="F13" l="1"/>
  <c r="C14" s="1"/>
  <c r="D14" l="1"/>
  <c r="E14" l="1"/>
  <c r="F14" l="1"/>
  <c r="C15" s="1"/>
  <c r="D15" l="1"/>
  <c r="E15" l="1"/>
  <c r="F15" l="1"/>
  <c r="C16" s="1"/>
  <c r="D16" l="1"/>
  <c r="E16" l="1"/>
  <c r="F16" s="1"/>
  <c r="C17" s="1"/>
  <c r="D17" l="1"/>
  <c r="E17" s="1"/>
  <c r="F17" s="1"/>
  <c r="C18" s="1"/>
  <c r="D18" l="1"/>
  <c r="E18" s="1"/>
  <c r="F18" s="1"/>
  <c r="C19" s="1"/>
  <c r="D19" l="1"/>
  <c r="E19" s="1"/>
  <c r="F19" s="1"/>
  <c r="C20" s="1"/>
  <c r="D20" l="1"/>
  <c r="E20" s="1"/>
  <c r="F20" s="1"/>
  <c r="C21" s="1"/>
  <c r="D21" l="1"/>
  <c r="E21" s="1"/>
  <c r="F21" s="1"/>
  <c r="C22" s="1"/>
  <c r="D22" l="1"/>
  <c r="E22" s="1"/>
  <c r="F22" s="1"/>
  <c r="C23" s="1"/>
  <c r="D23" l="1"/>
  <c r="E23" s="1"/>
  <c r="F23" s="1"/>
  <c r="C24" s="1"/>
  <c r="D24" l="1"/>
  <c r="E24" s="1"/>
  <c r="F24" s="1"/>
  <c r="C25" s="1"/>
  <c r="D25" l="1"/>
  <c r="E25" s="1"/>
  <c r="F25" s="1"/>
  <c r="C26" s="1"/>
  <c r="D26" l="1"/>
  <c r="E26" s="1"/>
  <c r="F26" s="1"/>
  <c r="C27" s="1"/>
  <c r="D27" l="1"/>
  <c r="E27" s="1"/>
  <c r="F27" s="1"/>
  <c r="C28" s="1"/>
  <c r="D28" l="1"/>
  <c r="E28" s="1"/>
  <c r="F28" s="1"/>
  <c r="C29" s="1"/>
  <c r="D29" l="1"/>
  <c r="E29" s="1"/>
  <c r="F29" s="1"/>
  <c r="C30" s="1"/>
  <c r="D30" l="1"/>
  <c r="E30" s="1"/>
  <c r="F30" s="1"/>
  <c r="C31" s="1"/>
  <c r="D31" l="1"/>
  <c r="E31" s="1"/>
  <c r="F31" s="1"/>
  <c r="C32" s="1"/>
  <c r="D32" l="1"/>
  <c r="E32" s="1"/>
  <c r="F32" s="1"/>
  <c r="C33" s="1"/>
  <c r="D33" l="1"/>
  <c r="E33" s="1"/>
  <c r="F33" s="1"/>
  <c r="C34" s="1"/>
  <c r="D34" l="1"/>
  <c r="E34" s="1"/>
  <c r="F34" s="1"/>
  <c r="C35" s="1"/>
  <c r="D35" l="1"/>
  <c r="E35" s="1"/>
  <c r="F35" s="1"/>
  <c r="C36" s="1"/>
  <c r="D36" l="1"/>
  <c r="E36" s="1"/>
  <c r="F36" s="1"/>
  <c r="C37" s="1"/>
  <c r="D37" l="1"/>
  <c r="E37" s="1"/>
  <c r="F37" s="1"/>
  <c r="C38" s="1"/>
  <c r="D38" l="1"/>
  <c r="E38" s="1"/>
  <c r="F38" s="1"/>
  <c r="C39" s="1"/>
  <c r="D39" l="1"/>
  <c r="E39" s="1"/>
  <c r="F39" s="1"/>
  <c r="C40" s="1"/>
  <c r="D40" l="1"/>
  <c r="E40" s="1"/>
  <c r="F40" s="1"/>
  <c r="C41" s="1"/>
  <c r="D41" l="1"/>
  <c r="E41" s="1"/>
  <c r="F41" s="1"/>
  <c r="C42" s="1"/>
  <c r="D42" l="1"/>
  <c r="E42" s="1"/>
  <c r="F42" s="1"/>
  <c r="C43" s="1"/>
  <c r="D43" l="1"/>
  <c r="E43" s="1"/>
  <c r="F43" s="1"/>
  <c r="C44" s="1"/>
  <c r="D44" l="1"/>
  <c r="E44" s="1"/>
  <c r="F44" s="1"/>
  <c r="C45" s="1"/>
  <c r="D45" l="1"/>
  <c r="E45" s="1"/>
  <c r="F45" s="1"/>
  <c r="C46" s="1"/>
  <c r="D46" l="1"/>
  <c r="E46" s="1"/>
  <c r="F46" s="1"/>
  <c r="C47" s="1"/>
  <c r="D47" l="1"/>
  <c r="E47" s="1"/>
  <c r="F47" s="1"/>
  <c r="C48" s="1"/>
  <c r="D48" l="1"/>
  <c r="E48" s="1"/>
  <c r="F48" s="1"/>
  <c r="C49" s="1"/>
  <c r="D49" l="1"/>
  <c r="E49" s="1"/>
  <c r="F49" s="1"/>
  <c r="C50" s="1"/>
  <c r="D50" l="1"/>
  <c r="E50" s="1"/>
  <c r="F50" s="1"/>
  <c r="C51" s="1"/>
  <c r="D51" l="1"/>
  <c r="E51" s="1"/>
  <c r="F51" s="1"/>
  <c r="C52" s="1"/>
  <c r="D52" l="1"/>
  <c r="E52" s="1"/>
  <c r="F52" s="1"/>
  <c r="C53" s="1"/>
  <c r="D53" l="1"/>
  <c r="E53" s="1"/>
  <c r="F53" s="1"/>
  <c r="C54" s="1"/>
  <c r="D54" l="1"/>
  <c r="E54" s="1"/>
  <c r="F54" s="1"/>
  <c r="C55" s="1"/>
  <c r="D55" l="1"/>
  <c r="E55" s="1"/>
  <c r="F55" s="1"/>
  <c r="C56" s="1"/>
  <c r="D56" l="1"/>
  <c r="E56" s="1"/>
  <c r="F56" s="1"/>
  <c r="C57" s="1"/>
  <c r="D57" l="1"/>
  <c r="E57" s="1"/>
  <c r="F57" s="1"/>
  <c r="C58" s="1"/>
  <c r="D58" l="1"/>
  <c r="E58" s="1"/>
  <c r="F58" s="1"/>
  <c r="C59" s="1"/>
  <c r="D59" l="1"/>
  <c r="E59" s="1"/>
  <c r="F59" s="1"/>
  <c r="C60" s="1"/>
  <c r="D60" l="1"/>
  <c r="E60" s="1"/>
  <c r="F60" s="1"/>
  <c r="C61" s="1"/>
  <c r="D61" l="1"/>
  <c r="E61" s="1"/>
  <c r="F61" s="1"/>
  <c r="C62" s="1"/>
  <c r="D62" l="1"/>
  <c r="E62" s="1"/>
  <c r="F62" s="1"/>
  <c r="C63" s="1"/>
  <c r="D63" l="1"/>
  <c r="E63" s="1"/>
  <c r="F63" s="1"/>
  <c r="C64" s="1"/>
  <c r="D64" l="1"/>
  <c r="E64" s="1"/>
  <c r="F64" s="1"/>
  <c r="C65" s="1"/>
  <c r="D65" l="1"/>
  <c r="E65" s="1"/>
  <c r="F65" s="1"/>
  <c r="C66" s="1"/>
  <c r="D66" l="1"/>
  <c r="E66" s="1"/>
  <c r="F66" s="1"/>
  <c r="C67" s="1"/>
  <c r="D67" l="1"/>
  <c r="E67" s="1"/>
  <c r="F67" s="1"/>
  <c r="C68" s="1"/>
  <c r="D68" l="1"/>
  <c r="E68" s="1"/>
  <c r="F68" s="1"/>
  <c r="C69" s="1"/>
  <c r="D69" l="1"/>
  <c r="E69" s="1"/>
  <c r="F69" s="1"/>
  <c r="C70" s="1"/>
  <c r="D70" l="1"/>
  <c r="E70" l="1"/>
  <c r="D72"/>
  <c r="E72" l="1"/>
  <c r="F70"/>
</calcChain>
</file>

<file path=xl/sharedStrings.xml><?xml version="1.0" encoding="utf-8"?>
<sst xmlns="http://schemas.openxmlformats.org/spreadsheetml/2006/main" count="17" uniqueCount="14">
  <si>
    <t>5-YEAR LOAN AMORTIZATION SCHEDULE</t>
  </si>
  <si>
    <t>Principal Amount:</t>
  </si>
  <si>
    <t xml:space="preserve">        Monthly Payment</t>
  </si>
  <si>
    <t>Interest Rate:</t>
  </si>
  <si>
    <t>Term in Months:</t>
  </si>
  <si>
    <t>Beginning</t>
  </si>
  <si>
    <t>Remaining</t>
  </si>
  <si>
    <t>Month</t>
  </si>
  <si>
    <t>Principal</t>
  </si>
  <si>
    <t>Interest</t>
  </si>
  <si>
    <t>Balance</t>
  </si>
  <si>
    <t>Paid</t>
  </si>
  <si>
    <t>Amount</t>
  </si>
  <si>
    <t>TOTALS:</t>
  </si>
</sst>
</file>

<file path=xl/styles.xml><?xml version="1.0" encoding="utf-8"?>
<styleSheet xmlns="http://schemas.openxmlformats.org/spreadsheetml/2006/main">
  <numFmts count="1">
    <numFmt numFmtId="7" formatCode="&quot;$&quot;#,##0.00_);\(&quot;$&quot;#,##0.00\)"/>
  </numFmts>
  <fonts count="4">
    <font>
      <sz val="10"/>
      <name val="Arial"/>
    </font>
    <font>
      <b/>
      <i/>
      <sz val="15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 applyProtection="1">
      <alignment horizontal="left"/>
    </xf>
    <xf numFmtId="0" fontId="2" fillId="0" borderId="0" xfId="0" applyFont="1"/>
    <xf numFmtId="0" fontId="3" fillId="0" borderId="0" xfId="0" applyFont="1" applyAlignment="1" applyProtection="1">
      <alignment horizontal="left"/>
    </xf>
    <xf numFmtId="0" fontId="3" fillId="0" borderId="0" xfId="0" applyFont="1"/>
    <xf numFmtId="0" fontId="3" fillId="0" borderId="0" xfId="0" applyNumberFormat="1" applyFont="1" applyAlignment="1" applyProtection="1">
      <alignment horizontal="right"/>
    </xf>
    <xf numFmtId="9" fontId="3" fillId="0" borderId="0" xfId="0" applyNumberFormat="1" applyFont="1" applyProtection="1"/>
    <xf numFmtId="7" fontId="3" fillId="0" borderId="0" xfId="0" applyNumberFormat="1" applyFont="1" applyProtection="1"/>
    <xf numFmtId="0" fontId="2" fillId="0" borderId="1" xfId="0" applyFont="1" applyBorder="1" applyAlignment="1" applyProtection="1">
      <alignment horizontal="fill"/>
    </xf>
    <xf numFmtId="0" fontId="2" fillId="0" borderId="0" xfId="0" applyFont="1" applyAlignment="1" applyProtection="1">
      <alignment horizontal="center"/>
    </xf>
    <xf numFmtId="0" fontId="2" fillId="0" borderId="0" xfId="0" applyFont="1" applyAlignment="1">
      <alignment horizontal="center"/>
    </xf>
    <xf numFmtId="39" fontId="2" fillId="0" borderId="0" xfId="0" applyNumberFormat="1" applyFont="1" applyProtection="1"/>
    <xf numFmtId="0" fontId="2" fillId="0" borderId="0" xfId="0" applyFont="1" applyAlignment="1" applyProtection="1">
      <alignment horizontal="left"/>
    </xf>
    <xf numFmtId="2" fontId="3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F72"/>
  <sheetViews>
    <sheetView tabSelected="1" workbookViewId="0">
      <selection activeCell="F4" sqref="F4"/>
    </sheetView>
  </sheetViews>
  <sheetFormatPr defaultRowHeight="12.75"/>
  <cols>
    <col min="1" max="2" width="9.140625" style="2"/>
    <col min="3" max="3" width="9.7109375" style="2" customWidth="1"/>
    <col min="4" max="4" width="9.140625" style="2"/>
    <col min="5" max="5" width="9.5703125" style="2" customWidth="1"/>
    <col min="6" max="6" width="9.7109375" style="2" customWidth="1"/>
    <col min="7" max="16384" width="9.140625" style="2"/>
  </cols>
  <sheetData>
    <row r="1" spans="2:6" ht="19.5">
      <c r="B1" s="1" t="s">
        <v>0</v>
      </c>
    </row>
    <row r="3" spans="2:6">
      <c r="B3" s="3" t="s">
        <v>1</v>
      </c>
      <c r="C3" s="4"/>
      <c r="D3" s="5">
        <v>15124.747910685137</v>
      </c>
      <c r="E3" s="3" t="s">
        <v>2</v>
      </c>
      <c r="F3" s="4"/>
    </row>
    <row r="4" spans="2:6">
      <c r="B4" s="3" t="s">
        <v>3</v>
      </c>
      <c r="C4" s="4"/>
      <c r="D4" s="6">
        <v>0.1</v>
      </c>
      <c r="E4" s="4"/>
      <c r="F4" s="7">
        <f>PMT(D4/12,D5,-D3)</f>
        <v>499.999999</v>
      </c>
    </row>
    <row r="5" spans="2:6" ht="13.5" thickBot="1">
      <c r="B5" s="3" t="s">
        <v>4</v>
      </c>
      <c r="C5" s="4"/>
      <c r="D5" s="13">
        <v>35</v>
      </c>
      <c r="E5" s="4"/>
      <c r="F5" s="4"/>
    </row>
    <row r="6" spans="2:6">
      <c r="B6" s="8"/>
      <c r="C6" s="8"/>
      <c r="D6" s="8"/>
      <c r="E6" s="8"/>
      <c r="F6" s="8"/>
    </row>
    <row r="7" spans="2:6">
      <c r="C7" s="9" t="s">
        <v>5</v>
      </c>
      <c r="D7" s="10"/>
      <c r="E7" s="10"/>
      <c r="F7" s="9" t="s">
        <v>6</v>
      </c>
    </row>
    <row r="8" spans="2:6">
      <c r="B8" s="9" t="s">
        <v>7</v>
      </c>
      <c r="C8" s="9" t="s">
        <v>8</v>
      </c>
      <c r="D8" s="9" t="s">
        <v>9</v>
      </c>
      <c r="E8" s="9" t="s">
        <v>8</v>
      </c>
      <c r="F8" s="9" t="s">
        <v>8</v>
      </c>
    </row>
    <row r="9" spans="2:6" ht="13.5" thickBot="1">
      <c r="C9" s="9" t="s">
        <v>10</v>
      </c>
      <c r="D9" s="9" t="s">
        <v>11</v>
      </c>
      <c r="E9" s="9" t="s">
        <v>11</v>
      </c>
      <c r="F9" s="9" t="s">
        <v>12</v>
      </c>
    </row>
    <row r="10" spans="2:6">
      <c r="B10" s="8"/>
      <c r="C10" s="8"/>
      <c r="D10" s="8"/>
      <c r="E10" s="8"/>
      <c r="F10" s="8"/>
    </row>
    <row r="11" spans="2:6">
      <c r="B11" s="9">
        <v>1</v>
      </c>
      <c r="C11" s="11">
        <f>D3</f>
        <v>15124.747910685137</v>
      </c>
      <c r="D11" s="11">
        <f t="shared" ref="D11:D42" si="0">IF(+B11&lt;=$D$5,+C11*($D$4/12),0)</f>
        <v>126.03956592237614</v>
      </c>
      <c r="E11" s="11">
        <f t="shared" ref="E11:E42" si="1">IF(+B11&lt;=$D$5,+$F$4-D11,0)</f>
        <v>373.96043307762386</v>
      </c>
      <c r="F11" s="11">
        <f t="shared" ref="F11:F42" si="2">IF(+B11&lt;=$D$5,+C11-E11,0)</f>
        <v>14750.787477607513</v>
      </c>
    </row>
    <row r="12" spans="2:6">
      <c r="B12" s="9">
        <v>2</v>
      </c>
      <c r="C12" s="11">
        <f t="shared" ref="C12:C43" si="3">F11</f>
        <v>14750.787477607513</v>
      </c>
      <c r="D12" s="11">
        <f t="shared" si="0"/>
        <v>122.9232289800626</v>
      </c>
      <c r="E12" s="11">
        <f t="shared" si="1"/>
        <v>377.07677001993738</v>
      </c>
      <c r="F12" s="11">
        <f t="shared" si="2"/>
        <v>14373.710707587576</v>
      </c>
    </row>
    <row r="13" spans="2:6">
      <c r="B13" s="9">
        <v>3</v>
      </c>
      <c r="C13" s="11">
        <f t="shared" si="3"/>
        <v>14373.710707587576</v>
      </c>
      <c r="D13" s="11">
        <f t="shared" si="0"/>
        <v>119.78092256322979</v>
      </c>
      <c r="E13" s="11">
        <f t="shared" si="1"/>
        <v>380.21907643677019</v>
      </c>
      <c r="F13" s="11">
        <f t="shared" si="2"/>
        <v>13993.491631150806</v>
      </c>
    </row>
    <row r="14" spans="2:6">
      <c r="B14" s="9">
        <v>4</v>
      </c>
      <c r="C14" s="11">
        <f t="shared" si="3"/>
        <v>13993.491631150806</v>
      </c>
      <c r="D14" s="11">
        <f t="shared" si="0"/>
        <v>116.61243025959004</v>
      </c>
      <c r="E14" s="11">
        <f t="shared" si="1"/>
        <v>383.38756874040996</v>
      </c>
      <c r="F14" s="11">
        <f t="shared" si="2"/>
        <v>13610.104062410395</v>
      </c>
    </row>
    <row r="15" spans="2:6">
      <c r="B15" s="9">
        <v>5</v>
      </c>
      <c r="C15" s="11">
        <f t="shared" si="3"/>
        <v>13610.104062410395</v>
      </c>
      <c r="D15" s="11">
        <f t="shared" si="0"/>
        <v>113.41753385341995</v>
      </c>
      <c r="E15" s="11">
        <f t="shared" si="1"/>
        <v>386.58246514658003</v>
      </c>
      <c r="F15" s="11">
        <f t="shared" si="2"/>
        <v>13223.521597263814</v>
      </c>
    </row>
    <row r="16" spans="2:6">
      <c r="B16" s="9">
        <v>6</v>
      </c>
      <c r="C16" s="11">
        <f t="shared" si="3"/>
        <v>13223.521597263814</v>
      </c>
      <c r="D16" s="11">
        <f t="shared" si="0"/>
        <v>110.19601331053178</v>
      </c>
      <c r="E16" s="11">
        <f t="shared" si="1"/>
        <v>389.80398568946822</v>
      </c>
      <c r="F16" s="11">
        <f t="shared" si="2"/>
        <v>12833.717611574346</v>
      </c>
    </row>
    <row r="17" spans="2:6">
      <c r="B17" s="9">
        <v>7</v>
      </c>
      <c r="C17" s="11">
        <f t="shared" si="3"/>
        <v>12833.717611574346</v>
      </c>
      <c r="D17" s="11">
        <f t="shared" si="0"/>
        <v>106.94764676311955</v>
      </c>
      <c r="E17" s="11">
        <f t="shared" si="1"/>
        <v>393.05235223688044</v>
      </c>
      <c r="F17" s="11">
        <f t="shared" si="2"/>
        <v>12440.665259337466</v>
      </c>
    </row>
    <row r="18" spans="2:6">
      <c r="B18" s="9">
        <v>8</v>
      </c>
      <c r="C18" s="11">
        <f t="shared" si="3"/>
        <v>12440.665259337466</v>
      </c>
      <c r="D18" s="11">
        <f t="shared" si="0"/>
        <v>103.67221049447888</v>
      </c>
      <c r="E18" s="11">
        <f t="shared" si="1"/>
        <v>396.32778850552114</v>
      </c>
      <c r="F18" s="11">
        <f t="shared" si="2"/>
        <v>12044.337470831944</v>
      </c>
    </row>
    <row r="19" spans="2:6">
      <c r="B19" s="9">
        <v>9</v>
      </c>
      <c r="C19" s="11">
        <f t="shared" si="3"/>
        <v>12044.337470831944</v>
      </c>
      <c r="D19" s="11">
        <f t="shared" si="0"/>
        <v>100.36947892359953</v>
      </c>
      <c r="E19" s="11">
        <f t="shared" si="1"/>
        <v>399.63052007640044</v>
      </c>
      <c r="F19" s="11">
        <f t="shared" si="2"/>
        <v>11644.706950755544</v>
      </c>
    </row>
    <row r="20" spans="2:6">
      <c r="B20" s="9">
        <v>10</v>
      </c>
      <c r="C20" s="11">
        <f t="shared" si="3"/>
        <v>11644.706950755544</v>
      </c>
      <c r="D20" s="11">
        <f t="shared" si="0"/>
        <v>97.039224589629541</v>
      </c>
      <c r="E20" s="11">
        <f t="shared" si="1"/>
        <v>402.96077441037045</v>
      </c>
      <c r="F20" s="11">
        <f t="shared" si="2"/>
        <v>11241.746176345174</v>
      </c>
    </row>
    <row r="21" spans="2:6">
      <c r="B21" s="9">
        <v>11</v>
      </c>
      <c r="C21" s="11">
        <f t="shared" si="3"/>
        <v>11241.746176345174</v>
      </c>
      <c r="D21" s="11">
        <f t="shared" si="0"/>
        <v>93.681218136209779</v>
      </c>
      <c r="E21" s="11">
        <f t="shared" si="1"/>
        <v>406.31878086379021</v>
      </c>
      <c r="F21" s="11">
        <f t="shared" si="2"/>
        <v>10835.427395481383</v>
      </c>
    </row>
    <row r="22" spans="2:6">
      <c r="B22" s="9">
        <v>12</v>
      </c>
      <c r="C22" s="11">
        <f t="shared" si="3"/>
        <v>10835.427395481383</v>
      </c>
      <c r="D22" s="11">
        <f t="shared" si="0"/>
        <v>90.2952282956782</v>
      </c>
      <c r="E22" s="11">
        <f t="shared" si="1"/>
        <v>409.70477070432179</v>
      </c>
      <c r="F22" s="11">
        <f t="shared" si="2"/>
        <v>10425.722624777061</v>
      </c>
    </row>
    <row r="23" spans="2:6">
      <c r="B23" s="9">
        <v>13</v>
      </c>
      <c r="C23" s="11">
        <f t="shared" si="3"/>
        <v>10425.722624777061</v>
      </c>
      <c r="D23" s="11">
        <f t="shared" si="0"/>
        <v>86.881021873142174</v>
      </c>
      <c r="E23" s="11">
        <f t="shared" si="1"/>
        <v>413.11897712685783</v>
      </c>
      <c r="F23" s="11">
        <f t="shared" si="2"/>
        <v>10012.603647650203</v>
      </c>
    </row>
    <row r="24" spans="2:6">
      <c r="B24" s="9">
        <v>14</v>
      </c>
      <c r="C24" s="11">
        <f t="shared" si="3"/>
        <v>10012.603647650203</v>
      </c>
      <c r="D24" s="11">
        <f t="shared" si="0"/>
        <v>83.438363730418359</v>
      </c>
      <c r="E24" s="11">
        <f t="shared" si="1"/>
        <v>416.56163526958164</v>
      </c>
      <c r="F24" s="11">
        <f t="shared" si="2"/>
        <v>9596.0420123806216</v>
      </c>
    </row>
    <row r="25" spans="2:6">
      <c r="B25" s="9">
        <v>15</v>
      </c>
      <c r="C25" s="11">
        <f t="shared" si="3"/>
        <v>9596.0420123806216</v>
      </c>
      <c r="D25" s="11">
        <f t="shared" si="0"/>
        <v>79.967016769838509</v>
      </c>
      <c r="E25" s="11">
        <f t="shared" si="1"/>
        <v>420.03298223016151</v>
      </c>
      <c r="F25" s="11">
        <f t="shared" si="2"/>
        <v>9176.0090301504606</v>
      </c>
    </row>
    <row r="26" spans="2:6">
      <c r="B26" s="9">
        <v>16</v>
      </c>
      <c r="C26" s="11">
        <f t="shared" si="3"/>
        <v>9176.0090301504606</v>
      </c>
      <c r="D26" s="11">
        <f t="shared" si="0"/>
        <v>76.466741917920501</v>
      </c>
      <c r="E26" s="11">
        <f t="shared" si="1"/>
        <v>423.5332570820795</v>
      </c>
      <c r="F26" s="11">
        <f t="shared" si="2"/>
        <v>8752.4757730683814</v>
      </c>
    </row>
    <row r="27" spans="2:6">
      <c r="B27" s="9">
        <v>17</v>
      </c>
      <c r="C27" s="11">
        <f t="shared" si="3"/>
        <v>8752.4757730683814</v>
      </c>
      <c r="D27" s="11">
        <f t="shared" si="0"/>
        <v>72.937298108903178</v>
      </c>
      <c r="E27" s="11">
        <f t="shared" si="1"/>
        <v>427.06270089109682</v>
      </c>
      <c r="F27" s="11">
        <f t="shared" si="2"/>
        <v>8325.4130721772854</v>
      </c>
    </row>
    <row r="28" spans="2:6">
      <c r="B28" s="9">
        <v>18</v>
      </c>
      <c r="C28" s="11">
        <f t="shared" si="3"/>
        <v>8325.4130721772854</v>
      </c>
      <c r="D28" s="11">
        <f t="shared" si="0"/>
        <v>69.378442268144042</v>
      </c>
      <c r="E28" s="11">
        <f t="shared" si="1"/>
        <v>430.62155673185595</v>
      </c>
      <c r="F28" s="11">
        <f t="shared" si="2"/>
        <v>7894.7915154454295</v>
      </c>
    </row>
    <row r="29" spans="2:6">
      <c r="B29" s="9">
        <v>19</v>
      </c>
      <c r="C29" s="11">
        <f t="shared" si="3"/>
        <v>7894.7915154454295</v>
      </c>
      <c r="D29" s="11">
        <f t="shared" si="0"/>
        <v>65.789929295378585</v>
      </c>
      <c r="E29" s="11">
        <f t="shared" si="1"/>
        <v>434.21006970462145</v>
      </c>
      <c r="F29" s="11">
        <f t="shared" si="2"/>
        <v>7460.5814457408078</v>
      </c>
    </row>
    <row r="30" spans="2:6">
      <c r="B30" s="9">
        <v>20</v>
      </c>
      <c r="C30" s="11">
        <f t="shared" si="3"/>
        <v>7460.5814457408078</v>
      </c>
      <c r="D30" s="11">
        <f t="shared" si="0"/>
        <v>62.171512047840061</v>
      </c>
      <c r="E30" s="11">
        <f t="shared" si="1"/>
        <v>437.82848695215995</v>
      </c>
      <c r="F30" s="11">
        <f t="shared" si="2"/>
        <v>7022.7529587886474</v>
      </c>
    </row>
    <row r="31" spans="2:6">
      <c r="B31" s="9">
        <v>21</v>
      </c>
      <c r="C31" s="11">
        <f t="shared" si="3"/>
        <v>7022.7529587886474</v>
      </c>
      <c r="D31" s="11">
        <f t="shared" si="0"/>
        <v>58.522941323238726</v>
      </c>
      <c r="E31" s="11">
        <f t="shared" si="1"/>
        <v>441.47705767676126</v>
      </c>
      <c r="F31" s="11">
        <f t="shared" si="2"/>
        <v>6581.275901111886</v>
      </c>
    </row>
    <row r="32" spans="2:6">
      <c r="B32" s="9">
        <v>22</v>
      </c>
      <c r="C32" s="11">
        <f t="shared" si="3"/>
        <v>6581.275901111886</v>
      </c>
      <c r="D32" s="11">
        <f t="shared" si="0"/>
        <v>54.843965842599047</v>
      </c>
      <c r="E32" s="11">
        <f t="shared" si="1"/>
        <v>445.15603315740094</v>
      </c>
      <c r="F32" s="11">
        <f t="shared" si="2"/>
        <v>6136.119867954485</v>
      </c>
    </row>
    <row r="33" spans="2:6">
      <c r="B33" s="9">
        <v>23</v>
      </c>
      <c r="C33" s="11">
        <f t="shared" si="3"/>
        <v>6136.119867954485</v>
      </c>
      <c r="D33" s="11">
        <f t="shared" si="0"/>
        <v>51.134332232954044</v>
      </c>
      <c r="E33" s="11">
        <f t="shared" si="1"/>
        <v>448.86566676704598</v>
      </c>
      <c r="F33" s="11">
        <f t="shared" si="2"/>
        <v>5687.2542011874393</v>
      </c>
    </row>
    <row r="34" spans="2:6">
      <c r="B34" s="9">
        <v>24</v>
      </c>
      <c r="C34" s="11">
        <f t="shared" si="3"/>
        <v>5687.2542011874393</v>
      </c>
      <c r="D34" s="11">
        <f t="shared" si="0"/>
        <v>47.393785009895325</v>
      </c>
      <c r="E34" s="11">
        <f t="shared" si="1"/>
        <v>452.60621399010466</v>
      </c>
      <c r="F34" s="11">
        <f t="shared" si="2"/>
        <v>5234.6479871973343</v>
      </c>
    </row>
    <row r="35" spans="2:6">
      <c r="B35" s="9">
        <v>25</v>
      </c>
      <c r="C35" s="11">
        <f t="shared" si="3"/>
        <v>5234.6479871973343</v>
      </c>
      <c r="D35" s="11">
        <f t="shared" si="0"/>
        <v>43.622066559977782</v>
      </c>
      <c r="E35" s="11">
        <f t="shared" si="1"/>
        <v>456.37793244002222</v>
      </c>
      <c r="F35" s="11">
        <f t="shared" si="2"/>
        <v>4778.2700547573122</v>
      </c>
    </row>
    <row r="36" spans="2:6">
      <c r="B36" s="9">
        <v>26</v>
      </c>
      <c r="C36" s="11">
        <f t="shared" si="3"/>
        <v>4778.2700547573122</v>
      </c>
      <c r="D36" s="11">
        <f t="shared" si="0"/>
        <v>39.818917122977602</v>
      </c>
      <c r="E36" s="11">
        <f t="shared" si="1"/>
        <v>460.18108187702239</v>
      </c>
      <c r="F36" s="11">
        <f t="shared" si="2"/>
        <v>4318.0889728802895</v>
      </c>
    </row>
    <row r="37" spans="2:6">
      <c r="B37" s="9">
        <v>27</v>
      </c>
      <c r="C37" s="11">
        <f t="shared" si="3"/>
        <v>4318.0889728802895</v>
      </c>
      <c r="D37" s="11">
        <f t="shared" si="0"/>
        <v>35.984074774002409</v>
      </c>
      <c r="E37" s="11">
        <f t="shared" si="1"/>
        <v>464.01592422599759</v>
      </c>
      <c r="F37" s="11">
        <f t="shared" si="2"/>
        <v>3854.0730486542921</v>
      </c>
    </row>
    <row r="38" spans="2:6">
      <c r="B38" s="9">
        <v>28</v>
      </c>
      <c r="C38" s="11">
        <f t="shared" si="3"/>
        <v>3854.0730486542921</v>
      </c>
      <c r="D38" s="11">
        <f t="shared" si="0"/>
        <v>32.117275405452432</v>
      </c>
      <c r="E38" s="11">
        <f t="shared" si="1"/>
        <v>467.88272359454754</v>
      </c>
      <c r="F38" s="11">
        <f t="shared" si="2"/>
        <v>3386.1903250597443</v>
      </c>
    </row>
    <row r="39" spans="2:6">
      <c r="B39" s="9">
        <v>29</v>
      </c>
      <c r="C39" s="11">
        <f t="shared" si="3"/>
        <v>3386.1903250597443</v>
      </c>
      <c r="D39" s="11">
        <f t="shared" si="0"/>
        <v>28.218252708831201</v>
      </c>
      <c r="E39" s="11">
        <f t="shared" si="1"/>
        <v>471.78174629116882</v>
      </c>
      <c r="F39" s="11">
        <f t="shared" si="2"/>
        <v>2914.4085787685754</v>
      </c>
    </row>
    <row r="40" spans="2:6">
      <c r="B40" s="9">
        <v>30</v>
      </c>
      <c r="C40" s="11">
        <f t="shared" si="3"/>
        <v>2914.4085787685754</v>
      </c>
      <c r="D40" s="11">
        <f t="shared" si="0"/>
        <v>24.286738156404795</v>
      </c>
      <c r="E40" s="11">
        <f t="shared" si="1"/>
        <v>475.71326084359521</v>
      </c>
      <c r="F40" s="11">
        <f t="shared" si="2"/>
        <v>2438.6953179249804</v>
      </c>
    </row>
    <row r="41" spans="2:6">
      <c r="B41" s="9">
        <v>31</v>
      </c>
      <c r="C41" s="11">
        <f t="shared" si="3"/>
        <v>2438.6953179249804</v>
      </c>
      <c r="D41" s="11">
        <f t="shared" si="0"/>
        <v>20.322460982708169</v>
      </c>
      <c r="E41" s="11">
        <f t="shared" si="1"/>
        <v>479.67753801729185</v>
      </c>
      <c r="F41" s="11">
        <f t="shared" si="2"/>
        <v>1959.0177799076885</v>
      </c>
    </row>
    <row r="42" spans="2:6">
      <c r="B42" s="9">
        <v>32</v>
      </c>
      <c r="C42" s="11">
        <f t="shared" si="3"/>
        <v>1959.0177799076885</v>
      </c>
      <c r="D42" s="11">
        <f t="shared" si="0"/>
        <v>16.325148165897403</v>
      </c>
      <c r="E42" s="11">
        <f t="shared" si="1"/>
        <v>483.67485083410259</v>
      </c>
      <c r="F42" s="11">
        <f t="shared" si="2"/>
        <v>1475.3429290735858</v>
      </c>
    </row>
    <row r="43" spans="2:6">
      <c r="B43" s="9">
        <v>33</v>
      </c>
      <c r="C43" s="11">
        <f t="shared" si="3"/>
        <v>1475.3429290735858</v>
      </c>
      <c r="D43" s="11">
        <f t="shared" ref="D43:D70" si="4">IF(+B43&lt;=$D$5,+C43*($D$4/12),0)</f>
        <v>12.294524408946549</v>
      </c>
      <c r="E43" s="11">
        <f t="shared" ref="E43:E70" si="5">IF(+B43&lt;=$D$5,+$F$4-D43,0)</f>
        <v>487.70547459105347</v>
      </c>
      <c r="F43" s="11">
        <f t="shared" ref="F43:F70" si="6">IF(+B43&lt;=$D$5,+C43-E43,0)</f>
        <v>987.63745448253235</v>
      </c>
    </row>
    <row r="44" spans="2:6">
      <c r="B44" s="9">
        <v>34</v>
      </c>
      <c r="C44" s="11">
        <f t="shared" ref="C44:C70" si="7">F43</f>
        <v>987.63745448253235</v>
      </c>
      <c r="D44" s="11">
        <f t="shared" si="4"/>
        <v>8.2303121206877687</v>
      </c>
      <c r="E44" s="11">
        <f t="shared" si="5"/>
        <v>491.76968687931225</v>
      </c>
      <c r="F44" s="11">
        <f t="shared" si="6"/>
        <v>495.8677676032201</v>
      </c>
    </row>
    <row r="45" spans="2:6">
      <c r="B45" s="9">
        <v>35</v>
      </c>
      <c r="C45" s="11">
        <f t="shared" si="7"/>
        <v>495.8677676032201</v>
      </c>
      <c r="D45" s="11">
        <f t="shared" si="4"/>
        <v>4.1322313966935011</v>
      </c>
      <c r="E45" s="11">
        <f t="shared" si="5"/>
        <v>495.8677676033065</v>
      </c>
      <c r="F45" s="11">
        <f t="shared" si="6"/>
        <v>-8.6401996668428183E-11</v>
      </c>
    </row>
    <row r="46" spans="2:6">
      <c r="B46" s="9">
        <v>36</v>
      </c>
      <c r="C46" s="11">
        <f t="shared" si="7"/>
        <v>-8.6401996668428183E-11</v>
      </c>
      <c r="D46" s="11">
        <f t="shared" si="4"/>
        <v>0</v>
      </c>
      <c r="E46" s="11">
        <f t="shared" si="5"/>
        <v>0</v>
      </c>
      <c r="F46" s="11">
        <f t="shared" si="6"/>
        <v>0</v>
      </c>
    </row>
    <row r="47" spans="2:6">
      <c r="B47" s="9">
        <v>37</v>
      </c>
      <c r="C47" s="11">
        <f t="shared" si="7"/>
        <v>0</v>
      </c>
      <c r="D47" s="11">
        <f t="shared" si="4"/>
        <v>0</v>
      </c>
      <c r="E47" s="11">
        <f t="shared" si="5"/>
        <v>0</v>
      </c>
      <c r="F47" s="11">
        <f t="shared" si="6"/>
        <v>0</v>
      </c>
    </row>
    <row r="48" spans="2:6">
      <c r="B48" s="9">
        <v>38</v>
      </c>
      <c r="C48" s="11">
        <f t="shared" si="7"/>
        <v>0</v>
      </c>
      <c r="D48" s="11">
        <f t="shared" si="4"/>
        <v>0</v>
      </c>
      <c r="E48" s="11">
        <f t="shared" si="5"/>
        <v>0</v>
      </c>
      <c r="F48" s="11">
        <f t="shared" si="6"/>
        <v>0</v>
      </c>
    </row>
    <row r="49" spans="2:6">
      <c r="B49" s="9">
        <v>39</v>
      </c>
      <c r="C49" s="11">
        <f t="shared" si="7"/>
        <v>0</v>
      </c>
      <c r="D49" s="11">
        <f t="shared" si="4"/>
        <v>0</v>
      </c>
      <c r="E49" s="11">
        <f t="shared" si="5"/>
        <v>0</v>
      </c>
      <c r="F49" s="11">
        <f t="shared" si="6"/>
        <v>0</v>
      </c>
    </row>
    <row r="50" spans="2:6">
      <c r="B50" s="9">
        <v>40</v>
      </c>
      <c r="C50" s="11">
        <f t="shared" si="7"/>
        <v>0</v>
      </c>
      <c r="D50" s="11">
        <f t="shared" si="4"/>
        <v>0</v>
      </c>
      <c r="E50" s="11">
        <f t="shared" si="5"/>
        <v>0</v>
      </c>
      <c r="F50" s="11">
        <f t="shared" si="6"/>
        <v>0</v>
      </c>
    </row>
    <row r="51" spans="2:6">
      <c r="B51" s="9">
        <v>41</v>
      </c>
      <c r="C51" s="11">
        <f t="shared" si="7"/>
        <v>0</v>
      </c>
      <c r="D51" s="11">
        <f t="shared" si="4"/>
        <v>0</v>
      </c>
      <c r="E51" s="11">
        <f t="shared" si="5"/>
        <v>0</v>
      </c>
      <c r="F51" s="11">
        <f t="shared" si="6"/>
        <v>0</v>
      </c>
    </row>
    <row r="52" spans="2:6">
      <c r="B52" s="9">
        <v>42</v>
      </c>
      <c r="C52" s="11">
        <f t="shared" si="7"/>
        <v>0</v>
      </c>
      <c r="D52" s="11">
        <f t="shared" si="4"/>
        <v>0</v>
      </c>
      <c r="E52" s="11">
        <f t="shared" si="5"/>
        <v>0</v>
      </c>
      <c r="F52" s="11">
        <f t="shared" si="6"/>
        <v>0</v>
      </c>
    </row>
    <row r="53" spans="2:6">
      <c r="B53" s="9">
        <v>43</v>
      </c>
      <c r="C53" s="11">
        <f t="shared" si="7"/>
        <v>0</v>
      </c>
      <c r="D53" s="11">
        <f t="shared" si="4"/>
        <v>0</v>
      </c>
      <c r="E53" s="11">
        <f t="shared" si="5"/>
        <v>0</v>
      </c>
      <c r="F53" s="11">
        <f t="shared" si="6"/>
        <v>0</v>
      </c>
    </row>
    <row r="54" spans="2:6">
      <c r="B54" s="9">
        <v>44</v>
      </c>
      <c r="C54" s="11">
        <f t="shared" si="7"/>
        <v>0</v>
      </c>
      <c r="D54" s="11">
        <f t="shared" si="4"/>
        <v>0</v>
      </c>
      <c r="E54" s="11">
        <f t="shared" si="5"/>
        <v>0</v>
      </c>
      <c r="F54" s="11">
        <f t="shared" si="6"/>
        <v>0</v>
      </c>
    </row>
    <row r="55" spans="2:6">
      <c r="B55" s="9">
        <v>45</v>
      </c>
      <c r="C55" s="11">
        <f t="shared" si="7"/>
        <v>0</v>
      </c>
      <c r="D55" s="11">
        <f t="shared" si="4"/>
        <v>0</v>
      </c>
      <c r="E55" s="11">
        <f t="shared" si="5"/>
        <v>0</v>
      </c>
      <c r="F55" s="11">
        <f t="shared" si="6"/>
        <v>0</v>
      </c>
    </row>
    <row r="56" spans="2:6">
      <c r="B56" s="9">
        <v>46</v>
      </c>
      <c r="C56" s="11">
        <f t="shared" si="7"/>
        <v>0</v>
      </c>
      <c r="D56" s="11">
        <f t="shared" si="4"/>
        <v>0</v>
      </c>
      <c r="E56" s="11">
        <f t="shared" si="5"/>
        <v>0</v>
      </c>
      <c r="F56" s="11">
        <f t="shared" si="6"/>
        <v>0</v>
      </c>
    </row>
    <row r="57" spans="2:6">
      <c r="B57" s="9">
        <v>47</v>
      </c>
      <c r="C57" s="11">
        <f t="shared" si="7"/>
        <v>0</v>
      </c>
      <c r="D57" s="11">
        <f t="shared" si="4"/>
        <v>0</v>
      </c>
      <c r="E57" s="11">
        <f t="shared" si="5"/>
        <v>0</v>
      </c>
      <c r="F57" s="11">
        <f t="shared" si="6"/>
        <v>0</v>
      </c>
    </row>
    <row r="58" spans="2:6">
      <c r="B58" s="9">
        <v>48</v>
      </c>
      <c r="C58" s="11">
        <f t="shared" si="7"/>
        <v>0</v>
      </c>
      <c r="D58" s="11">
        <f t="shared" si="4"/>
        <v>0</v>
      </c>
      <c r="E58" s="11">
        <f t="shared" si="5"/>
        <v>0</v>
      </c>
      <c r="F58" s="11">
        <f t="shared" si="6"/>
        <v>0</v>
      </c>
    </row>
    <row r="59" spans="2:6">
      <c r="B59" s="9">
        <v>49</v>
      </c>
      <c r="C59" s="11">
        <f t="shared" si="7"/>
        <v>0</v>
      </c>
      <c r="D59" s="11">
        <f t="shared" si="4"/>
        <v>0</v>
      </c>
      <c r="E59" s="11">
        <f t="shared" si="5"/>
        <v>0</v>
      </c>
      <c r="F59" s="11">
        <f t="shared" si="6"/>
        <v>0</v>
      </c>
    </row>
    <row r="60" spans="2:6">
      <c r="B60" s="9">
        <v>50</v>
      </c>
      <c r="C60" s="11">
        <f t="shared" si="7"/>
        <v>0</v>
      </c>
      <c r="D60" s="11">
        <f t="shared" si="4"/>
        <v>0</v>
      </c>
      <c r="E60" s="11">
        <f t="shared" si="5"/>
        <v>0</v>
      </c>
      <c r="F60" s="11">
        <f t="shared" si="6"/>
        <v>0</v>
      </c>
    </row>
    <row r="61" spans="2:6">
      <c r="B61" s="9">
        <v>51</v>
      </c>
      <c r="C61" s="11">
        <f t="shared" si="7"/>
        <v>0</v>
      </c>
      <c r="D61" s="11">
        <f t="shared" si="4"/>
        <v>0</v>
      </c>
      <c r="E61" s="11">
        <f t="shared" si="5"/>
        <v>0</v>
      </c>
      <c r="F61" s="11">
        <f t="shared" si="6"/>
        <v>0</v>
      </c>
    </row>
    <row r="62" spans="2:6">
      <c r="B62" s="9">
        <v>52</v>
      </c>
      <c r="C62" s="11">
        <f t="shared" si="7"/>
        <v>0</v>
      </c>
      <c r="D62" s="11">
        <f t="shared" si="4"/>
        <v>0</v>
      </c>
      <c r="E62" s="11">
        <f t="shared" si="5"/>
        <v>0</v>
      </c>
      <c r="F62" s="11">
        <f t="shared" si="6"/>
        <v>0</v>
      </c>
    </row>
    <row r="63" spans="2:6">
      <c r="B63" s="9">
        <v>53</v>
      </c>
      <c r="C63" s="11">
        <f t="shared" si="7"/>
        <v>0</v>
      </c>
      <c r="D63" s="11">
        <f t="shared" si="4"/>
        <v>0</v>
      </c>
      <c r="E63" s="11">
        <f t="shared" si="5"/>
        <v>0</v>
      </c>
      <c r="F63" s="11">
        <f t="shared" si="6"/>
        <v>0</v>
      </c>
    </row>
    <row r="64" spans="2:6">
      <c r="B64" s="9">
        <v>54</v>
      </c>
      <c r="C64" s="11">
        <f t="shared" si="7"/>
        <v>0</v>
      </c>
      <c r="D64" s="11">
        <f t="shared" si="4"/>
        <v>0</v>
      </c>
      <c r="E64" s="11">
        <f t="shared" si="5"/>
        <v>0</v>
      </c>
      <c r="F64" s="11">
        <f t="shared" si="6"/>
        <v>0</v>
      </c>
    </row>
    <row r="65" spans="2:6">
      <c r="B65" s="9">
        <v>55</v>
      </c>
      <c r="C65" s="11">
        <f t="shared" si="7"/>
        <v>0</v>
      </c>
      <c r="D65" s="11">
        <f t="shared" si="4"/>
        <v>0</v>
      </c>
      <c r="E65" s="11">
        <f t="shared" si="5"/>
        <v>0</v>
      </c>
      <c r="F65" s="11">
        <f t="shared" si="6"/>
        <v>0</v>
      </c>
    </row>
    <row r="66" spans="2:6">
      <c r="B66" s="9">
        <v>56</v>
      </c>
      <c r="C66" s="11">
        <f t="shared" si="7"/>
        <v>0</v>
      </c>
      <c r="D66" s="11">
        <f t="shared" si="4"/>
        <v>0</v>
      </c>
      <c r="E66" s="11">
        <f t="shared" si="5"/>
        <v>0</v>
      </c>
      <c r="F66" s="11">
        <f t="shared" si="6"/>
        <v>0</v>
      </c>
    </row>
    <row r="67" spans="2:6">
      <c r="B67" s="9">
        <v>57</v>
      </c>
      <c r="C67" s="11">
        <f t="shared" si="7"/>
        <v>0</v>
      </c>
      <c r="D67" s="11">
        <f t="shared" si="4"/>
        <v>0</v>
      </c>
      <c r="E67" s="11">
        <f t="shared" si="5"/>
        <v>0</v>
      </c>
      <c r="F67" s="11">
        <f t="shared" si="6"/>
        <v>0</v>
      </c>
    </row>
    <row r="68" spans="2:6">
      <c r="B68" s="9">
        <v>58</v>
      </c>
      <c r="C68" s="11">
        <f t="shared" si="7"/>
        <v>0</v>
      </c>
      <c r="D68" s="11">
        <f t="shared" si="4"/>
        <v>0</v>
      </c>
      <c r="E68" s="11">
        <f t="shared" si="5"/>
        <v>0</v>
      </c>
      <c r="F68" s="11">
        <f t="shared" si="6"/>
        <v>0</v>
      </c>
    </row>
    <row r="69" spans="2:6">
      <c r="B69" s="9">
        <v>59</v>
      </c>
      <c r="C69" s="11">
        <f t="shared" si="7"/>
        <v>0</v>
      </c>
      <c r="D69" s="11">
        <f t="shared" si="4"/>
        <v>0</v>
      </c>
      <c r="E69" s="11">
        <f t="shared" si="5"/>
        <v>0</v>
      </c>
      <c r="F69" s="11">
        <f t="shared" si="6"/>
        <v>0</v>
      </c>
    </row>
    <row r="70" spans="2:6" ht="13.5" thickBot="1">
      <c r="B70" s="9">
        <v>60</v>
      </c>
      <c r="C70" s="11">
        <f t="shared" si="7"/>
        <v>0</v>
      </c>
      <c r="D70" s="11">
        <f t="shared" si="4"/>
        <v>0</v>
      </c>
      <c r="E70" s="11">
        <f t="shared" si="5"/>
        <v>0</v>
      </c>
      <c r="F70" s="11">
        <f t="shared" si="6"/>
        <v>0</v>
      </c>
    </row>
    <row r="71" spans="2:6">
      <c r="C71" s="8"/>
      <c r="D71" s="8"/>
      <c r="E71" s="8"/>
      <c r="F71" s="8"/>
    </row>
    <row r="72" spans="2:6">
      <c r="B72" s="12" t="s">
        <v>13</v>
      </c>
      <c r="D72" s="11">
        <f>SUM(D11:D70)</f>
        <v>2375.2520543147771</v>
      </c>
      <c r="E72" s="11">
        <f>SUM(E11:E70)</f>
        <v>15124.747910685221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Element 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 Pray</dc:creator>
  <cp:lastModifiedBy>Administrator</cp:lastModifiedBy>
  <dcterms:created xsi:type="dcterms:W3CDTF">1995-07-20T21:52:09Z</dcterms:created>
  <dcterms:modified xsi:type="dcterms:W3CDTF">2007-06-21T01:05:16Z</dcterms:modified>
</cp:coreProperties>
</file>