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90" windowWidth="9375" windowHeight="4965"/>
  </bookViews>
  <sheets>
    <sheet name="Loan Amortization" sheetId="1" r:id="rId1"/>
  </sheets>
  <calcPr calcId="124519"/>
</workbook>
</file>

<file path=xl/calcChain.xml><?xml version="1.0" encoding="utf-8"?>
<calcChain xmlns="http://schemas.openxmlformats.org/spreadsheetml/2006/main">
  <c r="F4" i="1"/>
  <c r="E11" s="1"/>
  <c r="C11"/>
  <c r="D11"/>
  <c r="F11" l="1"/>
  <c r="C12" s="1"/>
  <c r="D12" l="1"/>
  <c r="E12" l="1"/>
  <c r="F12" l="1"/>
  <c r="C13" s="1"/>
  <c r="D13" l="1"/>
  <c r="E13" l="1"/>
  <c r="F13" l="1"/>
  <c r="C14" s="1"/>
  <c r="D14" l="1"/>
  <c r="E14" l="1"/>
  <c r="F14" l="1"/>
  <c r="C15" s="1"/>
  <c r="D15" l="1"/>
  <c r="E15" l="1"/>
  <c r="F15" l="1"/>
  <c r="C16" s="1"/>
  <c r="D16" l="1"/>
  <c r="E16" l="1"/>
  <c r="F16" s="1"/>
  <c r="C17" s="1"/>
  <c r="D17" l="1"/>
  <c r="E17" s="1"/>
  <c r="F17" s="1"/>
  <c r="C18" s="1"/>
  <c r="D18" l="1"/>
  <c r="E18" s="1"/>
  <c r="F18" s="1"/>
  <c r="C19" s="1"/>
  <c r="D19" l="1"/>
  <c r="E19" s="1"/>
  <c r="F19" s="1"/>
  <c r="C20" s="1"/>
  <c r="D20" l="1"/>
  <c r="E20" s="1"/>
  <c r="F20" s="1"/>
  <c r="C21" s="1"/>
  <c r="D21" l="1"/>
  <c r="E21" s="1"/>
  <c r="F21" s="1"/>
  <c r="C22" s="1"/>
  <c r="D22" l="1"/>
  <c r="E22" s="1"/>
  <c r="F22" s="1"/>
  <c r="C23" s="1"/>
  <c r="D23" l="1"/>
  <c r="E23" s="1"/>
  <c r="F23" s="1"/>
  <c r="C24" s="1"/>
  <c r="D24" l="1"/>
  <c r="E24" s="1"/>
  <c r="F24" s="1"/>
  <c r="C25" s="1"/>
  <c r="D25" l="1"/>
  <c r="E25" s="1"/>
  <c r="F25" s="1"/>
  <c r="C26" s="1"/>
  <c r="D26" l="1"/>
  <c r="E26" s="1"/>
  <c r="F26" s="1"/>
  <c r="C27" s="1"/>
  <c r="D27" l="1"/>
  <c r="E27" s="1"/>
  <c r="F27" s="1"/>
  <c r="C28" s="1"/>
  <c r="D28" l="1"/>
  <c r="E28" s="1"/>
  <c r="F28" s="1"/>
  <c r="C29" s="1"/>
  <c r="D29" l="1"/>
  <c r="E29" s="1"/>
  <c r="F29" s="1"/>
  <c r="C30" s="1"/>
  <c r="D30" l="1"/>
  <c r="E30" s="1"/>
  <c r="F30" s="1"/>
  <c r="C31" s="1"/>
  <c r="D31" l="1"/>
  <c r="E31" s="1"/>
  <c r="F31" s="1"/>
  <c r="C32" s="1"/>
  <c r="D32" l="1"/>
  <c r="E32" s="1"/>
  <c r="F32" s="1"/>
  <c r="C33" s="1"/>
  <c r="D33" l="1"/>
  <c r="E33" s="1"/>
  <c r="F33" s="1"/>
  <c r="C34" s="1"/>
  <c r="D34" l="1"/>
  <c r="E34" s="1"/>
  <c r="F34" s="1"/>
  <c r="C35" s="1"/>
  <c r="D35" l="1"/>
  <c r="E35" s="1"/>
  <c r="F35" s="1"/>
  <c r="C36" s="1"/>
  <c r="D36" l="1"/>
  <c r="E36" s="1"/>
  <c r="F36" s="1"/>
  <c r="C37" s="1"/>
  <c r="D37" l="1"/>
  <c r="E37" s="1"/>
  <c r="F37" s="1"/>
  <c r="C38" s="1"/>
  <c r="D38" l="1"/>
  <c r="E38" s="1"/>
  <c r="F38" s="1"/>
  <c r="C39" s="1"/>
  <c r="D39" l="1"/>
  <c r="E39" s="1"/>
  <c r="F39" s="1"/>
  <c r="C40" s="1"/>
  <c r="D40" l="1"/>
  <c r="E40" s="1"/>
  <c r="F40" s="1"/>
  <c r="C41" s="1"/>
  <c r="D41" l="1"/>
  <c r="E41" s="1"/>
  <c r="F41" s="1"/>
  <c r="C42" s="1"/>
  <c r="D42" l="1"/>
  <c r="E42" s="1"/>
  <c r="F42" s="1"/>
  <c r="C43" s="1"/>
  <c r="D43" l="1"/>
  <c r="E43" s="1"/>
  <c r="F43" s="1"/>
  <c r="C44" s="1"/>
  <c r="D44" l="1"/>
  <c r="E44" s="1"/>
  <c r="F44" s="1"/>
  <c r="C45" s="1"/>
  <c r="D45" l="1"/>
  <c r="E45" s="1"/>
  <c r="F45" s="1"/>
  <c r="C46" s="1"/>
  <c r="D46" l="1"/>
  <c r="E46" s="1"/>
  <c r="F46" s="1"/>
  <c r="C47" s="1"/>
  <c r="D47" l="1"/>
  <c r="E47" s="1"/>
  <c r="F47" s="1"/>
  <c r="C48" s="1"/>
  <c r="D48" l="1"/>
  <c r="E48" s="1"/>
  <c r="F48" s="1"/>
  <c r="C49" s="1"/>
  <c r="D49" l="1"/>
  <c r="E49" s="1"/>
  <c r="F49" s="1"/>
  <c r="C50" s="1"/>
  <c r="D50" l="1"/>
  <c r="E50" s="1"/>
  <c r="F50" s="1"/>
  <c r="C51" s="1"/>
  <c r="D51" l="1"/>
  <c r="E51" s="1"/>
  <c r="F51" s="1"/>
  <c r="C52" s="1"/>
  <c r="D52" l="1"/>
  <c r="E52" s="1"/>
  <c r="F52" s="1"/>
  <c r="C53" s="1"/>
  <c r="D53" l="1"/>
  <c r="E53" s="1"/>
  <c r="F53" s="1"/>
  <c r="C54" s="1"/>
  <c r="D54" l="1"/>
  <c r="E54" s="1"/>
  <c r="F54" s="1"/>
  <c r="C55" s="1"/>
  <c r="D55" l="1"/>
  <c r="E55" s="1"/>
  <c r="F55" s="1"/>
  <c r="C56" s="1"/>
  <c r="D56" l="1"/>
  <c r="E56" s="1"/>
  <c r="F56" s="1"/>
  <c r="C57" s="1"/>
  <c r="D57" l="1"/>
  <c r="E57" s="1"/>
  <c r="F57" s="1"/>
  <c r="C58" s="1"/>
  <c r="D58" l="1"/>
  <c r="E58" s="1"/>
  <c r="F58" s="1"/>
  <c r="C59" s="1"/>
  <c r="D59" l="1"/>
  <c r="E59" s="1"/>
  <c r="F59" s="1"/>
  <c r="C60" s="1"/>
  <c r="D60" l="1"/>
  <c r="E60" s="1"/>
  <c r="F60" s="1"/>
  <c r="C61" s="1"/>
  <c r="D61" l="1"/>
  <c r="E61" s="1"/>
  <c r="F61" s="1"/>
  <c r="C62" s="1"/>
  <c r="D62" l="1"/>
  <c r="E62" s="1"/>
  <c r="F62" s="1"/>
  <c r="C63" s="1"/>
  <c r="D63" l="1"/>
  <c r="E63" s="1"/>
  <c r="F63" s="1"/>
  <c r="C64" s="1"/>
  <c r="D64" l="1"/>
  <c r="E64" s="1"/>
  <c r="F64" s="1"/>
  <c r="C65" s="1"/>
  <c r="D65" l="1"/>
  <c r="E65" s="1"/>
  <c r="F65" s="1"/>
  <c r="C66" s="1"/>
  <c r="D66" l="1"/>
  <c r="E66" s="1"/>
  <c r="F66" s="1"/>
  <c r="C67" s="1"/>
  <c r="D67" l="1"/>
  <c r="E67" s="1"/>
  <c r="F67" s="1"/>
  <c r="C68" s="1"/>
  <c r="D68" l="1"/>
  <c r="E68" s="1"/>
  <c r="F68" s="1"/>
  <c r="C69" s="1"/>
  <c r="D69" l="1"/>
  <c r="E69" s="1"/>
  <c r="F69" s="1"/>
  <c r="C70" s="1"/>
  <c r="D70" l="1"/>
  <c r="E70" l="1"/>
  <c r="D72"/>
  <c r="E72" l="1"/>
  <c r="F70"/>
</calcChain>
</file>

<file path=xl/sharedStrings.xml><?xml version="1.0" encoding="utf-8"?>
<sst xmlns="http://schemas.openxmlformats.org/spreadsheetml/2006/main" count="17" uniqueCount="14">
  <si>
    <t>5-YEAR LOAN AMORTIZATION SCHEDULE</t>
  </si>
  <si>
    <t>Principal Amount:</t>
  </si>
  <si>
    <t xml:space="preserve">        Monthly Payment</t>
  </si>
  <si>
    <t>Interest Rate:</t>
  </si>
  <si>
    <t>Term in Months:</t>
  </si>
  <si>
    <t>Beginning</t>
  </si>
  <si>
    <t>Remaining</t>
  </si>
  <si>
    <t>Month</t>
  </si>
  <si>
    <t>Principal</t>
  </si>
  <si>
    <t>Interest</t>
  </si>
  <si>
    <t>Balance</t>
  </si>
  <si>
    <t>Paid</t>
  </si>
  <si>
    <t>Amount</t>
  </si>
  <si>
    <t>TOTALS:</t>
  </si>
</sst>
</file>

<file path=xl/styles.xml><?xml version="1.0" encoding="utf-8"?>
<styleSheet xmlns="http://schemas.openxmlformats.org/spreadsheetml/2006/main">
  <numFmts count="1">
    <numFmt numFmtId="7" formatCode="&quot;$&quot;#,##0.00_);\(&quot;$&quot;#,##0.00\)"/>
  </numFmts>
  <fonts count="4">
    <font>
      <sz val="10"/>
      <name val="Arial"/>
    </font>
    <font>
      <b/>
      <i/>
      <sz val="15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 applyProtection="1">
      <alignment horizontal="left"/>
    </xf>
    <xf numFmtId="0" fontId="2" fillId="0" borderId="0" xfId="0" applyFont="1"/>
    <xf numFmtId="0" fontId="3" fillId="0" borderId="0" xfId="0" applyFont="1" applyAlignment="1" applyProtection="1">
      <alignment horizontal="left"/>
    </xf>
    <xf numFmtId="0" fontId="3" fillId="0" borderId="0" xfId="0" applyFont="1"/>
    <xf numFmtId="0" fontId="3" fillId="0" borderId="0" xfId="0" applyNumberFormat="1" applyFont="1" applyAlignment="1" applyProtection="1">
      <alignment horizontal="right"/>
    </xf>
    <xf numFmtId="9" fontId="3" fillId="0" borderId="0" xfId="0" applyNumberFormat="1" applyFont="1" applyProtection="1"/>
    <xf numFmtId="7" fontId="3" fillId="0" borderId="0" xfId="0" applyNumberFormat="1" applyFont="1" applyProtection="1"/>
    <xf numFmtId="0" fontId="2" fillId="0" borderId="1" xfId="0" applyFont="1" applyBorder="1" applyAlignment="1" applyProtection="1">
      <alignment horizontal="fill"/>
    </xf>
    <xf numFmtId="0" fontId="2" fillId="0" borderId="0" xfId="0" applyFont="1" applyAlignment="1" applyProtection="1">
      <alignment horizontal="center"/>
    </xf>
    <xf numFmtId="0" fontId="2" fillId="0" borderId="0" xfId="0" applyFont="1" applyAlignment="1">
      <alignment horizontal="center"/>
    </xf>
    <xf numFmtId="39" fontId="2" fillId="0" borderId="0" xfId="0" applyNumberFormat="1" applyFont="1" applyProtection="1"/>
    <xf numFmtId="0" fontId="2" fillId="0" borderId="0" xfId="0" applyFont="1" applyAlignment="1" applyProtection="1">
      <alignment horizontal="left"/>
    </xf>
    <xf numFmtId="2" fontId="3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72"/>
  <sheetViews>
    <sheetView tabSelected="1" workbookViewId="0">
      <selection activeCell="F11" sqref="F11"/>
    </sheetView>
  </sheetViews>
  <sheetFormatPr defaultRowHeight="12.75"/>
  <cols>
    <col min="1" max="2" width="9.140625" style="2"/>
    <col min="3" max="3" width="9.7109375" style="2" customWidth="1"/>
    <col min="4" max="4" width="9.140625" style="2"/>
    <col min="5" max="5" width="9.5703125" style="2" customWidth="1"/>
    <col min="6" max="6" width="9.7109375" style="2" customWidth="1"/>
    <col min="7" max="16384" width="9.140625" style="2"/>
  </cols>
  <sheetData>
    <row r="1" spans="2:6" ht="19.5">
      <c r="B1" s="1" t="s">
        <v>0</v>
      </c>
    </row>
    <row r="3" spans="2:6">
      <c r="B3" s="3" t="s">
        <v>1</v>
      </c>
      <c r="C3" s="4"/>
      <c r="D3" s="5">
        <v>24000</v>
      </c>
      <c r="E3" s="3" t="s">
        <v>2</v>
      </c>
      <c r="F3" s="4"/>
    </row>
    <row r="4" spans="2:6">
      <c r="B4" s="3" t="s">
        <v>3</v>
      </c>
      <c r="C4" s="4"/>
      <c r="D4" s="6">
        <v>0.12</v>
      </c>
      <c r="E4" s="4"/>
      <c r="F4" s="7">
        <f>PMT(D4/12,D5,-D3)</f>
        <v>797.14343550842796</v>
      </c>
    </row>
    <row r="5" spans="2:6" ht="13.5" thickBot="1">
      <c r="B5" s="3" t="s">
        <v>4</v>
      </c>
      <c r="C5" s="4"/>
      <c r="D5" s="13">
        <v>36</v>
      </c>
      <c r="E5" s="4"/>
      <c r="F5" s="4"/>
    </row>
    <row r="6" spans="2:6">
      <c r="B6" s="8"/>
      <c r="C6" s="8"/>
      <c r="D6" s="8"/>
      <c r="E6" s="8"/>
      <c r="F6" s="8"/>
    </row>
    <row r="7" spans="2:6">
      <c r="C7" s="9" t="s">
        <v>5</v>
      </c>
      <c r="D7" s="10"/>
      <c r="E7" s="10"/>
      <c r="F7" s="9" t="s">
        <v>6</v>
      </c>
    </row>
    <row r="8" spans="2:6">
      <c r="B8" s="9" t="s">
        <v>7</v>
      </c>
      <c r="C8" s="9" t="s">
        <v>8</v>
      </c>
      <c r="D8" s="9" t="s">
        <v>9</v>
      </c>
      <c r="E8" s="9" t="s">
        <v>8</v>
      </c>
      <c r="F8" s="9" t="s">
        <v>8</v>
      </c>
    </row>
    <row r="9" spans="2:6" ht="13.5" thickBot="1">
      <c r="C9" s="9" t="s">
        <v>10</v>
      </c>
      <c r="D9" s="9" t="s">
        <v>11</v>
      </c>
      <c r="E9" s="9" t="s">
        <v>11</v>
      </c>
      <c r="F9" s="9" t="s">
        <v>12</v>
      </c>
    </row>
    <row r="10" spans="2:6">
      <c r="B10" s="8"/>
      <c r="C10" s="8"/>
      <c r="D10" s="8"/>
      <c r="E10" s="8"/>
      <c r="F10" s="8"/>
    </row>
    <row r="11" spans="2:6">
      <c r="B11" s="9">
        <v>1</v>
      </c>
      <c r="C11" s="11">
        <f>D3</f>
        <v>24000</v>
      </c>
      <c r="D11" s="11">
        <f t="shared" ref="D11:D42" si="0">IF(+B11&lt;=$D$5,+C11*($D$4/12),0)</f>
        <v>240</v>
      </c>
      <c r="E11" s="11">
        <f t="shared" ref="E11:E42" si="1">IF(+B11&lt;=$D$5,+$F$4-D11,0)</f>
        <v>557.14343550842796</v>
      </c>
      <c r="F11" s="11">
        <f t="shared" ref="F11:F42" si="2">IF(+B11&lt;=$D$5,+C11-E11,0)</f>
        <v>23442.856564491572</v>
      </c>
    </row>
    <row r="12" spans="2:6">
      <c r="B12" s="9">
        <v>2</v>
      </c>
      <c r="C12" s="11">
        <f t="shared" ref="C12:C43" si="3">F11</f>
        <v>23442.856564491572</v>
      </c>
      <c r="D12" s="11">
        <f t="shared" si="0"/>
        <v>234.42856564491572</v>
      </c>
      <c r="E12" s="11">
        <f t="shared" si="1"/>
        <v>562.71486986351226</v>
      </c>
      <c r="F12" s="11">
        <f t="shared" si="2"/>
        <v>22880.141694628059</v>
      </c>
    </row>
    <row r="13" spans="2:6">
      <c r="B13" s="9">
        <v>3</v>
      </c>
      <c r="C13" s="11">
        <f t="shared" si="3"/>
        <v>22880.141694628059</v>
      </c>
      <c r="D13" s="11">
        <f t="shared" si="0"/>
        <v>228.8014169462806</v>
      </c>
      <c r="E13" s="11">
        <f t="shared" si="1"/>
        <v>568.34201856214736</v>
      </c>
      <c r="F13" s="11">
        <f t="shared" si="2"/>
        <v>22311.799676065912</v>
      </c>
    </row>
    <row r="14" spans="2:6">
      <c r="B14" s="9">
        <v>4</v>
      </c>
      <c r="C14" s="11">
        <f t="shared" si="3"/>
        <v>22311.799676065912</v>
      </c>
      <c r="D14" s="11">
        <f t="shared" si="0"/>
        <v>223.11799676065911</v>
      </c>
      <c r="E14" s="11">
        <f t="shared" si="1"/>
        <v>574.02543874776882</v>
      </c>
      <c r="F14" s="11">
        <f t="shared" si="2"/>
        <v>21737.774237318143</v>
      </c>
    </row>
    <row r="15" spans="2:6">
      <c r="B15" s="9">
        <v>5</v>
      </c>
      <c r="C15" s="11">
        <f t="shared" si="3"/>
        <v>21737.774237318143</v>
      </c>
      <c r="D15" s="11">
        <f t="shared" si="0"/>
        <v>217.37774237318143</v>
      </c>
      <c r="E15" s="11">
        <f t="shared" si="1"/>
        <v>579.76569313524647</v>
      </c>
      <c r="F15" s="11">
        <f t="shared" si="2"/>
        <v>21158.008544182896</v>
      </c>
    </row>
    <row r="16" spans="2:6">
      <c r="B16" s="9">
        <v>6</v>
      </c>
      <c r="C16" s="11">
        <f t="shared" si="3"/>
        <v>21158.008544182896</v>
      </c>
      <c r="D16" s="11">
        <f t="shared" si="0"/>
        <v>211.58008544182897</v>
      </c>
      <c r="E16" s="11">
        <f t="shared" si="1"/>
        <v>585.56335006659901</v>
      </c>
      <c r="F16" s="11">
        <f t="shared" si="2"/>
        <v>20572.445194116299</v>
      </c>
    </row>
    <row r="17" spans="2:6">
      <c r="B17" s="9">
        <v>7</v>
      </c>
      <c r="C17" s="11">
        <f t="shared" si="3"/>
        <v>20572.445194116299</v>
      </c>
      <c r="D17" s="11">
        <f t="shared" si="0"/>
        <v>205.72445194116298</v>
      </c>
      <c r="E17" s="11">
        <f t="shared" si="1"/>
        <v>591.41898356726495</v>
      </c>
      <c r="F17" s="11">
        <f t="shared" si="2"/>
        <v>19981.026210549033</v>
      </c>
    </row>
    <row r="18" spans="2:6">
      <c r="B18" s="9">
        <v>8</v>
      </c>
      <c r="C18" s="11">
        <f t="shared" si="3"/>
        <v>19981.026210549033</v>
      </c>
      <c r="D18" s="11">
        <f t="shared" si="0"/>
        <v>199.81026210549032</v>
      </c>
      <c r="E18" s="11">
        <f t="shared" si="1"/>
        <v>597.33317340293763</v>
      </c>
      <c r="F18" s="11">
        <f t="shared" si="2"/>
        <v>19383.693037146095</v>
      </c>
    </row>
    <row r="19" spans="2:6">
      <c r="B19" s="9">
        <v>9</v>
      </c>
      <c r="C19" s="11">
        <f t="shared" si="3"/>
        <v>19383.693037146095</v>
      </c>
      <c r="D19" s="11">
        <f t="shared" si="0"/>
        <v>193.83693037146097</v>
      </c>
      <c r="E19" s="11">
        <f t="shared" si="1"/>
        <v>603.30650513696696</v>
      </c>
      <c r="F19" s="11">
        <f t="shared" si="2"/>
        <v>18780.386532009128</v>
      </c>
    </row>
    <row r="20" spans="2:6">
      <c r="B20" s="9">
        <v>10</v>
      </c>
      <c r="C20" s="11">
        <f t="shared" si="3"/>
        <v>18780.386532009128</v>
      </c>
      <c r="D20" s="11">
        <f t="shared" si="0"/>
        <v>187.80386532009129</v>
      </c>
      <c r="E20" s="11">
        <f t="shared" si="1"/>
        <v>609.33957018833667</v>
      </c>
      <c r="F20" s="11">
        <f t="shared" si="2"/>
        <v>18171.04696182079</v>
      </c>
    </row>
    <row r="21" spans="2:6">
      <c r="B21" s="9">
        <v>11</v>
      </c>
      <c r="C21" s="11">
        <f t="shared" si="3"/>
        <v>18171.04696182079</v>
      </c>
      <c r="D21" s="11">
        <f t="shared" si="0"/>
        <v>181.7104696182079</v>
      </c>
      <c r="E21" s="11">
        <f t="shared" si="1"/>
        <v>615.43296589022009</v>
      </c>
      <c r="F21" s="11">
        <f t="shared" si="2"/>
        <v>17555.613995930569</v>
      </c>
    </row>
    <row r="22" spans="2:6">
      <c r="B22" s="9">
        <v>12</v>
      </c>
      <c r="C22" s="11">
        <f t="shared" si="3"/>
        <v>17555.613995930569</v>
      </c>
      <c r="D22" s="11">
        <f t="shared" si="0"/>
        <v>175.55613995930568</v>
      </c>
      <c r="E22" s="11">
        <f t="shared" si="1"/>
        <v>621.58729554912225</v>
      </c>
      <c r="F22" s="11">
        <f t="shared" si="2"/>
        <v>16934.026700381448</v>
      </c>
    </row>
    <row r="23" spans="2:6">
      <c r="B23" s="9">
        <v>13</v>
      </c>
      <c r="C23" s="11">
        <f t="shared" si="3"/>
        <v>16934.026700381448</v>
      </c>
      <c r="D23" s="11">
        <f t="shared" si="0"/>
        <v>169.34026700381449</v>
      </c>
      <c r="E23" s="11">
        <f t="shared" si="1"/>
        <v>627.8031685046135</v>
      </c>
      <c r="F23" s="11">
        <f t="shared" si="2"/>
        <v>16306.223531876834</v>
      </c>
    </row>
    <row r="24" spans="2:6">
      <c r="B24" s="9">
        <v>14</v>
      </c>
      <c r="C24" s="11">
        <f t="shared" si="3"/>
        <v>16306.223531876834</v>
      </c>
      <c r="D24" s="11">
        <f t="shared" si="0"/>
        <v>163.06223531876836</v>
      </c>
      <c r="E24" s="11">
        <f t="shared" si="1"/>
        <v>634.08120018965963</v>
      </c>
      <c r="F24" s="11">
        <f t="shared" si="2"/>
        <v>15672.142331687175</v>
      </c>
    </row>
    <row r="25" spans="2:6">
      <c r="B25" s="9">
        <v>15</v>
      </c>
      <c r="C25" s="11">
        <f t="shared" si="3"/>
        <v>15672.142331687175</v>
      </c>
      <c r="D25" s="11">
        <f t="shared" si="0"/>
        <v>156.72142331687175</v>
      </c>
      <c r="E25" s="11">
        <f t="shared" si="1"/>
        <v>640.42201219155618</v>
      </c>
      <c r="F25" s="11">
        <f t="shared" si="2"/>
        <v>15031.720319495618</v>
      </c>
    </row>
    <row r="26" spans="2:6">
      <c r="B26" s="9">
        <v>16</v>
      </c>
      <c r="C26" s="11">
        <f t="shared" si="3"/>
        <v>15031.720319495618</v>
      </c>
      <c r="D26" s="11">
        <f t="shared" si="0"/>
        <v>150.31720319495619</v>
      </c>
      <c r="E26" s="11">
        <f t="shared" si="1"/>
        <v>646.82623231347179</v>
      </c>
      <c r="F26" s="11">
        <f t="shared" si="2"/>
        <v>14384.894087182147</v>
      </c>
    </row>
    <row r="27" spans="2:6">
      <c r="B27" s="9">
        <v>17</v>
      </c>
      <c r="C27" s="11">
        <f t="shared" si="3"/>
        <v>14384.894087182147</v>
      </c>
      <c r="D27" s="11">
        <f t="shared" si="0"/>
        <v>143.84894087182147</v>
      </c>
      <c r="E27" s="11">
        <f t="shared" si="1"/>
        <v>653.29449463660649</v>
      </c>
      <c r="F27" s="11">
        <f t="shared" si="2"/>
        <v>13731.599592545541</v>
      </c>
    </row>
    <row r="28" spans="2:6">
      <c r="B28" s="9">
        <v>18</v>
      </c>
      <c r="C28" s="11">
        <f t="shared" si="3"/>
        <v>13731.599592545541</v>
      </c>
      <c r="D28" s="11">
        <f t="shared" si="0"/>
        <v>137.31599592545541</v>
      </c>
      <c r="E28" s="11">
        <f t="shared" si="1"/>
        <v>659.8274395829726</v>
      </c>
      <c r="F28" s="11">
        <f t="shared" si="2"/>
        <v>13071.772152962569</v>
      </c>
    </row>
    <row r="29" spans="2:6">
      <c r="B29" s="9">
        <v>19</v>
      </c>
      <c r="C29" s="11">
        <f t="shared" si="3"/>
        <v>13071.772152962569</v>
      </c>
      <c r="D29" s="11">
        <f t="shared" si="0"/>
        <v>130.71772152962569</v>
      </c>
      <c r="E29" s="11">
        <f t="shared" si="1"/>
        <v>666.42571397880226</v>
      </c>
      <c r="F29" s="11">
        <f t="shared" si="2"/>
        <v>12405.346438983766</v>
      </c>
    </row>
    <row r="30" spans="2:6">
      <c r="B30" s="9">
        <v>20</v>
      </c>
      <c r="C30" s="11">
        <f t="shared" si="3"/>
        <v>12405.346438983766</v>
      </c>
      <c r="D30" s="11">
        <f t="shared" si="0"/>
        <v>124.05346438983767</v>
      </c>
      <c r="E30" s="11">
        <f t="shared" si="1"/>
        <v>673.08997111859026</v>
      </c>
      <c r="F30" s="11">
        <f t="shared" si="2"/>
        <v>11732.256467865176</v>
      </c>
    </row>
    <row r="31" spans="2:6">
      <c r="B31" s="9">
        <v>21</v>
      </c>
      <c r="C31" s="11">
        <f t="shared" si="3"/>
        <v>11732.256467865176</v>
      </c>
      <c r="D31" s="11">
        <f t="shared" si="0"/>
        <v>117.32256467865176</v>
      </c>
      <c r="E31" s="11">
        <f t="shared" si="1"/>
        <v>679.82087082977614</v>
      </c>
      <c r="F31" s="11">
        <f t="shared" si="2"/>
        <v>11052.435597035401</v>
      </c>
    </row>
    <row r="32" spans="2:6">
      <c r="B32" s="9">
        <v>22</v>
      </c>
      <c r="C32" s="11">
        <f t="shared" si="3"/>
        <v>11052.435597035401</v>
      </c>
      <c r="D32" s="11">
        <f t="shared" si="0"/>
        <v>110.52435597035401</v>
      </c>
      <c r="E32" s="11">
        <f t="shared" si="1"/>
        <v>686.61907953807395</v>
      </c>
      <c r="F32" s="11">
        <f t="shared" si="2"/>
        <v>10365.816517497327</v>
      </c>
    </row>
    <row r="33" spans="2:6">
      <c r="B33" s="9">
        <v>23</v>
      </c>
      <c r="C33" s="11">
        <f t="shared" si="3"/>
        <v>10365.816517497327</v>
      </c>
      <c r="D33" s="11">
        <f t="shared" si="0"/>
        <v>103.65816517497328</v>
      </c>
      <c r="E33" s="11">
        <f t="shared" si="1"/>
        <v>693.48527033345465</v>
      </c>
      <c r="F33" s="11">
        <f t="shared" si="2"/>
        <v>9672.3312471638728</v>
      </c>
    </row>
    <row r="34" spans="2:6">
      <c r="B34" s="9">
        <v>24</v>
      </c>
      <c r="C34" s="11">
        <f t="shared" si="3"/>
        <v>9672.3312471638728</v>
      </c>
      <c r="D34" s="11">
        <f t="shared" si="0"/>
        <v>96.723312471638735</v>
      </c>
      <c r="E34" s="11">
        <f t="shared" si="1"/>
        <v>700.42012303678916</v>
      </c>
      <c r="F34" s="11">
        <f t="shared" si="2"/>
        <v>8971.9111241270839</v>
      </c>
    </row>
    <row r="35" spans="2:6">
      <c r="B35" s="9">
        <v>25</v>
      </c>
      <c r="C35" s="11">
        <f t="shared" si="3"/>
        <v>8971.9111241270839</v>
      </c>
      <c r="D35" s="11">
        <f t="shared" si="0"/>
        <v>89.719111241270838</v>
      </c>
      <c r="E35" s="11">
        <f t="shared" si="1"/>
        <v>707.42432426715709</v>
      </c>
      <c r="F35" s="11">
        <f t="shared" si="2"/>
        <v>8264.4867998599275</v>
      </c>
    </row>
    <row r="36" spans="2:6">
      <c r="B36" s="9">
        <v>26</v>
      </c>
      <c r="C36" s="11">
        <f t="shared" si="3"/>
        <v>8264.4867998599275</v>
      </c>
      <c r="D36" s="11">
        <f t="shared" si="0"/>
        <v>82.644867998599281</v>
      </c>
      <c r="E36" s="11">
        <f t="shared" si="1"/>
        <v>714.49856750982872</v>
      </c>
      <c r="F36" s="11">
        <f t="shared" si="2"/>
        <v>7549.9882323500988</v>
      </c>
    </row>
    <row r="37" spans="2:6">
      <c r="B37" s="9">
        <v>27</v>
      </c>
      <c r="C37" s="11">
        <f t="shared" si="3"/>
        <v>7549.9882323500988</v>
      </c>
      <c r="D37" s="11">
        <f t="shared" si="0"/>
        <v>75.499882323500984</v>
      </c>
      <c r="E37" s="11">
        <f t="shared" si="1"/>
        <v>721.64355318492699</v>
      </c>
      <c r="F37" s="11">
        <f t="shared" si="2"/>
        <v>6828.3446791651713</v>
      </c>
    </row>
    <row r="38" spans="2:6">
      <c r="B38" s="9">
        <v>28</v>
      </c>
      <c r="C38" s="11">
        <f t="shared" si="3"/>
        <v>6828.3446791651713</v>
      </c>
      <c r="D38" s="11">
        <f t="shared" si="0"/>
        <v>68.283446791651713</v>
      </c>
      <c r="E38" s="11">
        <f t="shared" si="1"/>
        <v>728.85998871677623</v>
      </c>
      <c r="F38" s="11">
        <f t="shared" si="2"/>
        <v>6099.4846904483948</v>
      </c>
    </row>
    <row r="39" spans="2:6">
      <c r="B39" s="9">
        <v>29</v>
      </c>
      <c r="C39" s="11">
        <f t="shared" si="3"/>
        <v>6099.4846904483948</v>
      </c>
      <c r="D39" s="11">
        <f t="shared" si="0"/>
        <v>60.99484690448395</v>
      </c>
      <c r="E39" s="11">
        <f t="shared" si="1"/>
        <v>736.14858860394406</v>
      </c>
      <c r="F39" s="11">
        <f t="shared" si="2"/>
        <v>5363.3361018444502</v>
      </c>
    </row>
    <row r="40" spans="2:6">
      <c r="B40" s="9">
        <v>30</v>
      </c>
      <c r="C40" s="11">
        <f t="shared" si="3"/>
        <v>5363.3361018444502</v>
      </c>
      <c r="D40" s="11">
        <f t="shared" si="0"/>
        <v>53.633361018444504</v>
      </c>
      <c r="E40" s="11">
        <f t="shared" si="1"/>
        <v>743.51007448998348</v>
      </c>
      <c r="F40" s="11">
        <f t="shared" si="2"/>
        <v>4619.8260273544665</v>
      </c>
    </row>
    <row r="41" spans="2:6">
      <c r="B41" s="9">
        <v>31</v>
      </c>
      <c r="C41" s="11">
        <f t="shared" si="3"/>
        <v>4619.8260273544665</v>
      </c>
      <c r="D41" s="11">
        <f t="shared" si="0"/>
        <v>46.198260273544669</v>
      </c>
      <c r="E41" s="11">
        <f t="shared" si="1"/>
        <v>750.94517523488332</v>
      </c>
      <c r="F41" s="11">
        <f t="shared" si="2"/>
        <v>3868.8808521195833</v>
      </c>
    </row>
    <row r="42" spans="2:6">
      <c r="B42" s="9">
        <v>32</v>
      </c>
      <c r="C42" s="11">
        <f t="shared" si="3"/>
        <v>3868.8808521195833</v>
      </c>
      <c r="D42" s="11">
        <f t="shared" si="0"/>
        <v>38.688808521195831</v>
      </c>
      <c r="E42" s="11">
        <f t="shared" si="1"/>
        <v>758.45462698723213</v>
      </c>
      <c r="F42" s="11">
        <f t="shared" si="2"/>
        <v>3110.4262251323512</v>
      </c>
    </row>
    <row r="43" spans="2:6">
      <c r="B43" s="9">
        <v>33</v>
      </c>
      <c r="C43" s="11">
        <f t="shared" si="3"/>
        <v>3110.4262251323512</v>
      </c>
      <c r="D43" s="11">
        <f t="shared" ref="D43:D70" si="4">IF(+B43&lt;=$D$5,+C43*($D$4/12),0)</f>
        <v>31.104262251323512</v>
      </c>
      <c r="E43" s="11">
        <f t="shared" ref="E43:E70" si="5">IF(+B43&lt;=$D$5,+$F$4-D43,0)</f>
        <v>766.03917325710449</v>
      </c>
      <c r="F43" s="11">
        <f t="shared" ref="F43:F70" si="6">IF(+B43&lt;=$D$5,+C43-E43,0)</f>
        <v>2344.3870518752465</v>
      </c>
    </row>
    <row r="44" spans="2:6">
      <c r="B44" s="9">
        <v>34</v>
      </c>
      <c r="C44" s="11">
        <f t="shared" ref="C44:C70" si="7">F43</f>
        <v>2344.3870518752465</v>
      </c>
      <c r="D44" s="11">
        <f t="shared" si="4"/>
        <v>23.443870518752465</v>
      </c>
      <c r="E44" s="11">
        <f t="shared" si="5"/>
        <v>773.69956498967554</v>
      </c>
      <c r="F44" s="11">
        <f t="shared" si="6"/>
        <v>1570.6874868855709</v>
      </c>
    </row>
    <row r="45" spans="2:6">
      <c r="B45" s="9">
        <v>35</v>
      </c>
      <c r="C45" s="11">
        <f t="shared" si="7"/>
        <v>1570.6874868855709</v>
      </c>
      <c r="D45" s="11">
        <f t="shared" si="4"/>
        <v>15.70687486885571</v>
      </c>
      <c r="E45" s="11">
        <f t="shared" si="5"/>
        <v>781.43656063957224</v>
      </c>
      <c r="F45" s="11">
        <f t="shared" si="6"/>
        <v>789.2509262459987</v>
      </c>
    </row>
    <row r="46" spans="2:6">
      <c r="B46" s="9">
        <v>36</v>
      </c>
      <c r="C46" s="11">
        <f t="shared" si="7"/>
        <v>789.2509262459987</v>
      </c>
      <c r="D46" s="11">
        <f t="shared" si="4"/>
        <v>7.8925092624599875</v>
      </c>
      <c r="E46" s="11">
        <f t="shared" si="5"/>
        <v>789.250926245968</v>
      </c>
      <c r="F46" s="11">
        <f t="shared" si="6"/>
        <v>3.0695446184836328E-11</v>
      </c>
    </row>
    <row r="47" spans="2:6">
      <c r="B47" s="9">
        <v>37</v>
      </c>
      <c r="C47" s="11">
        <f t="shared" si="7"/>
        <v>3.0695446184836328E-11</v>
      </c>
      <c r="D47" s="11">
        <f t="shared" si="4"/>
        <v>0</v>
      </c>
      <c r="E47" s="11">
        <f t="shared" si="5"/>
        <v>0</v>
      </c>
      <c r="F47" s="11">
        <f t="shared" si="6"/>
        <v>0</v>
      </c>
    </row>
    <row r="48" spans="2:6">
      <c r="B48" s="9">
        <v>38</v>
      </c>
      <c r="C48" s="11">
        <f t="shared" si="7"/>
        <v>0</v>
      </c>
      <c r="D48" s="11">
        <f t="shared" si="4"/>
        <v>0</v>
      </c>
      <c r="E48" s="11">
        <f t="shared" si="5"/>
        <v>0</v>
      </c>
      <c r="F48" s="11">
        <f t="shared" si="6"/>
        <v>0</v>
      </c>
    </row>
    <row r="49" spans="2:6">
      <c r="B49" s="9">
        <v>39</v>
      </c>
      <c r="C49" s="11">
        <f t="shared" si="7"/>
        <v>0</v>
      </c>
      <c r="D49" s="11">
        <f t="shared" si="4"/>
        <v>0</v>
      </c>
      <c r="E49" s="11">
        <f t="shared" si="5"/>
        <v>0</v>
      </c>
      <c r="F49" s="11">
        <f t="shared" si="6"/>
        <v>0</v>
      </c>
    </row>
    <row r="50" spans="2:6">
      <c r="B50" s="9">
        <v>40</v>
      </c>
      <c r="C50" s="11">
        <f t="shared" si="7"/>
        <v>0</v>
      </c>
      <c r="D50" s="11">
        <f t="shared" si="4"/>
        <v>0</v>
      </c>
      <c r="E50" s="11">
        <f t="shared" si="5"/>
        <v>0</v>
      </c>
      <c r="F50" s="11">
        <f t="shared" si="6"/>
        <v>0</v>
      </c>
    </row>
    <row r="51" spans="2:6">
      <c r="B51" s="9">
        <v>41</v>
      </c>
      <c r="C51" s="11">
        <f t="shared" si="7"/>
        <v>0</v>
      </c>
      <c r="D51" s="11">
        <f t="shared" si="4"/>
        <v>0</v>
      </c>
      <c r="E51" s="11">
        <f t="shared" si="5"/>
        <v>0</v>
      </c>
      <c r="F51" s="11">
        <f t="shared" si="6"/>
        <v>0</v>
      </c>
    </row>
    <row r="52" spans="2:6">
      <c r="B52" s="9">
        <v>42</v>
      </c>
      <c r="C52" s="11">
        <f t="shared" si="7"/>
        <v>0</v>
      </c>
      <c r="D52" s="11">
        <f t="shared" si="4"/>
        <v>0</v>
      </c>
      <c r="E52" s="11">
        <f t="shared" si="5"/>
        <v>0</v>
      </c>
      <c r="F52" s="11">
        <f t="shared" si="6"/>
        <v>0</v>
      </c>
    </row>
    <row r="53" spans="2:6">
      <c r="B53" s="9">
        <v>43</v>
      </c>
      <c r="C53" s="11">
        <f t="shared" si="7"/>
        <v>0</v>
      </c>
      <c r="D53" s="11">
        <f t="shared" si="4"/>
        <v>0</v>
      </c>
      <c r="E53" s="11">
        <f t="shared" si="5"/>
        <v>0</v>
      </c>
      <c r="F53" s="11">
        <f t="shared" si="6"/>
        <v>0</v>
      </c>
    </row>
    <row r="54" spans="2:6">
      <c r="B54" s="9">
        <v>44</v>
      </c>
      <c r="C54" s="11">
        <f t="shared" si="7"/>
        <v>0</v>
      </c>
      <c r="D54" s="11">
        <f t="shared" si="4"/>
        <v>0</v>
      </c>
      <c r="E54" s="11">
        <f t="shared" si="5"/>
        <v>0</v>
      </c>
      <c r="F54" s="11">
        <f t="shared" si="6"/>
        <v>0</v>
      </c>
    </row>
    <row r="55" spans="2:6">
      <c r="B55" s="9">
        <v>45</v>
      </c>
      <c r="C55" s="11">
        <f t="shared" si="7"/>
        <v>0</v>
      </c>
      <c r="D55" s="11">
        <f t="shared" si="4"/>
        <v>0</v>
      </c>
      <c r="E55" s="11">
        <f t="shared" si="5"/>
        <v>0</v>
      </c>
      <c r="F55" s="11">
        <f t="shared" si="6"/>
        <v>0</v>
      </c>
    </row>
    <row r="56" spans="2:6">
      <c r="B56" s="9">
        <v>46</v>
      </c>
      <c r="C56" s="11">
        <f t="shared" si="7"/>
        <v>0</v>
      </c>
      <c r="D56" s="11">
        <f t="shared" si="4"/>
        <v>0</v>
      </c>
      <c r="E56" s="11">
        <f t="shared" si="5"/>
        <v>0</v>
      </c>
      <c r="F56" s="11">
        <f t="shared" si="6"/>
        <v>0</v>
      </c>
    </row>
    <row r="57" spans="2:6">
      <c r="B57" s="9">
        <v>47</v>
      </c>
      <c r="C57" s="11">
        <f t="shared" si="7"/>
        <v>0</v>
      </c>
      <c r="D57" s="11">
        <f t="shared" si="4"/>
        <v>0</v>
      </c>
      <c r="E57" s="11">
        <f t="shared" si="5"/>
        <v>0</v>
      </c>
      <c r="F57" s="11">
        <f t="shared" si="6"/>
        <v>0</v>
      </c>
    </row>
    <row r="58" spans="2:6">
      <c r="B58" s="9">
        <v>48</v>
      </c>
      <c r="C58" s="11">
        <f t="shared" si="7"/>
        <v>0</v>
      </c>
      <c r="D58" s="11">
        <f t="shared" si="4"/>
        <v>0</v>
      </c>
      <c r="E58" s="11">
        <f t="shared" si="5"/>
        <v>0</v>
      </c>
      <c r="F58" s="11">
        <f t="shared" si="6"/>
        <v>0</v>
      </c>
    </row>
    <row r="59" spans="2:6">
      <c r="B59" s="9">
        <v>49</v>
      </c>
      <c r="C59" s="11">
        <f t="shared" si="7"/>
        <v>0</v>
      </c>
      <c r="D59" s="11">
        <f t="shared" si="4"/>
        <v>0</v>
      </c>
      <c r="E59" s="11">
        <f t="shared" si="5"/>
        <v>0</v>
      </c>
      <c r="F59" s="11">
        <f t="shared" si="6"/>
        <v>0</v>
      </c>
    </row>
    <row r="60" spans="2:6">
      <c r="B60" s="9">
        <v>50</v>
      </c>
      <c r="C60" s="11">
        <f t="shared" si="7"/>
        <v>0</v>
      </c>
      <c r="D60" s="11">
        <f t="shared" si="4"/>
        <v>0</v>
      </c>
      <c r="E60" s="11">
        <f t="shared" si="5"/>
        <v>0</v>
      </c>
      <c r="F60" s="11">
        <f t="shared" si="6"/>
        <v>0</v>
      </c>
    </row>
    <row r="61" spans="2:6">
      <c r="B61" s="9">
        <v>51</v>
      </c>
      <c r="C61" s="11">
        <f t="shared" si="7"/>
        <v>0</v>
      </c>
      <c r="D61" s="11">
        <f t="shared" si="4"/>
        <v>0</v>
      </c>
      <c r="E61" s="11">
        <f t="shared" si="5"/>
        <v>0</v>
      </c>
      <c r="F61" s="11">
        <f t="shared" si="6"/>
        <v>0</v>
      </c>
    </row>
    <row r="62" spans="2:6">
      <c r="B62" s="9">
        <v>52</v>
      </c>
      <c r="C62" s="11">
        <f t="shared" si="7"/>
        <v>0</v>
      </c>
      <c r="D62" s="11">
        <f t="shared" si="4"/>
        <v>0</v>
      </c>
      <c r="E62" s="11">
        <f t="shared" si="5"/>
        <v>0</v>
      </c>
      <c r="F62" s="11">
        <f t="shared" si="6"/>
        <v>0</v>
      </c>
    </row>
    <row r="63" spans="2:6">
      <c r="B63" s="9">
        <v>53</v>
      </c>
      <c r="C63" s="11">
        <f t="shared" si="7"/>
        <v>0</v>
      </c>
      <c r="D63" s="11">
        <f t="shared" si="4"/>
        <v>0</v>
      </c>
      <c r="E63" s="11">
        <f t="shared" si="5"/>
        <v>0</v>
      </c>
      <c r="F63" s="11">
        <f t="shared" si="6"/>
        <v>0</v>
      </c>
    </row>
    <row r="64" spans="2:6">
      <c r="B64" s="9">
        <v>54</v>
      </c>
      <c r="C64" s="11">
        <f t="shared" si="7"/>
        <v>0</v>
      </c>
      <c r="D64" s="11">
        <f t="shared" si="4"/>
        <v>0</v>
      </c>
      <c r="E64" s="11">
        <f t="shared" si="5"/>
        <v>0</v>
      </c>
      <c r="F64" s="11">
        <f t="shared" si="6"/>
        <v>0</v>
      </c>
    </row>
    <row r="65" spans="2:6">
      <c r="B65" s="9">
        <v>55</v>
      </c>
      <c r="C65" s="11">
        <f t="shared" si="7"/>
        <v>0</v>
      </c>
      <c r="D65" s="11">
        <f t="shared" si="4"/>
        <v>0</v>
      </c>
      <c r="E65" s="11">
        <f t="shared" si="5"/>
        <v>0</v>
      </c>
      <c r="F65" s="11">
        <f t="shared" si="6"/>
        <v>0</v>
      </c>
    </row>
    <row r="66" spans="2:6">
      <c r="B66" s="9">
        <v>56</v>
      </c>
      <c r="C66" s="11">
        <f t="shared" si="7"/>
        <v>0</v>
      </c>
      <c r="D66" s="11">
        <f t="shared" si="4"/>
        <v>0</v>
      </c>
      <c r="E66" s="11">
        <f t="shared" si="5"/>
        <v>0</v>
      </c>
      <c r="F66" s="11">
        <f t="shared" si="6"/>
        <v>0</v>
      </c>
    </row>
    <row r="67" spans="2:6">
      <c r="B67" s="9">
        <v>57</v>
      </c>
      <c r="C67" s="11">
        <f t="shared" si="7"/>
        <v>0</v>
      </c>
      <c r="D67" s="11">
        <f t="shared" si="4"/>
        <v>0</v>
      </c>
      <c r="E67" s="11">
        <f t="shared" si="5"/>
        <v>0</v>
      </c>
      <c r="F67" s="11">
        <f t="shared" si="6"/>
        <v>0</v>
      </c>
    </row>
    <row r="68" spans="2:6">
      <c r="B68" s="9">
        <v>58</v>
      </c>
      <c r="C68" s="11">
        <f t="shared" si="7"/>
        <v>0</v>
      </c>
      <c r="D68" s="11">
        <f t="shared" si="4"/>
        <v>0</v>
      </c>
      <c r="E68" s="11">
        <f t="shared" si="5"/>
        <v>0</v>
      </c>
      <c r="F68" s="11">
        <f t="shared" si="6"/>
        <v>0</v>
      </c>
    </row>
    <row r="69" spans="2:6">
      <c r="B69" s="9">
        <v>59</v>
      </c>
      <c r="C69" s="11">
        <f t="shared" si="7"/>
        <v>0</v>
      </c>
      <c r="D69" s="11">
        <f t="shared" si="4"/>
        <v>0</v>
      </c>
      <c r="E69" s="11">
        <f t="shared" si="5"/>
        <v>0</v>
      </c>
      <c r="F69" s="11">
        <f t="shared" si="6"/>
        <v>0</v>
      </c>
    </row>
    <row r="70" spans="2:6" ht="13.5" thickBot="1">
      <c r="B70" s="9">
        <v>60</v>
      </c>
      <c r="C70" s="11">
        <f t="shared" si="7"/>
        <v>0</v>
      </c>
      <c r="D70" s="11">
        <f t="shared" si="4"/>
        <v>0</v>
      </c>
      <c r="E70" s="11">
        <f t="shared" si="5"/>
        <v>0</v>
      </c>
      <c r="F70" s="11">
        <f t="shared" si="6"/>
        <v>0</v>
      </c>
    </row>
    <row r="71" spans="2:6">
      <c r="C71" s="8"/>
      <c r="D71" s="8"/>
      <c r="E71" s="8"/>
      <c r="F71" s="8"/>
    </row>
    <row r="72" spans="2:6">
      <c r="B72" s="12" t="s">
        <v>13</v>
      </c>
      <c r="D72" s="11">
        <f>SUM(D11:D70)</f>
        <v>4697.1636783034364</v>
      </c>
      <c r="E72" s="11">
        <f>SUM(E11:E70)</f>
        <v>23999.999999999967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Amortization</vt:lpstr>
    </vt:vector>
  </TitlesOfParts>
  <Company>Element 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Pray</dc:creator>
  <cp:lastModifiedBy>Administrator</cp:lastModifiedBy>
  <dcterms:created xsi:type="dcterms:W3CDTF">1995-07-20T21:52:09Z</dcterms:created>
  <dcterms:modified xsi:type="dcterms:W3CDTF">2007-06-05T12:06:27Z</dcterms:modified>
</cp:coreProperties>
</file>