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9765" windowHeight="3090"/>
  </bookViews>
  <sheets>
    <sheet name="West" sheetId="1" r:id="rId1"/>
  </sheets>
  <definedNames>
    <definedName name="Bonus" localSheetId="0">West!$I$7:$J$11</definedName>
    <definedName name="Bonus">#REF!</definedName>
    <definedName name="Comm_Rate" localSheetId="0">West!$J$2</definedName>
    <definedName name="Comm_Rate">#REF!</definedName>
    <definedName name="Hanover" localSheetId="0">West!$B$5:$D$5</definedName>
    <definedName name="Hanover">#REF!</definedName>
    <definedName name="Jaen" localSheetId="0">West!$B$7:$D$7</definedName>
    <definedName name="Jaen">#REF!</definedName>
    <definedName name="Monder" localSheetId="0">West!$B$6:$D$6</definedName>
    <definedName name="Monder">#REF!</definedName>
    <definedName name="Peruzzi" localSheetId="0">West!$B$9:$D$9</definedName>
    <definedName name="Peruzzi">#REF!</definedName>
    <definedName name="Quota" localSheetId="0">West!$J$3</definedName>
    <definedName name="Quota">#REF!</definedName>
    <definedName name="Simmonds" localSheetId="0">West!$B$8:$D$8</definedName>
    <definedName name="Simmonds">#REF!</definedName>
  </definedNames>
  <calcPr calcId="124519" iterate="1" iterateCount="1"/>
  <customWorkbookViews>
    <customWorkbookView name="Software Manager - Personal View" guid="{95395020-9AFF-4D28-AAE6-6174A70BFBEF}" mergeInterval="0" personalView="1" maximized="1" windowWidth="1020" windowHeight="622" activeSheetId="1"/>
  </customWorkbookViews>
</workbook>
</file>

<file path=xl/calcChain.xml><?xml version="1.0" encoding="utf-8"?>
<calcChain xmlns="http://schemas.openxmlformats.org/spreadsheetml/2006/main">
  <c r="E5" i="1"/>
  <c r="E6"/>
  <c r="E7"/>
  <c r="E8"/>
  <c r="E9"/>
  <c r="E10"/>
  <c r="F5"/>
  <c r="G5"/>
  <c r="G10" s="1"/>
  <c r="F6"/>
  <c r="G6"/>
  <c r="F7"/>
  <c r="G7"/>
  <c r="F8"/>
  <c r="G8"/>
  <c r="F9"/>
  <c r="G9"/>
  <c r="B10"/>
  <c r="C10"/>
  <c r="D10"/>
  <c r="F10"/>
</calcChain>
</file>

<file path=xl/comments1.xml><?xml version="1.0" encoding="utf-8"?>
<comments xmlns="http://schemas.openxmlformats.org/spreadsheetml/2006/main">
  <authors>
    <author>Betsy Allen</author>
  </authors>
  <commentList>
    <comment ref="J8" authorId="0">
      <text>
        <r>
          <rPr>
            <b/>
            <sz val="8"/>
            <color indexed="81"/>
            <rFont val="Tahoma"/>
            <family val="2"/>
          </rPr>
          <t>Betsy Allen:</t>
        </r>
        <r>
          <rPr>
            <sz val="8"/>
            <color indexed="81"/>
            <rFont val="Tahoma"/>
            <family val="2"/>
          </rPr>
          <t xml:space="preserve">
Change value to 1</t>
        </r>
      </text>
    </comment>
    <comment ref="I10" authorId="0">
      <text>
        <r>
          <rPr>
            <b/>
            <sz val="8"/>
            <color indexed="81"/>
            <rFont val="Tahoma"/>
            <family val="2"/>
          </rPr>
          <t>Betsy Allen:</t>
        </r>
        <r>
          <rPr>
            <sz val="8"/>
            <color indexed="81"/>
            <rFont val="Tahoma"/>
            <family val="2"/>
          </rPr>
          <t xml:space="preserve">
Change value to 56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Betsy Allen:</t>
        </r>
        <r>
          <rPr>
            <sz val="8"/>
            <color indexed="81"/>
            <rFont val="Tahoma"/>
            <family val="2"/>
          </rPr>
          <t xml:space="preserve">
Change value to 65</t>
        </r>
      </text>
    </comment>
  </commentList>
</comments>
</file>

<file path=xl/sharedStrings.xml><?xml version="1.0" encoding="utf-8"?>
<sst xmlns="http://schemas.openxmlformats.org/spreadsheetml/2006/main" count="20" uniqueCount="18">
  <si>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</si>
  <si>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</si>
  <si>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</si>
  <si>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</si>
  <si>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</si>
  <si>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</si>
  <si>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</si>
  <si>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</si>
  <si>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</si>
  <si>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</si>
  <si>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</si>
  <si>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</si>
  <si>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</si>
  <si>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</si>
  <si>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</si>
  <si>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</si>
  <si>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</si>
  <si>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>Western U.S. Regional 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</si>
</sst>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1" fillId="0" borderId="0" xfId="1" applyNumberFormat="1"/>
    <xf numFmtId="0" fontId="0" fillId="0" borderId="0" xfId="0" applyProtection="1">
      <protection locked="0"/>
    </xf>
    <xf numFmtId="164" fontId="1" fillId="0" borderId="1" xfId="1" applyNumberFormat="1" applyBorder="1" applyProtection="1">
      <protection locked="0"/>
    </xf>
    <xf numFmtId="0" fontId="0" fillId="0" borderId="1" xfId="0" applyBorder="1" applyProtection="1">
      <protection locked="0"/>
    </xf>
    <xf numFmtId="164" fontId="1" fillId="0" borderId="2" xfId="1" applyNumberFormat="1" applyBorder="1" applyProtection="1">
      <protection locked="0"/>
    </xf>
    <xf numFmtId="0" fontId="0" fillId="0" borderId="0" xfId="0" applyBorder="1" applyProtection="1">
      <protection locked="0"/>
    </xf>
    <xf numFmtId="164" fontId="1" fillId="0" borderId="0" xfId="1" applyNumberFormat="1" applyBorder="1" applyProtection="1">
      <protection locked="0"/>
    </xf>
    <xf numFmtId="164" fontId="1" fillId="0" borderId="3" xfId="1" applyNumberFormat="1" applyBorder="1" applyProtection="1">
      <protection locked="0"/>
    </xf>
    <xf numFmtId="0" fontId="0" fillId="0" borderId="4" xfId="0" applyBorder="1" applyProtection="1">
      <protection locked="0"/>
    </xf>
    <xf numFmtId="164" fontId="1" fillId="0" borderId="4" xfId="1" applyNumberFormat="1" applyBorder="1" applyProtection="1">
      <protection locked="0"/>
    </xf>
    <xf numFmtId="164" fontId="1" fillId="0" borderId="5" xfId="1" applyNumberFormat="1" applyBorder="1" applyProtection="1">
      <protection locked="0"/>
    </xf>
    <xf numFmtId="164" fontId="1" fillId="0" borderId="0" xfId="1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6" xfId="0" applyBorder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9" fontId="0" fillId="0" borderId="2" xfId="0" applyNumberFormat="1" applyBorder="1" applyProtection="1">
      <protection locked="0"/>
    </xf>
    <xf numFmtId="0" fontId="0" fillId="0" borderId="7" xfId="0" applyBorder="1" applyProtection="1">
      <protection locked="0"/>
    </xf>
    <xf numFmtId="0" fontId="3" fillId="0" borderId="4" xfId="0" applyFont="1" applyFill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164" fontId="2" fillId="0" borderId="4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8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5" xfId="0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/>
  </sheetViews>
  <sheetFormatPr defaultRowHeight="12.75"/>
  <cols>
    <col min="1" max="1" width="10.85546875" customWidth="1"/>
    <col min="2" max="4" width="5.7109375" customWidth="1"/>
    <col min="5" max="5" width="7.7109375" style="1" customWidth="1"/>
    <col min="7" max="7" width="7.7109375" customWidth="1"/>
    <col min="8" max="8" width="6.85546875" customWidth="1"/>
    <col min="10" max="10" width="6.5703125" customWidth="1"/>
  </cols>
  <sheetData>
    <row r="1" spans="1:10" ht="15.75" customHeight="1" thickBot="1">
      <c r="A1" s="2"/>
      <c r="B1" s="28" t="s">
        <v>17</v>
      </c>
      <c r="C1" s="28"/>
      <c r="D1" s="28"/>
      <c r="E1" s="28"/>
      <c r="F1" s="28"/>
      <c r="G1" s="28"/>
      <c r="H1" s="28"/>
      <c r="I1" s="28"/>
      <c r="J1" s="28"/>
    </row>
    <row r="2" spans="1:10" ht="12.75" customHeight="1">
      <c r="A2" s="27" t="s">
        <v>12</v>
      </c>
      <c r="B2" s="27"/>
      <c r="C2" s="27"/>
      <c r="D2" s="27"/>
      <c r="E2" s="27"/>
      <c r="F2" s="27"/>
      <c r="G2" s="27"/>
      <c r="H2" s="14"/>
      <c r="I2" s="15" t="s">
        <v>16</v>
      </c>
      <c r="J2" s="16">
        <v>0.18</v>
      </c>
    </row>
    <row r="3" spans="1:10" ht="12.75" customHeight="1" thickBot="1">
      <c r="A3" s="2"/>
      <c r="B3" s="2"/>
      <c r="C3" s="2"/>
      <c r="D3" s="2"/>
      <c r="E3" s="12"/>
      <c r="F3" s="2"/>
      <c r="G3" s="2"/>
      <c r="H3" s="17"/>
      <c r="I3" s="18" t="s">
        <v>13</v>
      </c>
      <c r="J3" s="11">
        <v>60</v>
      </c>
    </row>
    <row r="4" spans="1:10" ht="12.75" customHeight="1" thickBot="1">
      <c r="A4" s="19" t="s">
        <v>0</v>
      </c>
      <c r="B4" s="20" t="s">
        <v>1</v>
      </c>
      <c r="C4" s="20" t="s">
        <v>2</v>
      </c>
      <c r="D4" s="20" t="s">
        <v>3</v>
      </c>
      <c r="E4" s="21" t="s">
        <v>4</v>
      </c>
      <c r="F4" s="20" t="s">
        <v>5</v>
      </c>
      <c r="G4" s="20" t="s">
        <v>6</v>
      </c>
      <c r="H4" s="2"/>
      <c r="I4" s="2"/>
      <c r="J4" s="2"/>
    </row>
    <row r="5" spans="1:10" ht="12.75" customHeight="1" thickBot="1">
      <c r="A5" s="14" t="s">
        <v>7</v>
      </c>
      <c r="B5" s="4">
        <v>25</v>
      </c>
      <c r="C5" s="4">
        <v>12</v>
      </c>
      <c r="D5" s="4">
        <v>32</v>
      </c>
      <c r="E5" s="3">
        <f>SUM(Hanover)</f>
        <v>69</v>
      </c>
      <c r="F5" s="3">
        <f>IF(E5&gt;=Quota,E5*Comm_Rate,"Below Q")</f>
        <v>12.42</v>
      </c>
      <c r="G5" s="5">
        <f>VLOOKUP(E5,Bonus,2)</f>
        <v>8</v>
      </c>
      <c r="H5" s="2"/>
      <c r="I5" s="22" t="s">
        <v>14</v>
      </c>
      <c r="J5" s="22"/>
    </row>
    <row r="6" spans="1:10" ht="13.5" thickBot="1">
      <c r="A6" s="23" t="s">
        <v>8</v>
      </c>
      <c r="B6" s="6">
        <v>15</v>
      </c>
      <c r="C6" s="6">
        <v>12</v>
      </c>
      <c r="D6" s="6">
        <v>21</v>
      </c>
      <c r="E6" s="7">
        <f>SUM(Monder)</f>
        <v>48</v>
      </c>
      <c r="F6" s="7" t="str">
        <f>IF(E6&gt;=Quota,E6*Comm_Rate,"Below Q")</f>
        <v>Below Q</v>
      </c>
      <c r="G6" s="8">
        <f>VLOOKUP(E6,Bonus,2)</f>
        <v>0</v>
      </c>
      <c r="H6" s="2"/>
      <c r="I6" s="24" t="s">
        <v>4</v>
      </c>
      <c r="J6" s="25" t="s">
        <v>6</v>
      </c>
    </row>
    <row r="7" spans="1:10">
      <c r="A7" s="23" t="s">
        <v>9</v>
      </c>
      <c r="B7" s="6">
        <v>15</v>
      </c>
      <c r="C7" s="6">
        <v>20</v>
      </c>
      <c r="D7" s="6">
        <v>16</v>
      </c>
      <c r="E7" s="7">
        <f>SUM(Jaen)</f>
        <v>51</v>
      </c>
      <c r="F7" s="7" t="str">
        <f>IF(E7&gt;=Quota,E7*Comm_Rate,"Below Q")</f>
        <v>Below Q</v>
      </c>
      <c r="G7" s="8">
        <f>VLOOKUP(E7,Bonus,2)</f>
        <v>2</v>
      </c>
      <c r="H7" s="2"/>
      <c r="I7" s="29">
        <v>0</v>
      </c>
      <c r="J7" s="30">
        <v>0</v>
      </c>
    </row>
    <row r="8" spans="1:10">
      <c r="A8" s="23" t="s">
        <v>15</v>
      </c>
      <c r="B8" s="6">
        <v>18</v>
      </c>
      <c r="C8" s="6">
        <v>22</v>
      </c>
      <c r="D8" s="6">
        <v>23</v>
      </c>
      <c r="E8" s="7">
        <f>SUM(Simmonds)</f>
        <v>63</v>
      </c>
      <c r="F8" s="7">
        <f>IF(E8&gt;=Quota,E8*Comm_Rate,"Below Q")</f>
        <v>11.34</v>
      </c>
      <c r="G8" s="8">
        <f>VLOOKUP(E8,Bonus,2)</f>
        <v>4</v>
      </c>
      <c r="H8" s="2"/>
      <c r="I8" s="29">
        <v>50</v>
      </c>
      <c r="J8" s="30">
        <v>2</v>
      </c>
    </row>
    <row r="9" spans="1:10" ht="13.5" thickBot="1">
      <c r="A9" s="17" t="s">
        <v>10</v>
      </c>
      <c r="B9" s="9">
        <v>20</v>
      </c>
      <c r="C9" s="9">
        <v>30</v>
      </c>
      <c r="D9" s="9">
        <v>25</v>
      </c>
      <c r="E9" s="10">
        <f>SUM(Peruzzi)</f>
        <v>75</v>
      </c>
      <c r="F9" s="10">
        <f>IF(E9&gt;=Quota,E9*Comm_Rate,"Below Q")</f>
        <v>13.5</v>
      </c>
      <c r="G9" s="11">
        <f>VLOOKUP(E9,Bonus,2)</f>
        <v>8</v>
      </c>
      <c r="H9" s="2"/>
      <c r="I9" s="29">
        <v>55</v>
      </c>
      <c r="J9" s="30">
        <v>3</v>
      </c>
    </row>
    <row r="10" spans="1:10">
      <c r="A10" s="26" t="s">
        <v>11</v>
      </c>
      <c r="B10" s="2">
        <f t="shared" ref="B10:G10" si="0">SUM(B5:B9)</f>
        <v>93</v>
      </c>
      <c r="C10" s="2">
        <f t="shared" si="0"/>
        <v>96</v>
      </c>
      <c r="D10" s="2">
        <f t="shared" si="0"/>
        <v>117</v>
      </c>
      <c r="E10" s="12">
        <f t="shared" si="0"/>
        <v>306</v>
      </c>
      <c r="F10" s="12">
        <f t="shared" si="0"/>
        <v>37.26</v>
      </c>
      <c r="G10" s="13">
        <f t="shared" si="0"/>
        <v>22</v>
      </c>
      <c r="H10" s="2"/>
      <c r="I10" s="29">
        <v>60</v>
      </c>
      <c r="J10" s="30">
        <v>4</v>
      </c>
    </row>
    <row r="11" spans="1:10" ht="13.5" thickBot="1">
      <c r="A11" s="2"/>
      <c r="B11" s="2"/>
      <c r="C11" s="2"/>
      <c r="D11" s="2"/>
      <c r="E11" s="12"/>
      <c r="F11" s="2"/>
      <c r="G11" s="2"/>
      <c r="H11" s="2"/>
      <c r="I11" s="31">
        <v>68</v>
      </c>
      <c r="J11" s="32">
        <v>8</v>
      </c>
    </row>
    <row r="13" spans="1:10">
      <c r="G13" s="2"/>
    </row>
    <row r="15" spans="1:10">
      <c r="F15" s="2"/>
    </row>
  </sheetData>
  <customSheetViews>
    <customSheetView guid="{95395020-9AFF-4D28-AAE6-6174A70BFBEF}" showRuler="0">
      <selection activeCell="F15" sqref="F15"/>
      <pageMargins left="0.75" right="0.75" top="1" bottom="1" header="0.5" footer="0.5"/>
      <pageSetup orientation="portrait" horizontalDpi="200" verticalDpi="200" r:id="rId1"/>
      <headerFooter alignWithMargins="0"/>
    </customSheetView>
  </customSheetViews>
  <mergeCells count="2">
    <mergeCell ref="A2:G2"/>
    <mergeCell ref="B1:J1"/>
  </mergeCells>
  <phoneticPr fontId="0" type="halfwidthKatakana" alignment="noControl"/>
  <pageMargins left="0.75" right="0.75" top="1" bottom="1" header="0.5" footer="0.5"/>
  <pageSetup orientation="portrait" horizontalDpi="200" verticalDpi="200" r:id="rId2"/>
  <headerFooter alignWithMargins="0"/>
  <ignoredErrors>
    <ignoredError sqref="E5 F10:G10 F5:G5 E10 E6:E9 F6:G9 B10:D10" unlockedFormula="1"/>
  </ignoredError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West</vt:lpstr>
      <vt:lpstr>West!Bonus</vt:lpstr>
      <vt:lpstr>West!Comm_Rate</vt:lpstr>
      <vt:lpstr>West!Hanover</vt:lpstr>
      <vt:lpstr>West!Jaen</vt:lpstr>
      <vt:lpstr>West!Monder</vt:lpstr>
      <vt:lpstr>West!Peruzzi</vt:lpstr>
      <vt:lpstr>West!Quota</vt:lpstr>
      <vt:lpstr>West!Simmonds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 </cp:lastModifiedBy>
  <dcterms:created xsi:type="dcterms:W3CDTF">1998-10-05T15:28:17Z</dcterms:created>
  <dcterms:modified xsi:type="dcterms:W3CDTF">2007-06-20T21:32:42Z</dcterms:modified>
</cp:coreProperties>
</file>