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9375" windowHeight="4965"/>
  </bookViews>
  <sheets>
    <sheet name="Sheet1" sheetId="3" r:id="rId1"/>
    <sheet name="Inventory" sheetId="1" r:id="rId2"/>
    <sheet name="Lookup Tables" sheetId="2" r:id="rId3"/>
  </sheets>
  <calcPr calcId="124519"/>
  <pivotCaches>
    <pivotCache cacheId="3" r:id="rId4"/>
  </pivotCaches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2"/>
</calcChain>
</file>

<file path=xl/sharedStrings.xml><?xml version="1.0" encoding="utf-8"?>
<sst xmlns="http://schemas.openxmlformats.org/spreadsheetml/2006/main" count="113" uniqueCount="40">
  <si>
    <t>Store</t>
  </si>
  <si>
    <t>Product</t>
  </si>
  <si>
    <t>Albany</t>
  </si>
  <si>
    <t>Rochester</t>
  </si>
  <si>
    <t>Buffalo</t>
  </si>
  <si>
    <t>Syracuse</t>
  </si>
  <si>
    <t>Utica</t>
  </si>
  <si>
    <t>Ithaca</t>
  </si>
  <si>
    <t>Unit Price</t>
  </si>
  <si>
    <t>Hard Drive</t>
  </si>
  <si>
    <t>Keyboard</t>
  </si>
  <si>
    <t>Memory Board</t>
  </si>
  <si>
    <t>Monitor</t>
  </si>
  <si>
    <t>Mouse</t>
  </si>
  <si>
    <t>System Unit</t>
  </si>
  <si>
    <t>CD ROM Drive</t>
  </si>
  <si>
    <t>Part Number</t>
  </si>
  <si>
    <t>Vendor</t>
  </si>
  <si>
    <t>Code</t>
  </si>
  <si>
    <t>Ace</t>
  </si>
  <si>
    <t>Pile</t>
  </si>
  <si>
    <t>Letter C</t>
  </si>
  <si>
    <t>Nickel</t>
  </si>
  <si>
    <t>Circular</t>
  </si>
  <si>
    <t>Quick Parts</t>
  </si>
  <si>
    <t>Treetop</t>
  </si>
  <si>
    <t>Diamond</t>
  </si>
  <si>
    <t>28</t>
  </si>
  <si>
    <t>27</t>
  </si>
  <si>
    <t>22</t>
  </si>
  <si>
    <t>23</t>
  </si>
  <si>
    <t>25</t>
  </si>
  <si>
    <t>21</t>
  </si>
  <si>
    <t>26</t>
  </si>
  <si>
    <t>24</t>
  </si>
  <si>
    <t>Units On-Hand</t>
  </si>
  <si>
    <t>Row Labels</t>
  </si>
  <si>
    <t>Grand Total</t>
  </si>
  <si>
    <t>Column Labels</t>
  </si>
  <si>
    <t>Sum of Units On-Hand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</si>
</sst>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0&quot;-&quot;####"/>
  </numFmts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1" fontId="0" fillId="0" borderId="0" xfId="0" applyNumberFormat="1"/>
    <xf numFmtId="165" fontId="0" fillId="0" borderId="0" xfId="0" applyNumberFormat="1"/>
    <xf numFmtId="0" fontId="4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39228.52133113426" createdVersion="3" refreshedVersion="3" minRefreshableVersion="3" recordCount="31">
  <cacheSource type="worksheet">
    <worksheetSource ref="A1:F32" sheet="Inventory"/>
  </cacheSource>
  <cacheFields count="6">
    <cacheField name="Store" numFmtId="0">
      <sharedItems count="6">
        <s v="Albany"/>
        <s v="Rochester"/>
        <s v="Buffalo"/>
        <s v="Syracuse"/>
        <s v="Utica"/>
        <s v="Ithaca"/>
      </sharedItems>
    </cacheField>
    <cacheField name="Product" numFmtId="0">
      <sharedItems count="7">
        <s v="Keyboard"/>
        <s v="Mouse"/>
        <s v="Monitor"/>
        <s v="Memory Board"/>
        <s v="CD ROM Drive"/>
        <s v="Hard Drive"/>
        <s v="System Unit"/>
      </sharedItems>
    </cacheField>
    <cacheField name="Part Number" numFmtId="165">
      <sharedItems containsSemiMixedTypes="0" containsString="0" containsNumber="1" minValue="218312.37012812801" maxValue="287479.83135143953"/>
    </cacheField>
    <cacheField name="Vendor" numFmtId="1">
      <sharedItems/>
    </cacheField>
    <cacheField name="Units On-Hand" numFmtId="0">
      <sharedItems containsSemiMixedTypes="0" containsString="0" containsNumber="1" containsInteger="1" minValue="2" maxValue="400"/>
    </cacheField>
    <cacheField name="Unit Price" numFmtId="164">
      <sharedItems containsSemiMixedTypes="0" containsString="0" containsNumber="1" containsInteger="1" minValue="19" maxValue="19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  <x v="0"/>
    <n v="286653.24861273024"/>
    <s v="Diamond"/>
    <n v="100"/>
    <n v="29"/>
  </r>
  <r>
    <x v="0"/>
    <x v="1"/>
    <n v="273719.34905229555"/>
    <s v="Treetop"/>
    <n v="218"/>
    <n v="19"/>
  </r>
  <r>
    <x v="1"/>
    <x v="2"/>
    <n v="224191.70650633401"/>
    <s v="Pile"/>
    <n v="400"/>
    <n v="129"/>
  </r>
  <r>
    <x v="2"/>
    <x v="3"/>
    <n v="228201.70722918099"/>
    <s v="Pile"/>
    <n v="300"/>
    <n v="59"/>
  </r>
  <r>
    <x v="2"/>
    <x v="4"/>
    <n v="234857.988652492"/>
    <s v="Letter C"/>
    <n v="20"/>
    <n v="39"/>
  </r>
  <r>
    <x v="3"/>
    <x v="5"/>
    <n v="256611.11428708327"/>
    <s v="Circular"/>
    <n v="60"/>
    <n v="99"/>
  </r>
  <r>
    <x v="3"/>
    <x v="6"/>
    <n v="271518.069479244"/>
    <s v="Treetop"/>
    <n v="60"/>
    <n v="199"/>
  </r>
  <r>
    <x v="4"/>
    <x v="6"/>
    <n v="281847.35046119499"/>
    <s v="Diamond"/>
    <n v="100"/>
    <n v="199"/>
  </r>
  <r>
    <x v="2"/>
    <x v="1"/>
    <n v="218312.37012812801"/>
    <s v="Ace"/>
    <n v="160"/>
    <n v="19"/>
  </r>
  <r>
    <x v="2"/>
    <x v="2"/>
    <n v="287479.83135143953"/>
    <s v="Diamond"/>
    <n v="40"/>
    <n v="129"/>
  </r>
  <r>
    <x v="1"/>
    <x v="3"/>
    <n v="221211.54154851299"/>
    <s v="Pile"/>
    <n v="112"/>
    <n v="59"/>
  </r>
  <r>
    <x v="0"/>
    <x v="5"/>
    <n v="238971.8817343"/>
    <s v="Letter C"/>
    <n v="40"/>
    <n v="99"/>
  </r>
  <r>
    <x v="5"/>
    <x v="2"/>
    <n v="266248.33811422798"/>
    <s v="Quick Parts"/>
    <n v="43"/>
    <n v="129"/>
  </r>
  <r>
    <x v="2"/>
    <x v="6"/>
    <n v="282106.521823905"/>
    <s v="Diamond"/>
    <n v="148"/>
    <n v="199"/>
  </r>
  <r>
    <x v="1"/>
    <x v="0"/>
    <n v="254870.18283437999"/>
    <s v="Circular"/>
    <n v="48"/>
    <n v="29"/>
  </r>
  <r>
    <x v="0"/>
    <x v="0"/>
    <n v="261695.624844323"/>
    <s v="Quick Parts"/>
    <n v="36"/>
    <n v="29"/>
  </r>
  <r>
    <x v="4"/>
    <x v="4"/>
    <n v="271753.20666788903"/>
    <s v="Treetop"/>
    <n v="5"/>
    <n v="39"/>
  </r>
  <r>
    <x v="4"/>
    <x v="5"/>
    <n v="252193.34146385099"/>
    <s v="Circular"/>
    <n v="17"/>
    <n v="99"/>
  </r>
  <r>
    <x v="3"/>
    <x v="1"/>
    <n v="230920.55189839943"/>
    <s v="Letter C"/>
    <n v="32"/>
    <n v="19"/>
  </r>
  <r>
    <x v="1"/>
    <x v="2"/>
    <n v="225581.25297830501"/>
    <s v="Pile"/>
    <n v="56"/>
    <n v="129"/>
  </r>
  <r>
    <x v="1"/>
    <x v="4"/>
    <n v="268869.82341330498"/>
    <s v="Quick Parts"/>
    <n v="18"/>
    <n v="39"/>
  </r>
  <r>
    <x v="3"/>
    <x v="2"/>
    <n v="284871.23076887801"/>
    <s v="Diamond"/>
    <n v="110"/>
    <n v="129"/>
  </r>
  <r>
    <x v="3"/>
    <x v="3"/>
    <n v="246180.620552915"/>
    <s v="Nickel"/>
    <n v="89"/>
    <n v="59"/>
  </r>
  <r>
    <x v="3"/>
    <x v="1"/>
    <n v="263046.97074972698"/>
    <s v="Quick Parts"/>
    <n v="35"/>
    <n v="19"/>
  </r>
  <r>
    <x v="0"/>
    <x v="2"/>
    <n v="228986.948082338"/>
    <s v="Pile"/>
    <n v="64"/>
    <n v="129"/>
  </r>
  <r>
    <x v="5"/>
    <x v="1"/>
    <n v="224163.97989060701"/>
    <s v="Pile"/>
    <n v="20"/>
    <n v="19"/>
  </r>
  <r>
    <x v="2"/>
    <x v="3"/>
    <n v="250386.181351284"/>
    <s v="Circular"/>
    <n v="45"/>
    <n v="59"/>
  </r>
  <r>
    <x v="0"/>
    <x v="0"/>
    <n v="231741.157580464"/>
    <s v="Letter C"/>
    <n v="10"/>
    <n v="29"/>
  </r>
  <r>
    <x v="0"/>
    <x v="3"/>
    <n v="221842.89120844399"/>
    <s v="Pile"/>
    <n v="2"/>
    <n v="59"/>
  </r>
  <r>
    <x v="1"/>
    <x v="6"/>
    <n v="247732.56065089157"/>
    <s v="Nickel"/>
    <n v="13"/>
    <n v="199"/>
  </r>
  <r>
    <x v="1"/>
    <x v="3"/>
    <n v="226861.50927080901"/>
    <s v="Pile"/>
    <n v="85"/>
    <n v="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H12" firstHeaderRow="1" firstDataRow="2" firstDataCol="1"/>
  <pivotFields count="6">
    <pivotField axis="axisCol" showAll="0">
      <items count="7">
        <item x="0"/>
        <item x="2"/>
        <item x="5"/>
        <item x="1"/>
        <item x="3"/>
        <item x="4"/>
        <item t="default"/>
      </items>
    </pivotField>
    <pivotField axis="axisRow" showAll="0">
      <items count="8">
        <item x="4"/>
        <item x="5"/>
        <item x="0"/>
        <item x="3"/>
        <item x="2"/>
        <item x="1"/>
        <item x="6"/>
        <item t="default"/>
      </items>
    </pivotField>
    <pivotField numFmtId="165" showAll="0"/>
    <pivotField showAll="0"/>
    <pivotField dataField="1" showAll="0"/>
    <pivotField numFmtId="164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Units On-Hand" fld="4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2"/>
  <sheetViews>
    <sheetView tabSelected="1" workbookViewId="0">
      <selection activeCell="A3" sqref="A3"/>
    </sheetView>
  </sheetViews>
  <sheetFormatPr defaultRowHeight="12.75"/>
  <cols>
    <col min="1" max="1" width="21.140625" customWidth="1"/>
    <col min="2" max="2" width="17" bestFit="1" customWidth="1"/>
    <col min="3" max="3" width="7.42578125" customWidth="1"/>
    <col min="4" max="4" width="6.5703125" customWidth="1"/>
    <col min="5" max="5" width="10" bestFit="1" customWidth="1"/>
    <col min="6" max="6" width="9.28515625" bestFit="1" customWidth="1"/>
    <col min="7" max="7" width="5.5703125" customWidth="1"/>
    <col min="8" max="8" width="11.7109375" bestFit="1" customWidth="1"/>
  </cols>
  <sheetData>
    <row r="3" spans="1:8">
      <c r="A3" s="7" t="s">
        <v>39</v>
      </c>
      <c r="B3" s="7" t="s">
        <v>38</v>
      </c>
    </row>
    <row r="4" spans="1:8">
      <c r="A4" s="7" t="s">
        <v>36</v>
      </c>
      <c r="B4" t="s">
        <v>2</v>
      </c>
      <c r="C4" t="s">
        <v>4</v>
      </c>
      <c r="D4" t="s">
        <v>7</v>
      </c>
      <c r="E4" t="s">
        <v>3</v>
      </c>
      <c r="F4" t="s">
        <v>5</v>
      </c>
      <c r="G4" t="s">
        <v>6</v>
      </c>
      <c r="H4" t="s">
        <v>37</v>
      </c>
    </row>
    <row r="5" spans="1:8">
      <c r="A5" s="8" t="s">
        <v>15</v>
      </c>
      <c r="B5" s="9"/>
      <c r="C5" s="9">
        <v>20</v>
      </c>
      <c r="D5" s="9"/>
      <c r="E5" s="9">
        <v>18</v>
      </c>
      <c r="F5" s="9"/>
      <c r="G5" s="9">
        <v>5</v>
      </c>
      <c r="H5" s="9">
        <v>43</v>
      </c>
    </row>
    <row r="6" spans="1:8">
      <c r="A6" s="8" t="s">
        <v>9</v>
      </c>
      <c r="B6" s="9">
        <v>40</v>
      </c>
      <c r="C6" s="9"/>
      <c r="D6" s="9"/>
      <c r="E6" s="9"/>
      <c r="F6" s="9">
        <v>60</v>
      </c>
      <c r="G6" s="9">
        <v>17</v>
      </c>
      <c r="H6" s="9">
        <v>117</v>
      </c>
    </row>
    <row r="7" spans="1:8">
      <c r="A7" s="8" t="s">
        <v>10</v>
      </c>
      <c r="B7" s="9">
        <v>146</v>
      </c>
      <c r="C7" s="9"/>
      <c r="D7" s="9"/>
      <c r="E7" s="9">
        <v>48</v>
      </c>
      <c r="F7" s="9"/>
      <c r="G7" s="9"/>
      <c r="H7" s="9">
        <v>194</v>
      </c>
    </row>
    <row r="8" spans="1:8">
      <c r="A8" s="8" t="s">
        <v>11</v>
      </c>
      <c r="B8" s="9">
        <v>2</v>
      </c>
      <c r="C8" s="9">
        <v>345</v>
      </c>
      <c r="D8" s="9"/>
      <c r="E8" s="9">
        <v>197</v>
      </c>
      <c r="F8" s="9">
        <v>89</v>
      </c>
      <c r="G8" s="9"/>
      <c r="H8" s="9">
        <v>633</v>
      </c>
    </row>
    <row r="9" spans="1:8">
      <c r="A9" s="8" t="s">
        <v>12</v>
      </c>
      <c r="B9" s="9">
        <v>64</v>
      </c>
      <c r="C9" s="9">
        <v>40</v>
      </c>
      <c r="D9" s="9">
        <v>43</v>
      </c>
      <c r="E9" s="9">
        <v>456</v>
      </c>
      <c r="F9" s="9">
        <v>110</v>
      </c>
      <c r="G9" s="9"/>
      <c r="H9" s="9">
        <v>713</v>
      </c>
    </row>
    <row r="10" spans="1:8">
      <c r="A10" s="8" t="s">
        <v>13</v>
      </c>
      <c r="B10" s="9">
        <v>218</v>
      </c>
      <c r="C10" s="9">
        <v>160</v>
      </c>
      <c r="D10" s="9">
        <v>20</v>
      </c>
      <c r="E10" s="9"/>
      <c r="F10" s="9">
        <v>67</v>
      </c>
      <c r="G10" s="9"/>
      <c r="H10" s="9">
        <v>465</v>
      </c>
    </row>
    <row r="11" spans="1:8">
      <c r="A11" s="8" t="s">
        <v>14</v>
      </c>
      <c r="B11" s="9"/>
      <c r="C11" s="9">
        <v>148</v>
      </c>
      <c r="D11" s="9"/>
      <c r="E11" s="9">
        <v>13</v>
      </c>
      <c r="F11" s="9">
        <v>60</v>
      </c>
      <c r="G11" s="9">
        <v>100</v>
      </c>
      <c r="H11" s="9">
        <v>321</v>
      </c>
    </row>
    <row r="12" spans="1:8">
      <c r="A12" s="8" t="s">
        <v>37</v>
      </c>
      <c r="B12" s="9">
        <v>470</v>
      </c>
      <c r="C12" s="9">
        <v>713</v>
      </c>
      <c r="D12" s="9">
        <v>63</v>
      </c>
      <c r="E12" s="9">
        <v>732</v>
      </c>
      <c r="F12" s="9">
        <v>386</v>
      </c>
      <c r="G12" s="9">
        <v>122</v>
      </c>
      <c r="H12" s="9">
        <v>2486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2.75"/>
  <cols>
    <col min="1" max="1" width="9.42578125" bestFit="1" customWidth="1"/>
    <col min="2" max="4" width="13.28515625" customWidth="1"/>
    <col min="5" max="5" width="9.5703125" customWidth="1"/>
    <col min="6" max="6" width="9.85546875" bestFit="1" customWidth="1"/>
  </cols>
  <sheetData>
    <row r="1" spans="1:6" ht="25.5">
      <c r="A1" s="5" t="s">
        <v>0</v>
      </c>
      <c r="B1" s="5" t="s">
        <v>1</v>
      </c>
      <c r="C1" s="5" t="s">
        <v>16</v>
      </c>
      <c r="D1" s="6" t="s">
        <v>17</v>
      </c>
      <c r="E1" s="5" t="s">
        <v>35</v>
      </c>
      <c r="F1" s="5" t="s">
        <v>8</v>
      </c>
    </row>
    <row r="2" spans="1:6">
      <c r="A2" t="s">
        <v>2</v>
      </c>
      <c r="B2" t="s">
        <v>10</v>
      </c>
      <c r="C2" s="3">
        <v>286653.24861273024</v>
      </c>
      <c r="D2" s="2" t="str">
        <f>VLOOKUP((LEFT(C2,2)),'Lookup Tables'!$B$11:$C$19,2)</f>
        <v>Diamond</v>
      </c>
      <c r="E2">
        <v>100</v>
      </c>
      <c r="F2" s="1">
        <f>VLOOKUP(B2,'Lookup Tables'!$B$2:$C$9,2)</f>
        <v>29</v>
      </c>
    </row>
    <row r="3" spans="1:6">
      <c r="A3" t="s">
        <v>2</v>
      </c>
      <c r="B3" t="s">
        <v>13</v>
      </c>
      <c r="C3" s="3">
        <v>273719.34905229555</v>
      </c>
      <c r="D3" s="2" t="str">
        <f>VLOOKUP((LEFT(C3,2)),'Lookup Tables'!$B$11:$C$19,2)</f>
        <v>Treetop</v>
      </c>
      <c r="E3">
        <v>218</v>
      </c>
      <c r="F3" s="1">
        <f>VLOOKUP(B3,'Lookup Tables'!$B$2:$C$9,2)</f>
        <v>19</v>
      </c>
    </row>
    <row r="4" spans="1:6">
      <c r="A4" t="s">
        <v>3</v>
      </c>
      <c r="B4" t="s">
        <v>12</v>
      </c>
      <c r="C4" s="3">
        <v>224191.70650633401</v>
      </c>
      <c r="D4" s="2" t="str">
        <f>VLOOKUP((LEFT(C4,2)),'Lookup Tables'!$B$11:$C$19,2)</f>
        <v>Pile</v>
      </c>
      <c r="E4">
        <v>400</v>
      </c>
      <c r="F4" s="1">
        <f>VLOOKUP(B4,'Lookup Tables'!$B$2:$C$9,2)</f>
        <v>129</v>
      </c>
    </row>
    <row r="5" spans="1:6">
      <c r="A5" t="s">
        <v>4</v>
      </c>
      <c r="B5" t="s">
        <v>11</v>
      </c>
      <c r="C5" s="3">
        <v>228201.70722918099</v>
      </c>
      <c r="D5" s="2" t="str">
        <f>VLOOKUP((LEFT(C5,2)),'Lookup Tables'!$B$11:$C$19,2)</f>
        <v>Pile</v>
      </c>
      <c r="E5">
        <v>300</v>
      </c>
      <c r="F5" s="1">
        <f>VLOOKUP(B5,'Lookup Tables'!$B$2:$C$9,2)</f>
        <v>59</v>
      </c>
    </row>
    <row r="6" spans="1:6">
      <c r="A6" t="s">
        <v>4</v>
      </c>
      <c r="B6" t="s">
        <v>15</v>
      </c>
      <c r="C6" s="3">
        <v>234857.988652492</v>
      </c>
      <c r="D6" s="2" t="str">
        <f>VLOOKUP((LEFT(C6,2)),'Lookup Tables'!$B$11:$C$19,2)</f>
        <v>Letter C</v>
      </c>
      <c r="E6">
        <v>20</v>
      </c>
      <c r="F6" s="1">
        <f>VLOOKUP(B6,'Lookup Tables'!$B$2:$C$9,2)</f>
        <v>39</v>
      </c>
    </row>
    <row r="7" spans="1:6">
      <c r="A7" t="s">
        <v>5</v>
      </c>
      <c r="B7" t="s">
        <v>9</v>
      </c>
      <c r="C7" s="3">
        <v>256611.11428708327</v>
      </c>
      <c r="D7" s="2" t="str">
        <f>VLOOKUP((LEFT(C7,2)),'Lookup Tables'!$B$11:$C$19,2)</f>
        <v>Circular</v>
      </c>
      <c r="E7">
        <v>60</v>
      </c>
      <c r="F7" s="1">
        <f>VLOOKUP(B7,'Lookup Tables'!$B$2:$C$9,2)</f>
        <v>99</v>
      </c>
    </row>
    <row r="8" spans="1:6">
      <c r="A8" t="s">
        <v>5</v>
      </c>
      <c r="B8" t="s">
        <v>14</v>
      </c>
      <c r="C8" s="3">
        <v>271518.069479244</v>
      </c>
      <c r="D8" s="2" t="str">
        <f>VLOOKUP((LEFT(C8,2)),'Lookup Tables'!$B$11:$C$19,2)</f>
        <v>Treetop</v>
      </c>
      <c r="E8">
        <v>60</v>
      </c>
      <c r="F8" s="1">
        <f>VLOOKUP(B8,'Lookup Tables'!$B$2:$C$9,2)</f>
        <v>199</v>
      </c>
    </row>
    <row r="9" spans="1:6">
      <c r="A9" t="s">
        <v>6</v>
      </c>
      <c r="B9" t="s">
        <v>14</v>
      </c>
      <c r="C9" s="3">
        <v>281847.35046119499</v>
      </c>
      <c r="D9" s="2" t="str">
        <f>VLOOKUP((LEFT(C9,2)),'Lookup Tables'!$B$11:$C$19,2)</f>
        <v>Diamond</v>
      </c>
      <c r="E9">
        <v>100</v>
      </c>
      <c r="F9" s="1">
        <f>VLOOKUP(B9,'Lookup Tables'!$B$2:$C$9,2)</f>
        <v>199</v>
      </c>
    </row>
    <row r="10" spans="1:6">
      <c r="A10" t="s">
        <v>4</v>
      </c>
      <c r="B10" t="s">
        <v>13</v>
      </c>
      <c r="C10" s="3">
        <v>218312.37012812801</v>
      </c>
      <c r="D10" s="2" t="str">
        <f>VLOOKUP((LEFT(C10,2)),'Lookup Tables'!$B$11:$C$19,2)</f>
        <v>Ace</v>
      </c>
      <c r="E10">
        <v>160</v>
      </c>
      <c r="F10" s="1">
        <f>VLOOKUP(B10,'Lookup Tables'!$B$2:$C$9,2)</f>
        <v>19</v>
      </c>
    </row>
    <row r="11" spans="1:6">
      <c r="A11" t="s">
        <v>4</v>
      </c>
      <c r="B11" t="s">
        <v>12</v>
      </c>
      <c r="C11" s="3">
        <v>287479.83135143953</v>
      </c>
      <c r="D11" s="2" t="str">
        <f>VLOOKUP((LEFT(C11,2)),'Lookup Tables'!$B$11:$C$19,2)</f>
        <v>Diamond</v>
      </c>
      <c r="E11">
        <v>40</v>
      </c>
      <c r="F11" s="1">
        <f>VLOOKUP(B11,'Lookup Tables'!$B$2:$C$9,2)</f>
        <v>129</v>
      </c>
    </row>
    <row r="12" spans="1:6">
      <c r="A12" t="s">
        <v>3</v>
      </c>
      <c r="B12" t="s">
        <v>11</v>
      </c>
      <c r="C12" s="3">
        <v>221211.54154851299</v>
      </c>
      <c r="D12" s="2" t="str">
        <f>VLOOKUP((LEFT(C12,2)),'Lookup Tables'!$B$11:$C$19,2)</f>
        <v>Pile</v>
      </c>
      <c r="E12">
        <v>112</v>
      </c>
      <c r="F12" s="1">
        <f>VLOOKUP(B12,'Lookup Tables'!$B$2:$C$9,2)</f>
        <v>59</v>
      </c>
    </row>
    <row r="13" spans="1:6">
      <c r="A13" t="s">
        <v>2</v>
      </c>
      <c r="B13" t="s">
        <v>9</v>
      </c>
      <c r="C13" s="3">
        <v>238971.8817343</v>
      </c>
      <c r="D13" s="2" t="str">
        <f>VLOOKUP((LEFT(C13,2)),'Lookup Tables'!$B$11:$C$19,2)</f>
        <v>Letter C</v>
      </c>
      <c r="E13">
        <v>40</v>
      </c>
      <c r="F13" s="1">
        <f>VLOOKUP(B13,'Lookup Tables'!$B$2:$C$9,2)</f>
        <v>99</v>
      </c>
    </row>
    <row r="14" spans="1:6">
      <c r="A14" t="s">
        <v>7</v>
      </c>
      <c r="B14" t="s">
        <v>12</v>
      </c>
      <c r="C14" s="3">
        <v>266248.33811422798</v>
      </c>
      <c r="D14" s="2" t="str">
        <f>VLOOKUP((LEFT(C14,2)),'Lookup Tables'!$B$11:$C$19,2)</f>
        <v>Quick Parts</v>
      </c>
      <c r="E14">
        <v>43</v>
      </c>
      <c r="F14" s="1">
        <f>VLOOKUP(B14,'Lookup Tables'!$B$2:$C$9,2)</f>
        <v>129</v>
      </c>
    </row>
    <row r="15" spans="1:6">
      <c r="A15" t="s">
        <v>4</v>
      </c>
      <c r="B15" t="s">
        <v>14</v>
      </c>
      <c r="C15" s="3">
        <v>282106.521823905</v>
      </c>
      <c r="D15" s="2" t="str">
        <f>VLOOKUP((LEFT(C15,2)),'Lookup Tables'!$B$11:$C$19,2)</f>
        <v>Diamond</v>
      </c>
      <c r="E15">
        <v>148</v>
      </c>
      <c r="F15" s="1">
        <f>VLOOKUP(B15,'Lookup Tables'!$B$2:$C$9,2)</f>
        <v>199</v>
      </c>
    </row>
    <row r="16" spans="1:6">
      <c r="A16" t="s">
        <v>3</v>
      </c>
      <c r="B16" t="s">
        <v>10</v>
      </c>
      <c r="C16" s="3">
        <v>254870.18283437999</v>
      </c>
      <c r="D16" s="2" t="str">
        <f>VLOOKUP((LEFT(C16,2)),'Lookup Tables'!$B$11:$C$19,2)</f>
        <v>Circular</v>
      </c>
      <c r="E16">
        <v>48</v>
      </c>
      <c r="F16" s="1">
        <f>VLOOKUP(B16,'Lookup Tables'!$B$2:$C$9,2)</f>
        <v>29</v>
      </c>
    </row>
    <row r="17" spans="1:6">
      <c r="A17" t="s">
        <v>2</v>
      </c>
      <c r="B17" t="s">
        <v>10</v>
      </c>
      <c r="C17" s="3">
        <v>261695.624844323</v>
      </c>
      <c r="D17" s="2" t="str">
        <f>VLOOKUP((LEFT(C17,2)),'Lookup Tables'!$B$11:$C$19,2)</f>
        <v>Quick Parts</v>
      </c>
      <c r="E17">
        <v>36</v>
      </c>
      <c r="F17" s="1">
        <f>VLOOKUP(B17,'Lookup Tables'!$B$2:$C$9,2)</f>
        <v>29</v>
      </c>
    </row>
    <row r="18" spans="1:6">
      <c r="A18" t="s">
        <v>6</v>
      </c>
      <c r="B18" t="s">
        <v>15</v>
      </c>
      <c r="C18" s="3">
        <v>271753.20666788903</v>
      </c>
      <c r="D18" s="2" t="str">
        <f>VLOOKUP((LEFT(C18,2)),'Lookup Tables'!$B$11:$C$19,2)</f>
        <v>Treetop</v>
      </c>
      <c r="E18">
        <v>5</v>
      </c>
      <c r="F18" s="1">
        <f>VLOOKUP(B18,'Lookup Tables'!$B$2:$C$9,2)</f>
        <v>39</v>
      </c>
    </row>
    <row r="19" spans="1:6">
      <c r="A19" t="s">
        <v>6</v>
      </c>
      <c r="B19" t="s">
        <v>9</v>
      </c>
      <c r="C19" s="3">
        <v>252193.34146385099</v>
      </c>
      <c r="D19" s="2" t="str">
        <f>VLOOKUP((LEFT(C19,2)),'Lookup Tables'!$B$11:$C$19,2)</f>
        <v>Circular</v>
      </c>
      <c r="E19">
        <v>17</v>
      </c>
      <c r="F19" s="1">
        <f>VLOOKUP(B19,'Lookup Tables'!$B$2:$C$9,2)</f>
        <v>99</v>
      </c>
    </row>
    <row r="20" spans="1:6">
      <c r="A20" t="s">
        <v>5</v>
      </c>
      <c r="B20" t="s">
        <v>13</v>
      </c>
      <c r="C20" s="3">
        <v>230920.55189839943</v>
      </c>
      <c r="D20" s="2" t="str">
        <f>VLOOKUP((LEFT(C20,2)),'Lookup Tables'!$B$11:$C$19,2)</f>
        <v>Letter C</v>
      </c>
      <c r="E20">
        <v>32</v>
      </c>
      <c r="F20" s="1">
        <f>VLOOKUP(B20,'Lookup Tables'!$B$2:$C$9,2)</f>
        <v>19</v>
      </c>
    </row>
    <row r="21" spans="1:6">
      <c r="A21" t="s">
        <v>3</v>
      </c>
      <c r="B21" t="s">
        <v>12</v>
      </c>
      <c r="C21" s="3">
        <v>225581.25297830501</v>
      </c>
      <c r="D21" s="2" t="str">
        <f>VLOOKUP((LEFT(C21,2)),'Lookup Tables'!$B$11:$C$19,2)</f>
        <v>Pile</v>
      </c>
      <c r="E21">
        <v>56</v>
      </c>
      <c r="F21" s="1">
        <f>VLOOKUP(B21,'Lookup Tables'!$B$2:$C$9,2)</f>
        <v>129</v>
      </c>
    </row>
    <row r="22" spans="1:6">
      <c r="A22" t="s">
        <v>3</v>
      </c>
      <c r="B22" t="s">
        <v>15</v>
      </c>
      <c r="C22" s="3">
        <v>268869.82341330498</v>
      </c>
      <c r="D22" s="2" t="str">
        <f>VLOOKUP((LEFT(C22,2)),'Lookup Tables'!$B$11:$C$19,2)</f>
        <v>Quick Parts</v>
      </c>
      <c r="E22">
        <v>18</v>
      </c>
      <c r="F22" s="1">
        <f>VLOOKUP(B22,'Lookup Tables'!$B$2:$C$9,2)</f>
        <v>39</v>
      </c>
    </row>
    <row r="23" spans="1:6">
      <c r="A23" t="s">
        <v>5</v>
      </c>
      <c r="B23" t="s">
        <v>12</v>
      </c>
      <c r="C23" s="3">
        <v>284871.23076887801</v>
      </c>
      <c r="D23" s="2" t="str">
        <f>VLOOKUP((LEFT(C23,2)),'Lookup Tables'!$B$11:$C$19,2)</f>
        <v>Diamond</v>
      </c>
      <c r="E23">
        <v>110</v>
      </c>
      <c r="F23" s="1">
        <f>VLOOKUP(B23,'Lookup Tables'!$B$2:$C$9,2)</f>
        <v>129</v>
      </c>
    </row>
    <row r="24" spans="1:6">
      <c r="A24" t="s">
        <v>5</v>
      </c>
      <c r="B24" t="s">
        <v>11</v>
      </c>
      <c r="C24" s="3">
        <v>246180.620552915</v>
      </c>
      <c r="D24" s="2" t="str">
        <f>VLOOKUP((LEFT(C24,2)),'Lookup Tables'!$B$11:$C$19,2)</f>
        <v>Nickel</v>
      </c>
      <c r="E24">
        <v>89</v>
      </c>
      <c r="F24" s="1">
        <f>VLOOKUP(B24,'Lookup Tables'!$B$2:$C$9,2)</f>
        <v>59</v>
      </c>
    </row>
    <row r="25" spans="1:6">
      <c r="A25" t="s">
        <v>5</v>
      </c>
      <c r="B25" t="s">
        <v>13</v>
      </c>
      <c r="C25" s="3">
        <v>263046.97074972698</v>
      </c>
      <c r="D25" s="2" t="str">
        <f>VLOOKUP((LEFT(C25,2)),'Lookup Tables'!$B$11:$C$19,2)</f>
        <v>Quick Parts</v>
      </c>
      <c r="E25">
        <v>35</v>
      </c>
      <c r="F25" s="1">
        <f>VLOOKUP(B25,'Lookup Tables'!$B$2:$C$9,2)</f>
        <v>19</v>
      </c>
    </row>
    <row r="26" spans="1:6">
      <c r="A26" t="s">
        <v>2</v>
      </c>
      <c r="B26" t="s">
        <v>12</v>
      </c>
      <c r="C26" s="3">
        <v>228986.948082338</v>
      </c>
      <c r="D26" s="2" t="str">
        <f>VLOOKUP((LEFT(C26,2)),'Lookup Tables'!$B$11:$C$19,2)</f>
        <v>Pile</v>
      </c>
      <c r="E26">
        <v>64</v>
      </c>
      <c r="F26" s="1">
        <f>VLOOKUP(B26,'Lookup Tables'!$B$2:$C$9,2)</f>
        <v>129</v>
      </c>
    </row>
    <row r="27" spans="1:6">
      <c r="A27" t="s">
        <v>7</v>
      </c>
      <c r="B27" t="s">
        <v>13</v>
      </c>
      <c r="C27" s="3">
        <v>224163.97989060701</v>
      </c>
      <c r="D27" s="2" t="str">
        <f>VLOOKUP((LEFT(C27,2)),'Lookup Tables'!$B$11:$C$19,2)</f>
        <v>Pile</v>
      </c>
      <c r="E27">
        <v>20</v>
      </c>
      <c r="F27" s="1">
        <f>VLOOKUP(B27,'Lookup Tables'!$B$2:$C$9,2)</f>
        <v>19</v>
      </c>
    </row>
    <row r="28" spans="1:6">
      <c r="A28" t="s">
        <v>4</v>
      </c>
      <c r="B28" t="s">
        <v>11</v>
      </c>
      <c r="C28" s="3">
        <v>250386.181351284</v>
      </c>
      <c r="D28" s="2" t="str">
        <f>VLOOKUP((LEFT(C28,2)),'Lookup Tables'!$B$11:$C$19,2)</f>
        <v>Circular</v>
      </c>
      <c r="E28">
        <v>45</v>
      </c>
      <c r="F28" s="1">
        <f>VLOOKUP(B28,'Lookup Tables'!$B$2:$C$9,2)</f>
        <v>59</v>
      </c>
    </row>
    <row r="29" spans="1:6">
      <c r="A29" t="s">
        <v>2</v>
      </c>
      <c r="B29" t="s">
        <v>10</v>
      </c>
      <c r="C29" s="3">
        <v>231741.157580464</v>
      </c>
      <c r="D29" s="2" t="str">
        <f>VLOOKUP((LEFT(C29,2)),'Lookup Tables'!$B$11:$C$19,2)</f>
        <v>Letter C</v>
      </c>
      <c r="E29">
        <v>10</v>
      </c>
      <c r="F29" s="1">
        <f>VLOOKUP(B29,'Lookup Tables'!$B$2:$C$9,2)</f>
        <v>29</v>
      </c>
    </row>
    <row r="30" spans="1:6">
      <c r="A30" t="s">
        <v>2</v>
      </c>
      <c r="B30" t="s">
        <v>11</v>
      </c>
      <c r="C30" s="3">
        <v>221842.89120844399</v>
      </c>
      <c r="D30" s="2" t="str">
        <f>VLOOKUP((LEFT(C30,2)),'Lookup Tables'!$B$11:$C$19,2)</f>
        <v>Pile</v>
      </c>
      <c r="E30">
        <v>2</v>
      </c>
      <c r="F30" s="1">
        <f>VLOOKUP(B30,'Lookup Tables'!$B$2:$C$9,2)</f>
        <v>59</v>
      </c>
    </row>
    <row r="31" spans="1:6">
      <c r="A31" t="s">
        <v>3</v>
      </c>
      <c r="B31" t="s">
        <v>14</v>
      </c>
      <c r="C31" s="3">
        <v>247732.56065089157</v>
      </c>
      <c r="D31" s="2" t="str">
        <f>VLOOKUP((LEFT(C31,2)),'Lookup Tables'!$B$11:$C$19,2)</f>
        <v>Nickel</v>
      </c>
      <c r="E31">
        <v>13</v>
      </c>
      <c r="F31" s="1">
        <f>VLOOKUP(B31,'Lookup Tables'!$B$2:$C$9,2)</f>
        <v>199</v>
      </c>
    </row>
    <row r="32" spans="1:6">
      <c r="A32" t="s">
        <v>3</v>
      </c>
      <c r="B32" t="s">
        <v>11</v>
      </c>
      <c r="C32" s="3">
        <v>226861.50927080901</v>
      </c>
      <c r="D32" s="2" t="str">
        <f>VLOOKUP((LEFT(C32,2)),'Lookup Tables'!$B$11:$C$19,2)</f>
        <v>Pile</v>
      </c>
      <c r="E32">
        <v>85</v>
      </c>
      <c r="F32" s="1">
        <f>VLOOKUP(B32,'Lookup Tables'!$B$2:$C$9,2)</f>
        <v>59</v>
      </c>
    </row>
  </sheetData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B2:C19"/>
  <sheetViews>
    <sheetView workbookViewId="0">
      <selection activeCell="B18" sqref="B18"/>
    </sheetView>
  </sheetViews>
  <sheetFormatPr defaultRowHeight="12.75"/>
  <cols>
    <col min="2" max="2" width="12.85546875" bestFit="1" customWidth="1"/>
    <col min="3" max="3" width="10.85546875" bestFit="1" customWidth="1"/>
  </cols>
  <sheetData>
    <row r="2" spans="2:3">
      <c r="B2" t="s">
        <v>1</v>
      </c>
      <c r="C2" t="s">
        <v>8</v>
      </c>
    </row>
    <row r="3" spans="2:3">
      <c r="B3" t="s">
        <v>15</v>
      </c>
      <c r="C3" s="1">
        <v>39</v>
      </c>
    </row>
    <row r="4" spans="2:3">
      <c r="B4" t="s">
        <v>9</v>
      </c>
      <c r="C4" s="1">
        <v>99</v>
      </c>
    </row>
    <row r="5" spans="2:3">
      <c r="B5" t="s">
        <v>10</v>
      </c>
      <c r="C5" s="1">
        <v>29</v>
      </c>
    </row>
    <row r="6" spans="2:3">
      <c r="B6" t="s">
        <v>11</v>
      </c>
      <c r="C6" s="1">
        <v>59</v>
      </c>
    </row>
    <row r="7" spans="2:3">
      <c r="B7" t="s">
        <v>12</v>
      </c>
      <c r="C7" s="1">
        <v>129</v>
      </c>
    </row>
    <row r="8" spans="2:3">
      <c r="B8" t="s">
        <v>13</v>
      </c>
      <c r="C8" s="1">
        <v>19</v>
      </c>
    </row>
    <row r="9" spans="2:3">
      <c r="B9" t="s">
        <v>14</v>
      </c>
      <c r="C9" s="1">
        <v>199</v>
      </c>
    </row>
    <row r="11" spans="2:3">
      <c r="B11" s="4" t="s">
        <v>18</v>
      </c>
      <c r="C11" s="4" t="s">
        <v>17</v>
      </c>
    </row>
    <row r="12" spans="2:3">
      <c r="B12" t="s">
        <v>32</v>
      </c>
      <c r="C12" s="4" t="s">
        <v>19</v>
      </c>
    </row>
    <row r="13" spans="2:3">
      <c r="B13" t="s">
        <v>29</v>
      </c>
      <c r="C13" s="4" t="s">
        <v>20</v>
      </c>
    </row>
    <row r="14" spans="2:3">
      <c r="B14" t="s">
        <v>30</v>
      </c>
      <c r="C14" s="4" t="s">
        <v>21</v>
      </c>
    </row>
    <row r="15" spans="2:3">
      <c r="B15" t="s">
        <v>34</v>
      </c>
      <c r="C15" s="4" t="s">
        <v>22</v>
      </c>
    </row>
    <row r="16" spans="2:3">
      <c r="B16" t="s">
        <v>31</v>
      </c>
      <c r="C16" s="4" t="s">
        <v>23</v>
      </c>
    </row>
    <row r="17" spans="2:3">
      <c r="B17" t="s">
        <v>33</v>
      </c>
      <c r="C17" s="4" t="s">
        <v>24</v>
      </c>
    </row>
    <row r="18" spans="2:3">
      <c r="B18" t="s">
        <v>28</v>
      </c>
      <c r="C18" s="4" t="s">
        <v>25</v>
      </c>
    </row>
    <row r="19" spans="2:3">
      <c r="B19" t="s">
        <v>27</v>
      </c>
      <c r="C19" s="4" t="s">
        <v>26</v>
      </c>
    </row>
  </sheetData>
  <sortState ref="B3:B9">
    <sortCondition ref="B3"/>
  </sortState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ignoredErrors>
    <ignoredError sqref="B12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Inventory</vt:lpstr>
      <vt:lpstr>Lookup 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Manager</dc:creator>
  <cp:lastModifiedBy>Administrator</cp:lastModifiedBy>
  <cp:lastPrinted>2007-05-22T14:55:13Z</cp:lastPrinted>
  <dcterms:created xsi:type="dcterms:W3CDTF">1995-07-25T19:55:47Z</dcterms:created>
  <dcterms:modified xsi:type="dcterms:W3CDTF">2007-05-26T17:32:41Z</dcterms:modified>
</cp:coreProperties>
</file>