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definedNames>
    <definedName name="Average" localSheetId="3">'East Section'!$F$5:$F$10</definedName>
    <definedName name="Average" localSheetId="1">'North Section'!$F$5:$F$10</definedName>
    <definedName name="Average" localSheetId="2">'South Section'!$F$5:$F$10</definedName>
    <definedName name="Average" localSheetId="4">'West Section'!$F$5:$F$10</definedName>
    <definedName name="CriticalReasoning" localSheetId="3">'East Section'!$E$5:$E$10</definedName>
    <definedName name="CriticalReasoning" localSheetId="1">'North Section'!$E$5:$E$10</definedName>
    <definedName name="CriticalReasoning" localSheetId="2">'South Section'!$E$5:$E$10</definedName>
    <definedName name="CriticalReasoning" localSheetId="4">'West Section'!$E$5:$E$10</definedName>
    <definedName name="Grade10" localSheetId="3">'East Section'!$B$8:$E$8</definedName>
    <definedName name="Grade10" localSheetId="1">'North Section'!$B$8:$E$8</definedName>
    <definedName name="Grade10" localSheetId="2">'South Section'!$B$8:$E$8</definedName>
    <definedName name="Grade10" localSheetId="4">'West Section'!$B$8:$E$8</definedName>
    <definedName name="Grade11" localSheetId="3">'East Section'!$B$9:$E$9</definedName>
    <definedName name="Grade11" localSheetId="1">'North Section'!$B$9:$E$9</definedName>
    <definedName name="Grade11" localSheetId="2">'South Section'!$B$9:$E$9</definedName>
    <definedName name="Grade11" localSheetId="4">'West Section'!$B$9:$E$9</definedName>
    <definedName name="Grade12" localSheetId="3">'East Section'!$B$10:$E$10</definedName>
    <definedName name="Grade12" localSheetId="1">'North Section'!$B$10:$E$10</definedName>
    <definedName name="Grade12" localSheetId="2">'South Section'!$B$10:$E$10</definedName>
    <definedName name="Grade12" localSheetId="4">'West Section'!$B$10:$E$10</definedName>
    <definedName name="Grade7" localSheetId="3">'East Section'!$B$5:$E$5</definedName>
    <definedName name="Grade7" localSheetId="1">'North Section'!$B$5:$E$5</definedName>
    <definedName name="Grade7" localSheetId="2">'South Section'!$B$5:$E$5</definedName>
    <definedName name="Grade7" localSheetId="4">'West Section'!$B$5:$E$5</definedName>
    <definedName name="Grade8" localSheetId="3">'East Section'!$B$6:$E$6</definedName>
    <definedName name="Grade8" localSheetId="1">'North Section'!$B$6:$E$6</definedName>
    <definedName name="Grade8" localSheetId="2">'South Section'!$B$6:$E$6</definedName>
    <definedName name="Grade8" localSheetId="4">'West Section'!$B$6:$E$6</definedName>
    <definedName name="Grade9" localSheetId="3">'East Section'!$B$7:$E$7</definedName>
    <definedName name="Grade9" localSheetId="1">'North Section'!$B$7:$E$7</definedName>
    <definedName name="Grade9" localSheetId="2">'South Section'!$B$7:$E$7</definedName>
    <definedName name="Grade9" localSheetId="4">'West Section'!$B$7:$E$7</definedName>
    <definedName name="Language" localSheetId="3">'East Section'!$D$5:$D$10</definedName>
    <definedName name="Language" localSheetId="1">'North Section'!$D$5:$D$10</definedName>
    <definedName name="Language" localSheetId="2">'South Section'!$D$5:$D$10</definedName>
    <definedName name="Language" localSheetId="4">'West Section'!$D$5:$D$10</definedName>
    <definedName name="Math" localSheetId="3">'East Section'!$B$5:$B$10</definedName>
    <definedName name="Math" localSheetId="1">'North Section'!$B$5:$B$10</definedName>
    <definedName name="Math" localSheetId="2">'South Section'!$B$5:$B$10</definedName>
    <definedName name="Math" localSheetId="4">'West Section'!$B$5:$B$10</definedName>
    <definedName name="Science" localSheetId="3">'East Section'!$C$5:$C$10</definedName>
    <definedName name="Science" localSheetId="1">'North Section'!$C$5:$C$10</definedName>
    <definedName name="Science" localSheetId="2">'South Section'!$C$5:$C$10</definedName>
    <definedName name="Science" localSheetId="4">'West Section'!$C$5:$C$10</definedName>
    <definedName name="TestData" localSheetId="3">'East Section'!$B$5:$E$10</definedName>
    <definedName name="TestData" localSheetId="1">'North Section'!$B$5:$E$10</definedName>
    <definedName name="TestData" localSheetId="2">'South Section'!$B$5:$E$10</definedName>
    <definedName name="TestData" localSheetId="4">'West Section'!$B$5:$E$10</definedName>
  </definedNames>
  <calcPr calcId="124519"/>
  <webPublishing codePage="1252"/>
</workbook>
</file>

<file path=xl/calcChain.xml><?xml version="1.0" encoding="utf-8"?>
<calcChain xmlns="http://schemas.openxmlformats.org/spreadsheetml/2006/main">
  <c r="G6" i="5"/>
  <c r="G7"/>
  <c r="G8"/>
  <c r="G9"/>
  <c r="G10"/>
  <c r="G5"/>
  <c r="G6" i="4"/>
  <c r="G7"/>
  <c r="G8"/>
  <c r="G9"/>
  <c r="G10"/>
  <c r="G5"/>
  <c r="G6" i="3"/>
  <c r="G7"/>
  <c r="G8"/>
  <c r="G9"/>
  <c r="G10"/>
  <c r="G5"/>
  <c r="G6" i="2"/>
  <c r="G7"/>
  <c r="G8"/>
  <c r="G9"/>
  <c r="G10"/>
  <c r="G5"/>
  <c r="B16" i="1"/>
  <c r="C13"/>
  <c r="D13"/>
  <c r="E13"/>
  <c r="B13"/>
  <c r="E12"/>
  <c r="C12"/>
  <c r="D12"/>
  <c r="B12"/>
  <c r="F5"/>
  <c r="G5" s="1"/>
  <c r="F6"/>
  <c r="F7"/>
  <c r="F8"/>
  <c r="G6"/>
  <c r="G7"/>
  <c r="G8"/>
  <c r="G9"/>
  <c r="G10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C5"/>
  <c r="D5"/>
  <c r="E5"/>
  <c r="B5"/>
  <c r="B15" i="5"/>
  <c r="B15" i="4"/>
  <c r="B15" i="3"/>
  <c r="B15" i="2"/>
  <c r="E12" i="5"/>
  <c r="D12"/>
  <c r="C12"/>
  <c r="B12"/>
  <c r="F10"/>
  <c r="F9"/>
  <c r="F8"/>
  <c r="F7"/>
  <c r="F6"/>
  <c r="F5"/>
  <c r="E12" i="4"/>
  <c r="D12"/>
  <c r="C12"/>
  <c r="B12"/>
  <c r="F10"/>
  <c r="F9"/>
  <c r="F8"/>
  <c r="F7"/>
  <c r="F6"/>
  <c r="F5"/>
  <c r="E12" i="3"/>
  <c r="D12"/>
  <c r="C12"/>
  <c r="B12"/>
  <c r="F10"/>
  <c r="F9"/>
  <c r="F8"/>
  <c r="F7"/>
  <c r="F6"/>
  <c r="F5"/>
  <c r="C12" i="2"/>
  <c r="E12"/>
  <c r="D12"/>
  <c r="B12"/>
  <c r="F10"/>
  <c r="F9"/>
  <c r="F8"/>
  <c r="F7"/>
  <c r="F6"/>
  <c r="F5"/>
  <c r="F9" i="1"/>
  <c r="F10"/>
  <c r="B15" l="1"/>
</calcChain>
</file>

<file path=xl/sharedStrings.xml><?xml version="1.0" encoding="utf-8"?>
<sst xmlns="http://schemas.openxmlformats.org/spreadsheetml/2006/main" count="88" uniqueCount="17">
  <si>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</si>
  <si>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</si>
  <si>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</si>
  <si>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</si>
  <si>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</si>
  <si>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</si>
  <si>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</si>
  <si>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</si>
  <si>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Grand 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</si>
  <si>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</si>
  <si>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</si>
  <si>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</si>
  <si>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</si>
  <si>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</si>
  <si>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</si>
  <si>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</si>
  <si>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Performance Benchmark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</si>
</sst>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cols>
    <col min="1" max="1" width="24.5703125" bestFit="1" customWidth="1"/>
    <col min="2" max="2" width="8.42578125" style="7" bestFit="1" customWidth="1"/>
    <col min="3" max="3" width="8.5703125" style="3" bestFit="1" customWidth="1"/>
    <col min="4" max="4" width="10.140625" style="3" bestFit="1" customWidth="1"/>
    <col min="5" max="5" width="17.85546875" style="3" bestFit="1" customWidth="1"/>
    <col min="6" max="6" width="8.85546875" style="3" bestFit="1" customWidth="1"/>
    <col min="7" max="7" width="13.140625" style="3" bestFit="1" customWidth="1"/>
  </cols>
  <sheetData>
    <row r="1" spans="1:7" ht="30">
      <c r="A1" s="1" t="s">
        <v>5</v>
      </c>
      <c r="E1" s="10" t="s">
        <v>16</v>
      </c>
      <c r="F1" s="11">
        <v>0.77</v>
      </c>
    </row>
    <row r="2" spans="1:7" ht="18.75">
      <c r="A2" s="2" t="s">
        <v>6</v>
      </c>
    </row>
    <row r="4" spans="1:7">
      <c r="A4" s="4" t="s">
        <v>0</v>
      </c>
      <c r="B4" s="8" t="s">
        <v>1</v>
      </c>
      <c r="C4" s="4" t="s">
        <v>2</v>
      </c>
      <c r="D4" s="4" t="s">
        <v>3</v>
      </c>
      <c r="E4" s="4" t="s">
        <v>4</v>
      </c>
      <c r="F4" s="4" t="s">
        <v>7</v>
      </c>
      <c r="G4" s="4" t="s">
        <v>9</v>
      </c>
    </row>
    <row r="5" spans="1:7">
      <c r="A5" s="3" t="s">
        <v>10</v>
      </c>
      <c r="B5" s="14">
        <f>AVERAGE('North Section:West Section'!B5)</f>
        <v>0.82067820641050127</v>
      </c>
      <c r="C5" s="14">
        <f>AVERAGE('North Section:West Section'!C5)</f>
        <v>0.79138778033958634</v>
      </c>
      <c r="D5" s="14">
        <f>AVERAGE('North Section:West Section'!D5)</f>
        <v>0.69433000682518631</v>
      </c>
      <c r="E5" s="14">
        <f>AVERAGE('North Section:West Section'!E5)</f>
        <v>0.78323892265553874</v>
      </c>
      <c r="F5" s="7">
        <f t="shared" ref="F5:F10" si="0">IFERROR(AVERAGE(B5:E5),0)</f>
        <v>0.77240872905770308</v>
      </c>
      <c r="G5" s="6" t="str">
        <f>IF(F5&gt;$F$1,"ABOVE","BELOW")</f>
        <v>ABOVE</v>
      </c>
    </row>
    <row r="6" spans="1:7">
      <c r="A6" s="3" t="s">
        <v>11</v>
      </c>
      <c r="B6" s="14">
        <f>AVERAGE('North Section:West Section'!B6)</f>
        <v>0.65389584627755315</v>
      </c>
      <c r="C6" s="14">
        <f>AVERAGE('North Section:West Section'!C6)</f>
        <v>0.82903528553796701</v>
      </c>
      <c r="D6" s="14">
        <f>AVERAGE('North Section:West Section'!D6)</f>
        <v>0.69328284263794282</v>
      </c>
      <c r="E6" s="14">
        <f>AVERAGE('North Section:West Section'!E6)</f>
        <v>0.67625618546650923</v>
      </c>
      <c r="F6" s="7">
        <f t="shared" si="0"/>
        <v>0.71311753997999305</v>
      </c>
      <c r="G6" s="6" t="str">
        <f t="shared" ref="G6:G10" si="1">IF(F6&gt;$F$1,"ABOVE","BELOW")</f>
        <v>BELOW</v>
      </c>
    </row>
    <row r="7" spans="1:7">
      <c r="A7" s="3" t="s">
        <v>12</v>
      </c>
      <c r="B7" s="14">
        <f>AVERAGE('North Section:West Section'!B7)</f>
        <v>0.85558442749462571</v>
      </c>
      <c r="C7" s="14">
        <f>AVERAGE('North Section:West Section'!C7)</f>
        <v>0.71718458478889457</v>
      </c>
      <c r="D7" s="14">
        <f>AVERAGE('North Section:West Section'!D7)</f>
        <v>0.78586990588742878</v>
      </c>
      <c r="E7" s="14">
        <f>AVERAGE('North Section:West Section'!E7)</f>
        <v>0.79127225860663453</v>
      </c>
      <c r="F7" s="7">
        <f t="shared" si="0"/>
        <v>0.7874777941943959</v>
      </c>
      <c r="G7" s="6" t="str">
        <f t="shared" si="1"/>
        <v>ABOVE</v>
      </c>
    </row>
    <row r="8" spans="1:7">
      <c r="A8" s="3" t="s">
        <v>13</v>
      </c>
      <c r="B8" s="14">
        <f>AVERAGE('North Section:West Section'!B8)</f>
        <v>0.70421687442267966</v>
      </c>
      <c r="C8" s="14">
        <f>AVERAGE('North Section:West Section'!C8)</f>
        <v>0.89122517350139419</v>
      </c>
      <c r="D8" s="14">
        <f>AVERAGE('North Section:West Section'!D8)</f>
        <v>0.80010405158799147</v>
      </c>
      <c r="E8" s="14">
        <f>AVERAGE('North Section:West Section'!E8)</f>
        <v>0.77613283814757517</v>
      </c>
      <c r="F8" s="7">
        <f t="shared" si="0"/>
        <v>0.79291973441491015</v>
      </c>
      <c r="G8" s="6" t="str">
        <f t="shared" si="1"/>
        <v>ABOVE</v>
      </c>
    </row>
    <row r="9" spans="1:7">
      <c r="A9" s="3" t="s">
        <v>14</v>
      </c>
      <c r="B9" s="14">
        <f>AVERAGE('North Section:West Section'!B9)</f>
        <v>0.80908279540684891</v>
      </c>
      <c r="C9" s="14">
        <f>AVERAGE('North Section:West Section'!C9)</f>
        <v>0.70202121482410929</v>
      </c>
      <c r="D9" s="14">
        <f>AVERAGE('North Section:West Section'!D9)</f>
        <v>0.71945537216856525</v>
      </c>
      <c r="E9" s="14">
        <f>AVERAGE('North Section:West Section'!E9)</f>
        <v>0.6913519271637546</v>
      </c>
      <c r="F9" s="7">
        <f t="shared" si="0"/>
        <v>0.73047782739081957</v>
      </c>
      <c r="G9" s="6" t="str">
        <f t="shared" si="1"/>
        <v>BELOW</v>
      </c>
    </row>
    <row r="10" spans="1:7">
      <c r="A10" s="3" t="s">
        <v>15</v>
      </c>
      <c r="B10" s="14">
        <f>AVERAGE('North Section:West Section'!B10)</f>
        <v>0.77692913227386518</v>
      </c>
      <c r="C10" s="14">
        <f>AVERAGE('North Section:West Section'!C10)</f>
        <v>0.72883375669635164</v>
      </c>
      <c r="D10" s="14">
        <f>AVERAGE('North Section:West Section'!D10)</f>
        <v>0.86062614112076408</v>
      </c>
      <c r="E10" s="14">
        <f>AVERAGE('North Section:West Section'!E10)</f>
        <v>0.88072991274041046</v>
      </c>
      <c r="F10" s="7">
        <f t="shared" si="0"/>
        <v>0.81177973570784789</v>
      </c>
      <c r="G10" s="6" t="str">
        <f t="shared" si="1"/>
        <v>ABOVE</v>
      </c>
    </row>
    <row r="11" spans="1:7">
      <c r="A11" s="3"/>
      <c r="C11" s="7"/>
      <c r="D11" s="7"/>
      <c r="E11" s="7"/>
      <c r="F11" s="9"/>
    </row>
    <row r="12" spans="1:7">
      <c r="A12" s="5" t="s">
        <v>7</v>
      </c>
      <c r="B12" s="7">
        <f>IFERROR(AVERAGE(B5:B10),0)</f>
        <v>0.77006454704767913</v>
      </c>
      <c r="C12" s="7">
        <f t="shared" ref="C12:E12" si="2">IFERROR(AVERAGE(C5:C10),0)</f>
        <v>0.77661463261471708</v>
      </c>
      <c r="D12" s="7">
        <f t="shared" si="2"/>
        <v>0.75894472003797986</v>
      </c>
      <c r="E12" s="7">
        <f>IFERROR(AVERAGE(E5:E10),0)</f>
        <v>0.76649700746340377</v>
      </c>
      <c r="F12" s="9"/>
    </row>
    <row r="13" spans="1:7">
      <c r="A13" s="5" t="s">
        <v>9</v>
      </c>
      <c r="B13" s="7" t="str">
        <f>IF(B12&gt;$F$1,"ABOVE","BELOW")</f>
        <v>ABOVE</v>
      </c>
      <c r="C13" s="7" t="str">
        <f t="shared" ref="C13:E13" si="3">IF(C12&gt;$F$1,"ABOVE","BELOW")</f>
        <v>ABOVE</v>
      </c>
      <c r="D13" s="7" t="str">
        <f t="shared" si="3"/>
        <v>BELOW</v>
      </c>
      <c r="E13" s="7" t="str">
        <f t="shared" si="3"/>
        <v>BELOW</v>
      </c>
    </row>
    <row r="14" spans="1:7">
      <c r="C14" s="6"/>
      <c r="D14" s="6"/>
      <c r="E14" s="6"/>
    </row>
    <row r="15" spans="1:7">
      <c r="A15" s="5" t="s">
        <v>8</v>
      </c>
      <c r="B15" s="7">
        <f>IFERROR(AVERAGE(B5:E10),0)</f>
        <v>0.76803022679094501</v>
      </c>
    </row>
    <row r="16" spans="1:7">
      <c r="A16" s="5" t="s">
        <v>9</v>
      </c>
      <c r="B16" s="7" t="str">
        <f>IF(B15&gt;$F$1,"ABOVE","BELOW")</f>
        <v>BELOW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cols>
    <col min="1" max="1" width="24.5703125" bestFit="1" customWidth="1"/>
    <col min="2" max="2" width="7.140625" style="7" bestFit="1" customWidth="1"/>
    <col min="3" max="3" width="8.28515625" style="7" bestFit="1" customWidth="1"/>
    <col min="4" max="4" width="9.85546875" style="7" bestFit="1" customWidth="1"/>
    <col min="5" max="5" width="17.5703125" style="7" bestFit="1" customWidth="1"/>
    <col min="6" max="6" width="8.85546875" style="7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F5" s="7">
        <f>AVERAGE(Grade7)</f>
        <v>0.78304265063737288</v>
      </c>
      <c r="G5" s="6" t="str">
        <f>IF(F5&gt;77%,"ABOVE","BELOW")</f>
        <v>ABOVE</v>
      </c>
    </row>
    <row r="6" spans="1:7">
      <c r="A6" s="3" t="s">
        <v>11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F6" s="7">
        <f>AVERAGE(Grade8)</f>
        <v>0.7609787240745407</v>
      </c>
      <c r="G6" s="6" t="str">
        <f t="shared" ref="G6:G10" si="0">IF(F6&gt;77%,"ABOVE","BELOW")</f>
        <v>BELOW</v>
      </c>
    </row>
    <row r="7" spans="1:7">
      <c r="A7" s="3" t="s">
        <v>12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F7" s="7">
        <f>AVERAGE(Grade9)</f>
        <v>0.72263212151379208</v>
      </c>
      <c r="G7" s="6" t="str">
        <f t="shared" si="0"/>
        <v>BELOW</v>
      </c>
    </row>
    <row r="8" spans="1:7">
      <c r="A8" s="3" t="s">
        <v>13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F8" s="7">
        <f>AVERAGE(Grade10)</f>
        <v>0.78851652200639344</v>
      </c>
      <c r="G8" s="6" t="str">
        <f t="shared" si="0"/>
        <v>ABOVE</v>
      </c>
    </row>
    <row r="9" spans="1:7">
      <c r="A9" s="3" t="s">
        <v>14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F9" s="7">
        <f>AVERAGE(Grade11)</f>
        <v>0.74804252451969222</v>
      </c>
      <c r="G9" s="6" t="str">
        <f t="shared" si="0"/>
        <v>BELOW</v>
      </c>
    </row>
    <row r="10" spans="1:7">
      <c r="A10" s="3" t="s">
        <v>15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F10" s="7">
        <f>AVERAGE(Grade12)</f>
        <v>0.83373865130347524</v>
      </c>
      <c r="G10" s="6" t="str">
        <f t="shared" si="0"/>
        <v>ABOVE</v>
      </c>
    </row>
    <row r="12" spans="1:7">
      <c r="A12" s="5" t="s">
        <v>7</v>
      </c>
      <c r="B12" s="7">
        <f>AVERAGE(Math)</f>
        <v>0.80553140144986435</v>
      </c>
      <c r="C12" s="7">
        <f>AVERAGE(Science)</f>
        <v>0.76645767169327306</v>
      </c>
      <c r="D12" s="7">
        <f>AVERAGE(Language)</f>
        <v>0.7955436366618035</v>
      </c>
      <c r="E12" s="7">
        <f>AVERAGE(CriticalReasoning)</f>
        <v>0.72376808623190347</v>
      </c>
      <c r="F12" s="12"/>
    </row>
    <row r="13" spans="1:7">
      <c r="A13" s="5"/>
    </row>
    <row r="15" spans="1:7">
      <c r="A15" s="5" t="s">
        <v>8</v>
      </c>
      <c r="B15" s="7">
        <f>AVERAGE(TestData)</f>
        <v>0.77282519900921109</v>
      </c>
      <c r="C15" s="12"/>
      <c r="D15" s="12"/>
      <c r="E15" s="12"/>
      <c r="F15" s="12"/>
    </row>
    <row r="16" spans="1:7">
      <c r="A1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0.80964852272601595</v>
      </c>
      <c r="C5" s="7">
        <v>0.7441398713995877</v>
      </c>
      <c r="D5" s="7">
        <v>0.53047453449468529</v>
      </c>
      <c r="E5" s="7">
        <v>0.80947915942243953</v>
      </c>
      <c r="F5" s="7">
        <f>AVERAGE(Grade7)</f>
        <v>0.72343552201068206</v>
      </c>
      <c r="G5" s="6" t="str">
        <f>IF(F5&gt;77%,"ABOVE","BELOW")</f>
        <v>BELOW</v>
      </c>
    </row>
    <row r="6" spans="1:7">
      <c r="A6" s="3" t="s">
        <v>11</v>
      </c>
      <c r="B6" s="7">
        <v>0.56692172562709708</v>
      </c>
      <c r="C6" s="7">
        <v>0.87516768250887955</v>
      </c>
      <c r="D6" s="7">
        <v>0.60661117224445738</v>
      </c>
      <c r="E6" s="7">
        <v>0.72533341883098257</v>
      </c>
      <c r="F6" s="7">
        <f>AVERAGE(Grade8)</f>
        <v>0.69350849980285423</v>
      </c>
      <c r="G6" s="6" t="str">
        <f t="shared" ref="G6:G10" si="0">IF(F6&gt;77%,"ABOVE","BELOW")</f>
        <v>BELOW</v>
      </c>
    </row>
    <row r="7" spans="1:7">
      <c r="A7" s="3" t="s">
        <v>12</v>
      </c>
      <c r="B7" s="7">
        <v>0.94434378373181294</v>
      </c>
      <c r="C7" s="7">
        <v>0.68776325728788579</v>
      </c>
      <c r="D7" s="7">
        <v>0.81325861791005161</v>
      </c>
      <c r="E7" s="7">
        <v>0.7953302545952774</v>
      </c>
      <c r="F7" s="7">
        <f>AVERAGE(Grade9)</f>
        <v>0.81017397838125693</v>
      </c>
      <c r="G7" s="6" t="str">
        <f t="shared" si="0"/>
        <v>ABOVE</v>
      </c>
    </row>
    <row r="8" spans="1:7">
      <c r="A8" s="3" t="s">
        <v>13</v>
      </c>
      <c r="B8" s="7">
        <v>0.71873954850533095</v>
      </c>
      <c r="C8" s="7">
        <v>0.82423812386216455</v>
      </c>
      <c r="D8" s="7">
        <v>0.72237023754307783</v>
      </c>
      <c r="E8" s="7">
        <v>0.76085049850665532</v>
      </c>
      <c r="F8" s="7">
        <f>AVERAGE(Grade10)</f>
        <v>0.75654960210430722</v>
      </c>
      <c r="G8" s="6" t="str">
        <f t="shared" si="0"/>
        <v>BELOW</v>
      </c>
    </row>
    <row r="9" spans="1:7">
      <c r="A9" s="3" t="s">
        <v>14</v>
      </c>
      <c r="B9" s="7">
        <v>0.90358924534892937</v>
      </c>
      <c r="C9" s="7">
        <v>0.68458819305889329</v>
      </c>
      <c r="D9" s="7">
        <v>0.69998860343152036</v>
      </c>
      <c r="E9" s="7">
        <v>0.54858673935102797</v>
      </c>
      <c r="F9" s="7">
        <f>AVERAGE(Grade11)</f>
        <v>0.70918819529759269</v>
      </c>
      <c r="G9" s="6" t="str">
        <f t="shared" si="0"/>
        <v>BELOW</v>
      </c>
    </row>
    <row r="10" spans="1:7">
      <c r="A10" s="3" t="s">
        <v>15</v>
      </c>
      <c r="B10" s="7">
        <v>0.73657918249010002</v>
      </c>
      <c r="C10" s="7">
        <v>0.71382512754953198</v>
      </c>
      <c r="D10" s="7">
        <v>0.74687143246113896</v>
      </c>
      <c r="E10" s="7">
        <v>0.91329946488105129</v>
      </c>
      <c r="F10" s="7">
        <f>AVERAGE(Grade12)</f>
        <v>0.77764380184545556</v>
      </c>
      <c r="G10" s="6" t="str">
        <f t="shared" si="0"/>
        <v>ABOVE</v>
      </c>
    </row>
    <row r="11" spans="1:7">
      <c r="B11" s="7"/>
      <c r="C11" s="7"/>
      <c r="D11" s="7"/>
      <c r="E11" s="7"/>
    </row>
    <row r="12" spans="1:7">
      <c r="A12" s="5" t="s">
        <v>7</v>
      </c>
      <c r="B12" s="7">
        <f>AVERAGE(Math)</f>
        <v>0.77997033473821442</v>
      </c>
      <c r="C12" s="7">
        <f>AVERAGE(TestData)</f>
        <v>0.74508326657369162</v>
      </c>
      <c r="D12" s="7">
        <f>AVERAGE(Language)</f>
        <v>0.68659576634748853</v>
      </c>
      <c r="E12" s="7">
        <f>AVERAGE(CriticalReasoning)</f>
        <v>0.75881325593123894</v>
      </c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>
        <f>AVERAGE(TestData)</f>
        <v>0.74508326657369162</v>
      </c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140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0.75525814537657221</v>
      </c>
      <c r="C5" s="7">
        <v>0.97353933962541495</v>
      </c>
      <c r="D5" s="7">
        <v>0.67392785673243438</v>
      </c>
      <c r="E5" s="7">
        <v>0.74762762317055109</v>
      </c>
      <c r="F5" s="7">
        <f>AVERAGE(Grade7)</f>
        <v>0.78758824122624316</v>
      </c>
      <c r="G5" s="6" t="str">
        <f>IF(F5&gt;77%,"ABOVE","BELOW")</f>
        <v>ABOVE</v>
      </c>
    </row>
    <row r="6" spans="1:7">
      <c r="A6" s="3" t="s">
        <v>11</v>
      </c>
      <c r="B6" s="7">
        <v>0.65227727996120477</v>
      </c>
      <c r="C6" s="7">
        <v>0.74754477061492253</v>
      </c>
      <c r="D6" s="7">
        <v>0.79789073128765842</v>
      </c>
      <c r="E6" s="7">
        <v>0.73329931330548159</v>
      </c>
      <c r="F6" s="7">
        <f>AVERAGE(Grade8)</f>
        <v>0.73275302379231677</v>
      </c>
      <c r="G6" s="6" t="str">
        <f t="shared" ref="G6:G10" si="0">IF(F6&gt;77%,"ABOVE","BELOW")</f>
        <v>BELOW</v>
      </c>
    </row>
    <row r="7" spans="1:7">
      <c r="A7" s="3" t="s">
        <v>12</v>
      </c>
      <c r="B7" s="7">
        <v>0.86902464926765899</v>
      </c>
      <c r="C7" s="7">
        <v>0.66387942365203834</v>
      </c>
      <c r="D7" s="7">
        <v>0.82466801657267186</v>
      </c>
      <c r="E7" s="7">
        <v>0.79385679524921182</v>
      </c>
      <c r="F7" s="7">
        <f>AVERAGE(Grade9)</f>
        <v>0.78785722118539525</v>
      </c>
      <c r="G7" s="6" t="str">
        <f t="shared" si="0"/>
        <v>ABOVE</v>
      </c>
    </row>
    <row r="8" spans="1:7">
      <c r="A8" s="3" t="s">
        <v>13</v>
      </c>
      <c r="B8" s="7">
        <v>0.80016620304862052</v>
      </c>
      <c r="C8" s="7">
        <v>0.92326044277801389</v>
      </c>
      <c r="D8" s="7">
        <v>0.67224275800479449</v>
      </c>
      <c r="E8" s="7">
        <v>0.89343650442751255</v>
      </c>
      <c r="F8" s="7">
        <f>AVERAGE(Grade10)</f>
        <v>0.82227647706473528</v>
      </c>
      <c r="G8" s="6" t="str">
        <f t="shared" si="0"/>
        <v>ABOVE</v>
      </c>
    </row>
    <row r="9" spans="1:7">
      <c r="A9" s="3" t="s">
        <v>14</v>
      </c>
      <c r="B9" s="7">
        <v>0.74869989784723767</v>
      </c>
      <c r="C9" s="7">
        <v>0.71904665812779056</v>
      </c>
      <c r="D9" s="7">
        <v>0.66226766093467349</v>
      </c>
      <c r="E9" s="7">
        <v>0.88734936267040154</v>
      </c>
      <c r="F9" s="7">
        <f>AVERAGE(Grade11)</f>
        <v>0.75434089489502587</v>
      </c>
      <c r="G9" s="6" t="str">
        <f t="shared" si="0"/>
        <v>BELOW</v>
      </c>
    </row>
    <row r="10" spans="1:7">
      <c r="A10" s="3" t="s">
        <v>15</v>
      </c>
      <c r="B10" s="7">
        <v>0.82913036183083277</v>
      </c>
      <c r="C10" s="7">
        <v>0.83735455590414476</v>
      </c>
      <c r="D10" s="7">
        <v>0.9852666336887983</v>
      </c>
      <c r="E10" s="7">
        <v>0.78693542647198444</v>
      </c>
      <c r="F10" s="7">
        <f>AVERAGE(Grade12)</f>
        <v>0.85967174447394012</v>
      </c>
      <c r="G10" s="6" t="str">
        <f t="shared" si="0"/>
        <v>ABOVE</v>
      </c>
    </row>
    <row r="11" spans="1:7">
      <c r="B11" s="7"/>
      <c r="C11" s="7"/>
      <c r="D11" s="7"/>
      <c r="E11" s="7"/>
    </row>
    <row r="12" spans="1:7">
      <c r="A12" s="5" t="s">
        <v>7</v>
      </c>
      <c r="B12" s="7">
        <f>AVERAGE(Math)</f>
        <v>0.77575942288868782</v>
      </c>
      <c r="C12" s="7">
        <f>AVERAGE(Science)</f>
        <v>0.8107708651170541</v>
      </c>
      <c r="D12" s="7">
        <f>AVERAGE(Language)</f>
        <v>0.76937727620350527</v>
      </c>
      <c r="E12" s="7">
        <f>AVERAGE(CriticalReasoning)</f>
        <v>0.80708417088252382</v>
      </c>
      <c r="F12" s="13"/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>
        <f>AVERAGE(TestData)</f>
        <v>0.79074793377294272</v>
      </c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0.82910733307190976</v>
      </c>
      <c r="C5" s="7">
        <v>0.7420603747872464</v>
      </c>
      <c r="D5" s="7">
        <v>0.81380912620137236</v>
      </c>
      <c r="E5" s="7">
        <v>0.79729717536552935</v>
      </c>
      <c r="F5" s="7">
        <f>AVERAGE(Grade7)</f>
        <v>0.79556850235651444</v>
      </c>
      <c r="G5" s="6" t="str">
        <f>IF(F5&gt;77%,"ABOVE","BELOW")</f>
        <v>ABOVE</v>
      </c>
    </row>
    <row r="6" spans="1:7">
      <c r="A6" s="3" t="s">
        <v>11</v>
      </c>
      <c r="B6" s="7">
        <v>0.64006397916607716</v>
      </c>
      <c r="C6" s="7">
        <v>0.76606558679266601</v>
      </c>
      <c r="D6" s="7">
        <v>0.63798856930470693</v>
      </c>
      <c r="E6" s="7">
        <v>0.61680151373759184</v>
      </c>
      <c r="F6" s="7">
        <f>AVERAGE(Grade8)</f>
        <v>0.66522991225026051</v>
      </c>
      <c r="G6" s="6" t="str">
        <f t="shared" ref="G6:G10" si="0">IF(F6&gt;77%,"ABOVE","BELOW")</f>
        <v>BELOW</v>
      </c>
    </row>
    <row r="7" spans="1:7">
      <c r="A7" s="3" t="s">
        <v>12</v>
      </c>
      <c r="B7" s="7">
        <v>0.8516975277474973</v>
      </c>
      <c r="C7" s="7">
        <v>0.92684673282613694</v>
      </c>
      <c r="D7" s="7">
        <v>0.62004659043636512</v>
      </c>
      <c r="E7" s="7">
        <v>0.91840057177855861</v>
      </c>
      <c r="F7" s="7">
        <f>AVERAGE(Grade9)</f>
        <v>0.82924785569713944</v>
      </c>
      <c r="G7" s="6" t="str">
        <f t="shared" si="0"/>
        <v>ABOVE</v>
      </c>
    </row>
    <row r="8" spans="1:7">
      <c r="A8" s="3" t="s">
        <v>13</v>
      </c>
      <c r="B8" s="7">
        <v>0.61324142503681667</v>
      </c>
      <c r="C8" s="7">
        <v>0.92891939766567455</v>
      </c>
      <c r="D8" s="7">
        <v>0.92845808610941249</v>
      </c>
      <c r="E8" s="7">
        <v>0.74672643712491371</v>
      </c>
      <c r="F8" s="7">
        <f>AVERAGE(Grade10)</f>
        <v>0.80433633648420444</v>
      </c>
      <c r="G8" s="6" t="str">
        <f t="shared" si="0"/>
        <v>ABOVE</v>
      </c>
    </row>
    <row r="9" spans="1:7">
      <c r="A9" s="3" t="s">
        <v>14</v>
      </c>
      <c r="B9" s="7">
        <v>0.76348312206954005</v>
      </c>
      <c r="C9" s="7">
        <v>0.60145212273180249</v>
      </c>
      <c r="D9" s="7">
        <v>0.79702549381767307</v>
      </c>
      <c r="E9" s="7">
        <v>0.67939804078485277</v>
      </c>
      <c r="F9" s="7">
        <f>AVERAGE(Grade11)</f>
        <v>0.71033969485096704</v>
      </c>
      <c r="G9" s="6" t="str">
        <f t="shared" si="0"/>
        <v>BELOW</v>
      </c>
    </row>
    <row r="10" spans="1:7">
      <c r="A10" s="3" t="s">
        <v>15</v>
      </c>
      <c r="B10" s="7">
        <v>0.61638878759185434</v>
      </c>
      <c r="C10" s="7">
        <v>0.68031349142077857</v>
      </c>
      <c r="D10" s="7">
        <v>0.90824533976520105</v>
      </c>
      <c r="E10" s="7">
        <v>0.89931136205624695</v>
      </c>
      <c r="F10" s="7">
        <f>AVERAGE(Grade12)</f>
        <v>0.77606474520852031</v>
      </c>
      <c r="G10" s="6" t="str">
        <f t="shared" si="0"/>
        <v>ABOVE</v>
      </c>
    </row>
    <row r="11" spans="1:7">
      <c r="B11" s="7"/>
      <c r="C11" s="7"/>
      <c r="D11" s="7"/>
      <c r="E11" s="7"/>
    </row>
    <row r="12" spans="1:7">
      <c r="A12" s="5" t="s">
        <v>7</v>
      </c>
      <c r="B12" s="7">
        <f>AVERAGE(Math)</f>
        <v>0.71899702911394925</v>
      </c>
      <c r="C12" s="7">
        <f>AVERAGE(Science)</f>
        <v>0.77427628437071749</v>
      </c>
      <c r="D12" s="7">
        <f>AVERAGE(Language)</f>
        <v>0.7842622009391218</v>
      </c>
      <c r="E12" s="7">
        <f>AVERAGE(CriticalReasoning)</f>
        <v>0.77632251680794895</v>
      </c>
      <c r="F12" s="13"/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>
        <f>AVERAGE(TestData)</f>
        <v>0.76346450780793418</v>
      </c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48</vt:i4>
      </vt:variant>
    </vt:vector>
  </HeadingPairs>
  <TitlesOfParts>
    <vt:vector size="53" baseType="lpstr">
      <vt:lpstr>Summary</vt:lpstr>
      <vt:lpstr>North Section</vt:lpstr>
      <vt:lpstr>South Section</vt:lpstr>
      <vt:lpstr>East Section</vt:lpstr>
      <vt:lpstr>West Section</vt:lpstr>
      <vt:lpstr>'East Section'!Average</vt:lpstr>
      <vt:lpstr>'North Section'!Average</vt:lpstr>
      <vt:lpstr>'South Section'!Average</vt:lpstr>
      <vt:lpstr>'West Section'!Average</vt:lpstr>
      <vt:lpstr>'East Section'!CriticalReasoning</vt:lpstr>
      <vt:lpstr>'North Section'!CriticalReasoning</vt:lpstr>
      <vt:lpstr>'South Section'!CriticalReasoning</vt:lpstr>
      <vt:lpstr>'West Section'!CriticalReasoning</vt:lpstr>
      <vt:lpstr>'East Section'!Grade10</vt:lpstr>
      <vt:lpstr>'North Section'!Grade10</vt:lpstr>
      <vt:lpstr>'South Section'!Grade10</vt:lpstr>
      <vt:lpstr>'West Section'!Grade10</vt:lpstr>
      <vt:lpstr>'East Section'!Grade11</vt:lpstr>
      <vt:lpstr>'North Section'!Grade11</vt:lpstr>
      <vt:lpstr>'South Section'!Grade11</vt:lpstr>
      <vt:lpstr>'West Section'!Grade11</vt:lpstr>
      <vt:lpstr>'East Section'!Grade12</vt:lpstr>
      <vt:lpstr>'North Section'!Grade12</vt:lpstr>
      <vt:lpstr>'South Section'!Grade12</vt:lpstr>
      <vt:lpstr>'West Section'!Grade12</vt:lpstr>
      <vt:lpstr>'East Section'!Grade7</vt:lpstr>
      <vt:lpstr>'North Section'!Grade7</vt:lpstr>
      <vt:lpstr>'South Section'!Grade7</vt:lpstr>
      <vt:lpstr>'West Section'!Grade7</vt:lpstr>
      <vt:lpstr>'East Section'!Grade8</vt:lpstr>
      <vt:lpstr>'North Section'!Grade8</vt:lpstr>
      <vt:lpstr>'South Section'!Grade8</vt:lpstr>
      <vt:lpstr>'West Section'!Grade8</vt:lpstr>
      <vt:lpstr>'East Section'!Grade9</vt:lpstr>
      <vt:lpstr>'North Section'!Grade9</vt:lpstr>
      <vt:lpstr>'South Section'!Grade9</vt:lpstr>
      <vt:lpstr>'West Section'!Grade9</vt:lpstr>
      <vt:lpstr>'East Section'!Language</vt:lpstr>
      <vt:lpstr>'North Section'!Language</vt:lpstr>
      <vt:lpstr>'South Section'!Language</vt:lpstr>
      <vt:lpstr>'West Section'!Language</vt:lpstr>
      <vt:lpstr>'East Section'!Math</vt:lpstr>
      <vt:lpstr>'North Section'!Math</vt:lpstr>
      <vt:lpstr>'South Section'!Math</vt:lpstr>
      <vt:lpstr>'West Section'!Math</vt:lpstr>
      <vt:lpstr>'East Section'!Science</vt:lpstr>
      <vt:lpstr>'North Section'!Science</vt:lpstr>
      <vt:lpstr>'South Section'!Science</vt:lpstr>
      <vt:lpstr>'West Section'!Science</vt:lpstr>
      <vt:lpstr>'East Section'!TestData</vt:lpstr>
      <vt:lpstr>'North Section'!TestData</vt:lpstr>
      <vt:lpstr>'South Section'!TestData</vt:lpstr>
      <vt:lpstr>'West Section'!TestData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2006-12-12T15:21:02Z</dcterms:created>
  <dcterms:modified xsi:type="dcterms:W3CDTF">2007-05-26T16:49:59Z</dcterms:modified>
</cp:coreProperties>
</file>