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90" windowWidth="9375" windowHeight="4965"/>
  </bookViews>
  <sheets>
    <sheet name="Loan Amortization Schedule" sheetId="1" r:id="rId1"/>
  </sheets>
  <calcPr calcId="124519"/>
  <customWorkbookViews>
    <customWorkbookView name="Administrator - Personal View" guid="{B3617BFC-6373-411B-8DCE-3F35A8E6D88E}" mergeInterval="0" personalView="1" maximized="1" xWindow="1" yWindow="1" windowWidth="1024" windowHeight="546" activeSheetId="1"/>
  </customWorkbookViews>
</workbook>
</file>

<file path=xl/calcChain.xml><?xml version="1.0" encoding="utf-8"?>
<calcChain xmlns="http://schemas.openxmlformats.org/spreadsheetml/2006/main">
  <c r="F4" i="1"/>
  <c r="C11"/>
  <c r="D11" s="1"/>
  <c r="E11" l="1"/>
  <c r="F11" s="1"/>
  <c r="C12" s="1"/>
  <c r="D12" l="1"/>
  <c r="E12" l="1"/>
  <c r="F12" l="1"/>
  <c r="C13" s="1"/>
  <c r="D13" l="1"/>
  <c r="E13" l="1"/>
  <c r="F13" l="1"/>
  <c r="C14" s="1"/>
  <c r="D14" l="1"/>
  <c r="E14" l="1"/>
  <c r="F14" l="1"/>
  <c r="C15" s="1"/>
  <c r="D15" l="1"/>
  <c r="E15" s="1"/>
  <c r="F15" l="1"/>
  <c r="C16" s="1"/>
  <c r="D16" l="1"/>
  <c r="E16" s="1"/>
  <c r="F16" s="1"/>
  <c r="C17" s="1"/>
  <c r="D17" l="1"/>
  <c r="E17" s="1"/>
  <c r="F17" s="1"/>
  <c r="C18" s="1"/>
  <c r="D18" l="1"/>
  <c r="E18" s="1"/>
  <c r="F18" s="1"/>
  <c r="C19" s="1"/>
  <c r="D19" l="1"/>
  <c r="E19" s="1"/>
  <c r="F19" s="1"/>
  <c r="C20" s="1"/>
  <c r="D20" l="1"/>
  <c r="E20" s="1"/>
  <c r="F20" s="1"/>
  <c r="C21" s="1"/>
  <c r="D21" l="1"/>
  <c r="E21" s="1"/>
  <c r="F21" s="1"/>
  <c r="C22" s="1"/>
  <c r="D22" l="1"/>
  <c r="E22" s="1"/>
  <c r="F22" s="1"/>
  <c r="C23" s="1"/>
  <c r="D23" l="1"/>
  <c r="E23" s="1"/>
  <c r="F23" s="1"/>
  <c r="C24" s="1"/>
  <c r="D24" l="1"/>
  <c r="E24" s="1"/>
  <c r="F24" s="1"/>
  <c r="C25" s="1"/>
  <c r="D25" l="1"/>
  <c r="E25" s="1"/>
  <c r="F25" s="1"/>
  <c r="C26" s="1"/>
  <c r="D26" l="1"/>
  <c r="E26" s="1"/>
  <c r="F26" s="1"/>
  <c r="C27" s="1"/>
  <c r="D27" l="1"/>
  <c r="E27" s="1"/>
  <c r="F27" s="1"/>
  <c r="C28" s="1"/>
  <c r="D28" l="1"/>
  <c r="E28" s="1"/>
  <c r="F28" s="1"/>
  <c r="C29" s="1"/>
  <c r="D29" l="1"/>
  <c r="E29" s="1"/>
  <c r="F29" s="1"/>
  <c r="C30" s="1"/>
  <c r="D30" l="1"/>
  <c r="E30" s="1"/>
  <c r="F30" s="1"/>
  <c r="C31" s="1"/>
  <c r="D31" l="1"/>
  <c r="E31" s="1"/>
  <c r="F31" s="1"/>
  <c r="C32" s="1"/>
  <c r="D32" l="1"/>
  <c r="E32" s="1"/>
  <c r="F32" s="1"/>
  <c r="C33" s="1"/>
  <c r="D33" l="1"/>
  <c r="E33" s="1"/>
  <c r="F33" s="1"/>
  <c r="C34" s="1"/>
  <c r="D34" l="1"/>
  <c r="E34" s="1"/>
  <c r="F34" s="1"/>
  <c r="C35" s="1"/>
  <c r="D35" l="1"/>
  <c r="E35" s="1"/>
  <c r="F35" s="1"/>
  <c r="C36" s="1"/>
  <c r="D36" l="1"/>
  <c r="E36" s="1"/>
  <c r="F36" s="1"/>
  <c r="C37" s="1"/>
  <c r="D37" l="1"/>
  <c r="E37" s="1"/>
  <c r="F37" s="1"/>
  <c r="C38" s="1"/>
  <c r="D38" l="1"/>
  <c r="E38" s="1"/>
  <c r="F38" s="1"/>
  <c r="C39" s="1"/>
  <c r="D39" l="1"/>
  <c r="E39" s="1"/>
  <c r="F39" s="1"/>
  <c r="C40" s="1"/>
  <c r="D40" l="1"/>
  <c r="E40" s="1"/>
  <c r="F40" s="1"/>
  <c r="C41" s="1"/>
  <c r="D41" l="1"/>
  <c r="E41" s="1"/>
  <c r="F41" s="1"/>
  <c r="C42" s="1"/>
  <c r="D42" l="1"/>
  <c r="E42" s="1"/>
  <c r="F42" s="1"/>
  <c r="C43" s="1"/>
  <c r="D43" l="1"/>
  <c r="E43" s="1"/>
  <c r="F43" s="1"/>
  <c r="C44" s="1"/>
  <c r="D44" l="1"/>
  <c r="E44" s="1"/>
  <c r="F44" s="1"/>
  <c r="C45" s="1"/>
  <c r="D45" l="1"/>
  <c r="E45" s="1"/>
  <c r="F45" s="1"/>
  <c r="C46" s="1"/>
  <c r="D46" l="1"/>
  <c r="E46" s="1"/>
  <c r="F46" s="1"/>
  <c r="C47" s="1"/>
  <c r="D47" l="1"/>
  <c r="E47" s="1"/>
  <c r="F47" s="1"/>
  <c r="C48" s="1"/>
  <c r="D48" l="1"/>
  <c r="E48" s="1"/>
  <c r="F48" s="1"/>
  <c r="C49" s="1"/>
  <c r="D49" l="1"/>
  <c r="E49" s="1"/>
  <c r="F49" s="1"/>
  <c r="C50" s="1"/>
  <c r="D50" l="1"/>
  <c r="E50" s="1"/>
  <c r="F50" s="1"/>
  <c r="C51" s="1"/>
  <c r="D51" l="1"/>
  <c r="E51" s="1"/>
  <c r="F51" s="1"/>
  <c r="C52" s="1"/>
  <c r="D52" l="1"/>
  <c r="E52" s="1"/>
  <c r="F52" s="1"/>
  <c r="C53" s="1"/>
  <c r="D53" l="1"/>
  <c r="E53" s="1"/>
  <c r="F53" s="1"/>
  <c r="C54" s="1"/>
  <c r="D54" l="1"/>
  <c r="E54" s="1"/>
  <c r="F54" s="1"/>
  <c r="C55" s="1"/>
  <c r="D55" l="1"/>
  <c r="E55" s="1"/>
  <c r="F55" s="1"/>
  <c r="C56" s="1"/>
  <c r="D56" l="1"/>
  <c r="E56" s="1"/>
  <c r="F56" s="1"/>
  <c r="C57" s="1"/>
  <c r="D57" l="1"/>
  <c r="E57" s="1"/>
  <c r="F57" s="1"/>
  <c r="C58" s="1"/>
  <c r="D58" l="1"/>
  <c r="E58" s="1"/>
  <c r="F58" s="1"/>
  <c r="C59" s="1"/>
  <c r="D59" l="1"/>
  <c r="E59" s="1"/>
  <c r="F59" s="1"/>
  <c r="C60" s="1"/>
  <c r="D60" l="1"/>
  <c r="E60" s="1"/>
  <c r="F60" s="1"/>
  <c r="C61" s="1"/>
  <c r="D61" l="1"/>
  <c r="E61" s="1"/>
  <c r="F61" s="1"/>
  <c r="C62" s="1"/>
  <c r="D62" l="1"/>
  <c r="E62" s="1"/>
  <c r="F62" s="1"/>
  <c r="C63" s="1"/>
  <c r="D63" l="1"/>
  <c r="E63" s="1"/>
  <c r="F63" s="1"/>
  <c r="C64" s="1"/>
  <c r="D64" l="1"/>
  <c r="E64" s="1"/>
  <c r="F64" s="1"/>
  <c r="C65" s="1"/>
  <c r="D65" l="1"/>
  <c r="E65" s="1"/>
  <c r="F65" s="1"/>
  <c r="C66" s="1"/>
  <c r="D66" l="1"/>
  <c r="E66" s="1"/>
  <c r="F66" s="1"/>
  <c r="C67" s="1"/>
  <c r="D67" l="1"/>
  <c r="E67" s="1"/>
  <c r="F67" s="1"/>
  <c r="C68" s="1"/>
  <c r="D68" l="1"/>
  <c r="E68" s="1"/>
  <c r="F68" s="1"/>
  <c r="C69" s="1"/>
  <c r="D69" l="1"/>
  <c r="E69" s="1"/>
  <c r="F69" s="1"/>
  <c r="C70" s="1"/>
  <c r="D70" l="1"/>
  <c r="E70" l="1"/>
  <c r="D72"/>
  <c r="E72" l="1"/>
  <c r="F70"/>
</calcChain>
</file>

<file path=xl/sharedStrings.xml><?xml version="1.0" encoding="utf-8"?>
<sst xmlns="http://schemas.openxmlformats.org/spreadsheetml/2006/main" count="17" uniqueCount="14">
  <si>
    <t>5-YEAR LOAN AMORTIZATION SCHEDULE</t>
  </si>
  <si>
    <t>Principal Amount:</t>
  </si>
  <si>
    <t xml:space="preserve">        Monthly Payment</t>
  </si>
  <si>
    <t>Interest Rate:</t>
  </si>
  <si>
    <t>Term in Months:</t>
  </si>
  <si>
    <t>Beginning</t>
  </si>
  <si>
    <t>Remaining</t>
  </si>
  <si>
    <t>Month</t>
  </si>
  <si>
    <t>Principal</t>
  </si>
  <si>
    <t>Interest</t>
  </si>
  <si>
    <t>Balance</t>
  </si>
  <si>
    <t>Paid</t>
  </si>
  <si>
    <t>Amount</t>
  </si>
  <si>
    <t>TOTALS: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</si>
</sst>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4">
    <font>
      <sz val="10"/>
      <name val="Arial"/>
    </font>
    <font>
      <b/>
      <i/>
      <sz val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fill"/>
      <protection hidden="1"/>
    </xf>
    <xf numFmtId="39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 applyProtection="1">
      <protection hidden="1"/>
    </xf>
    <xf numFmtId="7" fontId="3" fillId="0" borderId="0" xfId="0" applyNumberFormat="1" applyFont="1" applyProtection="1">
      <protection hidden="1"/>
    </xf>
    <xf numFmtId="0" fontId="3" fillId="0" borderId="0" xfId="0" applyNumberFormat="1" applyFont="1" applyAlignment="1" applyProtection="1">
      <alignment horizontal="right"/>
      <protection hidden="1"/>
    </xf>
    <xf numFmtId="9" fontId="3" fillId="0" borderId="0" xfId="0" applyNumberFormat="1" applyFont="1" applyProtection="1">
      <protection hidden="1"/>
    </xf>
    <xf numFmtId="0" fontId="1" fillId="0" borderId="0" xfId="0" applyFont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5DD641A5-C731-4324-9A37-981875955A6A}">
  <header guid="{5DD641A5-C731-4324-9A37-981875955A6A}" dateTime="2007-06-20T19:12:56" maxSheetId="2" userName="Administrator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2"/>
  <sheetViews>
    <sheetView tabSelected="1" workbookViewId="0"/>
  </sheetViews>
  <sheetFormatPr defaultRowHeight="12.75"/>
  <cols>
    <col min="1" max="2" width="9.140625" style="1"/>
    <col min="3" max="3" width="9.7109375" style="1" customWidth="1"/>
    <col min="4" max="4" width="9.140625" style="1"/>
    <col min="5" max="5" width="9.5703125" style="1" customWidth="1"/>
    <col min="6" max="6" width="9.7109375" style="1" customWidth="1"/>
    <col min="7" max="16384" width="9.140625" style="1"/>
  </cols>
  <sheetData>
    <row r="1" spans="1:8" ht="19.5">
      <c r="A1" s="2"/>
      <c r="B1" s="12" t="s">
        <v>0</v>
      </c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7" t="s">
        <v>1</v>
      </c>
      <c r="C3" s="8"/>
      <c r="D3" s="10">
        <v>24000</v>
      </c>
      <c r="E3" s="7" t="s">
        <v>2</v>
      </c>
      <c r="F3" s="8"/>
      <c r="G3" s="2"/>
      <c r="H3" s="2"/>
    </row>
    <row r="4" spans="1:8">
      <c r="A4" s="2"/>
      <c r="B4" s="7" t="s">
        <v>3</v>
      </c>
      <c r="C4" s="8"/>
      <c r="D4" s="11">
        <v>0.12</v>
      </c>
      <c r="E4" s="8"/>
      <c r="F4" s="9">
        <f>PMT(D4/12,D5,-D3)</f>
        <v>533.8667444376423</v>
      </c>
      <c r="G4" s="2"/>
      <c r="H4" s="2"/>
    </row>
    <row r="5" spans="1:8" ht="13.5" thickBot="1">
      <c r="A5" s="2"/>
      <c r="B5" s="7" t="s">
        <v>4</v>
      </c>
      <c r="C5" s="8"/>
      <c r="D5" s="8">
        <v>60</v>
      </c>
      <c r="E5" s="8"/>
      <c r="F5" s="8"/>
      <c r="G5" s="2"/>
      <c r="H5" s="2"/>
    </row>
    <row r="6" spans="1:8">
      <c r="A6" s="2"/>
      <c r="B6" s="4"/>
      <c r="C6" s="4"/>
      <c r="D6" s="4"/>
      <c r="E6" s="4"/>
      <c r="F6" s="4"/>
      <c r="G6" s="2"/>
      <c r="H6" s="2"/>
    </row>
    <row r="7" spans="1:8">
      <c r="A7" s="2"/>
      <c r="B7" s="2"/>
      <c r="C7" s="3" t="s">
        <v>5</v>
      </c>
      <c r="D7" s="3"/>
      <c r="E7" s="3"/>
      <c r="F7" s="3" t="s">
        <v>6</v>
      </c>
      <c r="G7" s="2"/>
      <c r="H7" s="2"/>
    </row>
    <row r="8" spans="1:8">
      <c r="A8" s="2"/>
      <c r="B8" s="3" t="s">
        <v>7</v>
      </c>
      <c r="C8" s="3" t="s">
        <v>8</v>
      </c>
      <c r="D8" s="3" t="s">
        <v>9</v>
      </c>
      <c r="E8" s="3" t="s">
        <v>8</v>
      </c>
      <c r="F8" s="3" t="s">
        <v>8</v>
      </c>
      <c r="G8" s="2"/>
      <c r="H8" s="2"/>
    </row>
    <row r="9" spans="1:8" ht="13.5" thickBot="1">
      <c r="A9" s="2"/>
      <c r="B9" s="2"/>
      <c r="C9" s="3" t="s">
        <v>10</v>
      </c>
      <c r="D9" s="3" t="s">
        <v>11</v>
      </c>
      <c r="E9" s="3" t="s">
        <v>11</v>
      </c>
      <c r="F9" s="3" t="s">
        <v>12</v>
      </c>
      <c r="G9" s="2"/>
      <c r="H9" s="2"/>
    </row>
    <row r="10" spans="1:8">
      <c r="A10" s="2"/>
      <c r="B10" s="4"/>
      <c r="C10" s="4"/>
      <c r="D10" s="4"/>
      <c r="E10" s="4"/>
      <c r="F10" s="4"/>
      <c r="G10" s="2"/>
      <c r="H10" s="2"/>
    </row>
    <row r="11" spans="1:8">
      <c r="A11" s="2"/>
      <c r="B11" s="3">
        <v>1</v>
      </c>
      <c r="C11" s="5">
        <f>D3</f>
        <v>24000</v>
      </c>
      <c r="D11" s="5">
        <f t="shared" ref="D11:D42" si="0">IF(+B11&lt;=$D$5,+C11*($D$4/12),0)</f>
        <v>240</v>
      </c>
      <c r="E11" s="5">
        <f t="shared" ref="E11:E42" si="1">IF(+B11&lt;=$D$5,+$F$4-D11,0)</f>
        <v>293.8667444376423</v>
      </c>
      <c r="F11" s="5">
        <f t="shared" ref="F11:F42" si="2">IF(+B11&lt;=$D$5,+C11-E11,0)</f>
        <v>23706.133255562359</v>
      </c>
      <c r="G11" s="2"/>
      <c r="H11" s="2"/>
    </row>
    <row r="12" spans="1:8">
      <c r="A12" s="2"/>
      <c r="B12" s="3">
        <v>2</v>
      </c>
      <c r="C12" s="5">
        <f t="shared" ref="C12:C43" si="3">F11</f>
        <v>23706.133255562359</v>
      </c>
      <c r="D12" s="5">
        <f t="shared" si="0"/>
        <v>237.06133255562361</v>
      </c>
      <c r="E12" s="5">
        <f t="shared" si="1"/>
        <v>296.80541188201869</v>
      </c>
      <c r="F12" s="5">
        <f t="shared" si="2"/>
        <v>23409.327843680341</v>
      </c>
      <c r="G12" s="2"/>
      <c r="H12" s="2"/>
    </row>
    <row r="13" spans="1:8">
      <c r="A13" s="2"/>
      <c r="B13" s="3">
        <v>3</v>
      </c>
      <c r="C13" s="5">
        <f t="shared" si="3"/>
        <v>23409.327843680341</v>
      </c>
      <c r="D13" s="5">
        <f t="shared" si="0"/>
        <v>234.09327843680342</v>
      </c>
      <c r="E13" s="5">
        <f t="shared" si="1"/>
        <v>299.77346600083888</v>
      </c>
      <c r="F13" s="5">
        <f t="shared" si="2"/>
        <v>23109.554377679502</v>
      </c>
      <c r="G13" s="2"/>
      <c r="H13" s="2"/>
    </row>
    <row r="14" spans="1:8">
      <c r="A14" s="2"/>
      <c r="B14" s="3">
        <v>4</v>
      </c>
      <c r="C14" s="5">
        <f t="shared" si="3"/>
        <v>23109.554377679502</v>
      </c>
      <c r="D14" s="5">
        <f t="shared" si="0"/>
        <v>231.09554377679501</v>
      </c>
      <c r="E14" s="5">
        <f t="shared" si="1"/>
        <v>302.77120066084728</v>
      </c>
      <c r="F14" s="5">
        <f t="shared" si="2"/>
        <v>22806.783177018653</v>
      </c>
      <c r="G14" s="2"/>
      <c r="H14" s="2"/>
    </row>
    <row r="15" spans="1:8">
      <c r="A15" s="2"/>
      <c r="B15" s="3">
        <v>5</v>
      </c>
      <c r="C15" s="5">
        <f t="shared" si="3"/>
        <v>22806.783177018653</v>
      </c>
      <c r="D15" s="5">
        <f t="shared" si="0"/>
        <v>228.06783177018653</v>
      </c>
      <c r="E15" s="5">
        <f t="shared" si="1"/>
        <v>305.79891266745574</v>
      </c>
      <c r="F15" s="5">
        <f t="shared" si="2"/>
        <v>22500.984264351198</v>
      </c>
      <c r="G15" s="2"/>
      <c r="H15" s="2"/>
    </row>
    <row r="16" spans="1:8">
      <c r="A16" s="2"/>
      <c r="B16" s="3">
        <v>6</v>
      </c>
      <c r="C16" s="5">
        <f t="shared" si="3"/>
        <v>22500.984264351198</v>
      </c>
      <c r="D16" s="5">
        <f t="shared" si="0"/>
        <v>225.009842643512</v>
      </c>
      <c r="E16" s="5">
        <f t="shared" si="1"/>
        <v>308.85690179413029</v>
      </c>
      <c r="F16" s="5">
        <f t="shared" si="2"/>
        <v>22192.127362557068</v>
      </c>
      <c r="G16" s="2"/>
      <c r="H16" s="2"/>
    </row>
    <row r="17" spans="1:8">
      <c r="A17" s="2"/>
      <c r="B17" s="3">
        <v>7</v>
      </c>
      <c r="C17" s="5">
        <f t="shared" si="3"/>
        <v>22192.127362557068</v>
      </c>
      <c r="D17" s="5">
        <f t="shared" si="0"/>
        <v>221.92127362557068</v>
      </c>
      <c r="E17" s="5">
        <f t="shared" si="1"/>
        <v>311.94547081207162</v>
      </c>
      <c r="F17" s="5">
        <f t="shared" si="2"/>
        <v>21880.181891744996</v>
      </c>
      <c r="G17" s="2"/>
      <c r="H17" s="2"/>
    </row>
    <row r="18" spans="1:8">
      <c r="A18" s="2"/>
      <c r="B18" s="3">
        <v>8</v>
      </c>
      <c r="C18" s="5">
        <f t="shared" si="3"/>
        <v>21880.181891744996</v>
      </c>
      <c r="D18" s="5">
        <f t="shared" si="0"/>
        <v>218.80181891744996</v>
      </c>
      <c r="E18" s="5">
        <f t="shared" si="1"/>
        <v>315.06492552019233</v>
      </c>
      <c r="F18" s="5">
        <f t="shared" si="2"/>
        <v>21565.116966224803</v>
      </c>
      <c r="G18" s="2"/>
      <c r="H18" s="2"/>
    </row>
    <row r="19" spans="1:8">
      <c r="A19" s="2"/>
      <c r="B19" s="3">
        <v>9</v>
      </c>
      <c r="C19" s="5">
        <f t="shared" si="3"/>
        <v>21565.116966224803</v>
      </c>
      <c r="D19" s="5">
        <f t="shared" si="0"/>
        <v>215.65116966224804</v>
      </c>
      <c r="E19" s="5">
        <f t="shared" si="1"/>
        <v>318.21557477539426</v>
      </c>
      <c r="F19" s="5">
        <f t="shared" si="2"/>
        <v>21246.90139144941</v>
      </c>
      <c r="G19" s="2"/>
      <c r="H19" s="2"/>
    </row>
    <row r="20" spans="1:8">
      <c r="A20" s="2"/>
      <c r="B20" s="3">
        <v>10</v>
      </c>
      <c r="C20" s="5">
        <f t="shared" si="3"/>
        <v>21246.90139144941</v>
      </c>
      <c r="D20" s="5">
        <f t="shared" si="0"/>
        <v>212.4690139144941</v>
      </c>
      <c r="E20" s="5">
        <f t="shared" si="1"/>
        <v>321.3977305231482</v>
      </c>
      <c r="F20" s="5">
        <f t="shared" si="2"/>
        <v>20925.503660926261</v>
      </c>
      <c r="G20" s="2"/>
      <c r="H20" s="2"/>
    </row>
    <row r="21" spans="1:8">
      <c r="A21" s="2"/>
      <c r="B21" s="3">
        <v>11</v>
      </c>
      <c r="C21" s="5">
        <f t="shared" si="3"/>
        <v>20925.503660926261</v>
      </c>
      <c r="D21" s="5">
        <f t="shared" si="0"/>
        <v>209.25503660926262</v>
      </c>
      <c r="E21" s="5">
        <f t="shared" si="1"/>
        <v>324.61170782837968</v>
      </c>
      <c r="F21" s="5">
        <f t="shared" si="2"/>
        <v>20600.891953097882</v>
      </c>
      <c r="G21" s="2"/>
      <c r="H21" s="2"/>
    </row>
    <row r="22" spans="1:8">
      <c r="A22" s="2"/>
      <c r="B22" s="3">
        <v>12</v>
      </c>
      <c r="C22" s="5">
        <f t="shared" si="3"/>
        <v>20600.891953097882</v>
      </c>
      <c r="D22" s="5">
        <f t="shared" si="0"/>
        <v>206.00891953097883</v>
      </c>
      <c r="E22" s="5">
        <f t="shared" si="1"/>
        <v>327.8578249066635</v>
      </c>
      <c r="F22" s="5">
        <f t="shared" si="2"/>
        <v>20273.034128191219</v>
      </c>
      <c r="G22" s="2"/>
      <c r="H22" s="2"/>
    </row>
    <row r="23" spans="1:8">
      <c r="A23" s="2"/>
      <c r="B23" s="3">
        <v>13</v>
      </c>
      <c r="C23" s="5">
        <f t="shared" si="3"/>
        <v>20273.034128191219</v>
      </c>
      <c r="D23" s="5">
        <f t="shared" si="0"/>
        <v>202.73034128191219</v>
      </c>
      <c r="E23" s="5">
        <f t="shared" si="1"/>
        <v>331.13640315573014</v>
      </c>
      <c r="F23" s="5">
        <f t="shared" si="2"/>
        <v>19941.897725035487</v>
      </c>
      <c r="G23" s="2"/>
      <c r="H23" s="2"/>
    </row>
    <row r="24" spans="1:8">
      <c r="A24" s="2"/>
      <c r="B24" s="3">
        <v>14</v>
      </c>
      <c r="C24" s="5">
        <f t="shared" si="3"/>
        <v>19941.897725035487</v>
      </c>
      <c r="D24" s="5">
        <f t="shared" si="0"/>
        <v>199.41897725035489</v>
      </c>
      <c r="E24" s="5">
        <f t="shared" si="1"/>
        <v>334.44776718728741</v>
      </c>
      <c r="F24" s="5">
        <f t="shared" si="2"/>
        <v>19607.449957848199</v>
      </c>
      <c r="G24" s="2"/>
      <c r="H24" s="2"/>
    </row>
    <row r="25" spans="1:8">
      <c r="A25" s="2"/>
      <c r="B25" s="3">
        <v>15</v>
      </c>
      <c r="C25" s="5">
        <f t="shared" si="3"/>
        <v>19607.449957848199</v>
      </c>
      <c r="D25" s="5">
        <f t="shared" si="0"/>
        <v>196.074499578482</v>
      </c>
      <c r="E25" s="5">
        <f t="shared" si="1"/>
        <v>337.79224485916029</v>
      </c>
      <c r="F25" s="5">
        <f t="shared" si="2"/>
        <v>19269.657712989039</v>
      </c>
      <c r="G25" s="2"/>
      <c r="H25" s="2"/>
    </row>
    <row r="26" spans="1:8">
      <c r="A26" s="2"/>
      <c r="B26" s="3">
        <v>16</v>
      </c>
      <c r="C26" s="5">
        <f t="shared" si="3"/>
        <v>19269.657712989039</v>
      </c>
      <c r="D26" s="5">
        <f t="shared" si="0"/>
        <v>192.69657712989039</v>
      </c>
      <c r="E26" s="5">
        <f t="shared" si="1"/>
        <v>341.17016730775191</v>
      </c>
      <c r="F26" s="5">
        <f t="shared" si="2"/>
        <v>18928.487545681288</v>
      </c>
      <c r="G26" s="2"/>
      <c r="H26" s="2"/>
    </row>
    <row r="27" spans="1:8">
      <c r="A27" s="2"/>
      <c r="B27" s="3">
        <v>17</v>
      </c>
      <c r="C27" s="5">
        <f t="shared" si="3"/>
        <v>18928.487545681288</v>
      </c>
      <c r="D27" s="5">
        <f t="shared" si="0"/>
        <v>189.28487545681287</v>
      </c>
      <c r="E27" s="5">
        <f t="shared" si="1"/>
        <v>344.58186898082943</v>
      </c>
      <c r="F27" s="5">
        <f t="shared" si="2"/>
        <v>18583.905676700459</v>
      </c>
      <c r="G27" s="2"/>
      <c r="H27" s="2"/>
    </row>
    <row r="28" spans="1:8">
      <c r="A28" s="2"/>
      <c r="B28" s="3">
        <v>18</v>
      </c>
      <c r="C28" s="5">
        <f t="shared" si="3"/>
        <v>18583.905676700459</v>
      </c>
      <c r="D28" s="5">
        <f t="shared" si="0"/>
        <v>185.83905676700459</v>
      </c>
      <c r="E28" s="5">
        <f t="shared" si="1"/>
        <v>348.0276876706377</v>
      </c>
      <c r="F28" s="5">
        <f t="shared" si="2"/>
        <v>18235.877989029821</v>
      </c>
      <c r="G28" s="2"/>
      <c r="H28" s="2"/>
    </row>
    <row r="29" spans="1:8">
      <c r="A29" s="2"/>
      <c r="B29" s="3">
        <v>19</v>
      </c>
      <c r="C29" s="5">
        <f t="shared" si="3"/>
        <v>18235.877989029821</v>
      </c>
      <c r="D29" s="5">
        <f t="shared" si="0"/>
        <v>182.35877989029822</v>
      </c>
      <c r="E29" s="5">
        <f t="shared" si="1"/>
        <v>351.50796454734405</v>
      </c>
      <c r="F29" s="5">
        <f t="shared" si="2"/>
        <v>17884.370024482476</v>
      </c>
      <c r="G29" s="2"/>
      <c r="H29" s="2"/>
    </row>
    <row r="30" spans="1:8">
      <c r="A30" s="2"/>
      <c r="B30" s="3">
        <v>20</v>
      </c>
      <c r="C30" s="5">
        <f t="shared" si="3"/>
        <v>17884.370024482476</v>
      </c>
      <c r="D30" s="5">
        <f t="shared" si="0"/>
        <v>178.84370024482476</v>
      </c>
      <c r="E30" s="5">
        <f t="shared" si="1"/>
        <v>355.02304419281757</v>
      </c>
      <c r="F30" s="5">
        <f t="shared" si="2"/>
        <v>17529.346980289658</v>
      </c>
      <c r="G30" s="2"/>
      <c r="H30" s="2"/>
    </row>
    <row r="31" spans="1:8">
      <c r="A31" s="2"/>
      <c r="B31" s="3">
        <v>21</v>
      </c>
      <c r="C31" s="5">
        <f t="shared" si="3"/>
        <v>17529.346980289658</v>
      </c>
      <c r="D31" s="5">
        <f t="shared" si="0"/>
        <v>175.2934698028966</v>
      </c>
      <c r="E31" s="5">
        <f t="shared" si="1"/>
        <v>358.5732746347457</v>
      </c>
      <c r="F31" s="5">
        <f t="shared" si="2"/>
        <v>17170.773705654912</v>
      </c>
      <c r="G31" s="2"/>
      <c r="H31" s="2"/>
    </row>
    <row r="32" spans="1:8">
      <c r="A32" s="2"/>
      <c r="B32" s="3">
        <v>22</v>
      </c>
      <c r="C32" s="5">
        <f t="shared" si="3"/>
        <v>17170.773705654912</v>
      </c>
      <c r="D32" s="5">
        <f t="shared" si="0"/>
        <v>171.70773705654912</v>
      </c>
      <c r="E32" s="5">
        <f t="shared" si="1"/>
        <v>362.15900738109315</v>
      </c>
      <c r="F32" s="5">
        <f t="shared" si="2"/>
        <v>16808.614698273817</v>
      </c>
      <c r="G32" s="2"/>
      <c r="H32" s="2"/>
    </row>
    <row r="33" spans="1:8">
      <c r="A33" s="2"/>
      <c r="B33" s="3">
        <v>23</v>
      </c>
      <c r="C33" s="5">
        <f t="shared" si="3"/>
        <v>16808.614698273817</v>
      </c>
      <c r="D33" s="5">
        <f t="shared" si="0"/>
        <v>168.08614698273817</v>
      </c>
      <c r="E33" s="5">
        <f t="shared" si="1"/>
        <v>365.78059745490413</v>
      </c>
      <c r="F33" s="5">
        <f t="shared" si="2"/>
        <v>16442.834100818913</v>
      </c>
      <c r="G33" s="2"/>
      <c r="H33" s="2"/>
    </row>
    <row r="34" spans="1:8">
      <c r="A34" s="2"/>
      <c r="B34" s="3">
        <v>24</v>
      </c>
      <c r="C34" s="5">
        <f t="shared" si="3"/>
        <v>16442.834100818913</v>
      </c>
      <c r="D34" s="5">
        <f t="shared" si="0"/>
        <v>164.42834100818914</v>
      </c>
      <c r="E34" s="5">
        <f t="shared" si="1"/>
        <v>369.43840342945316</v>
      </c>
      <c r="F34" s="5">
        <f t="shared" si="2"/>
        <v>16073.39569738946</v>
      </c>
      <c r="G34" s="2"/>
      <c r="H34" s="2"/>
    </row>
    <row r="35" spans="1:8">
      <c r="A35" s="2"/>
      <c r="B35" s="3">
        <v>25</v>
      </c>
      <c r="C35" s="5">
        <f t="shared" si="3"/>
        <v>16073.39569738946</v>
      </c>
      <c r="D35" s="5">
        <f t="shared" si="0"/>
        <v>160.73395697389461</v>
      </c>
      <c r="E35" s="5">
        <f t="shared" si="1"/>
        <v>373.13278746374772</v>
      </c>
      <c r="F35" s="5">
        <f t="shared" si="2"/>
        <v>15700.262909925712</v>
      </c>
      <c r="G35" s="2"/>
      <c r="H35" s="2"/>
    </row>
    <row r="36" spans="1:8">
      <c r="A36" s="2"/>
      <c r="B36" s="3">
        <v>26</v>
      </c>
      <c r="C36" s="5">
        <f t="shared" si="3"/>
        <v>15700.262909925712</v>
      </c>
      <c r="D36" s="5">
        <f t="shared" si="0"/>
        <v>157.00262909925712</v>
      </c>
      <c r="E36" s="5">
        <f t="shared" si="1"/>
        <v>376.8641153383852</v>
      </c>
      <c r="F36" s="5">
        <f t="shared" si="2"/>
        <v>15323.398794587327</v>
      </c>
      <c r="G36" s="2"/>
      <c r="H36" s="2"/>
    </row>
    <row r="37" spans="1:8">
      <c r="A37" s="2"/>
      <c r="B37" s="3">
        <v>27</v>
      </c>
      <c r="C37" s="5">
        <f t="shared" si="3"/>
        <v>15323.398794587327</v>
      </c>
      <c r="D37" s="5">
        <f t="shared" si="0"/>
        <v>153.23398794587328</v>
      </c>
      <c r="E37" s="5">
        <f t="shared" si="1"/>
        <v>380.63275649176899</v>
      </c>
      <c r="F37" s="5">
        <f t="shared" si="2"/>
        <v>14942.766038095559</v>
      </c>
      <c r="G37" s="2"/>
      <c r="H37" s="2"/>
    </row>
    <row r="38" spans="1:8">
      <c r="A38" s="2"/>
      <c r="B38" s="3">
        <v>28</v>
      </c>
      <c r="C38" s="5">
        <f t="shared" si="3"/>
        <v>14942.766038095559</v>
      </c>
      <c r="D38" s="5">
        <f t="shared" si="0"/>
        <v>149.42766038095559</v>
      </c>
      <c r="E38" s="5">
        <f t="shared" si="1"/>
        <v>384.43908405668674</v>
      </c>
      <c r="F38" s="5">
        <f t="shared" si="2"/>
        <v>14558.326954038872</v>
      </c>
      <c r="G38" s="2"/>
      <c r="H38" s="2"/>
    </row>
    <row r="39" spans="1:8">
      <c r="A39" s="2"/>
      <c r="B39" s="3">
        <v>29</v>
      </c>
      <c r="C39" s="5">
        <f t="shared" si="3"/>
        <v>14558.326954038872</v>
      </c>
      <c r="D39" s="5">
        <f t="shared" si="0"/>
        <v>145.58326954038873</v>
      </c>
      <c r="E39" s="5">
        <f t="shared" si="1"/>
        <v>388.28347489725354</v>
      </c>
      <c r="F39" s="5">
        <f t="shared" si="2"/>
        <v>14170.043479141619</v>
      </c>
      <c r="G39" s="2"/>
      <c r="H39" s="2"/>
    </row>
    <row r="40" spans="1:8">
      <c r="A40" s="2"/>
      <c r="B40" s="3">
        <v>30</v>
      </c>
      <c r="C40" s="5">
        <f t="shared" si="3"/>
        <v>14170.043479141619</v>
      </c>
      <c r="D40" s="5">
        <f t="shared" si="0"/>
        <v>141.7004347914162</v>
      </c>
      <c r="E40" s="5">
        <f t="shared" si="1"/>
        <v>392.16630964622607</v>
      </c>
      <c r="F40" s="5">
        <f t="shared" si="2"/>
        <v>13777.877169495394</v>
      </c>
      <c r="G40" s="2"/>
      <c r="H40" s="2"/>
    </row>
    <row r="41" spans="1:8">
      <c r="A41" s="2"/>
      <c r="B41" s="3">
        <v>31</v>
      </c>
      <c r="C41" s="5">
        <f t="shared" si="3"/>
        <v>13777.877169495394</v>
      </c>
      <c r="D41" s="5">
        <f t="shared" si="0"/>
        <v>137.77877169495395</v>
      </c>
      <c r="E41" s="5">
        <f t="shared" si="1"/>
        <v>396.08797274268835</v>
      </c>
      <c r="F41" s="5">
        <f t="shared" si="2"/>
        <v>13381.789196752705</v>
      </c>
      <c r="G41" s="2"/>
      <c r="H41" s="2"/>
    </row>
    <row r="42" spans="1:8">
      <c r="A42" s="2"/>
      <c r="B42" s="3">
        <v>32</v>
      </c>
      <c r="C42" s="5">
        <f t="shared" si="3"/>
        <v>13381.789196752705</v>
      </c>
      <c r="D42" s="5">
        <f t="shared" si="0"/>
        <v>133.81789196752706</v>
      </c>
      <c r="E42" s="5">
        <f t="shared" si="1"/>
        <v>400.04885247011521</v>
      </c>
      <c r="F42" s="5">
        <f t="shared" si="2"/>
        <v>12981.740344282589</v>
      </c>
      <c r="G42" s="2"/>
      <c r="H42" s="2"/>
    </row>
    <row r="43" spans="1:8">
      <c r="A43" s="2"/>
      <c r="B43" s="3">
        <v>33</v>
      </c>
      <c r="C43" s="5">
        <f t="shared" si="3"/>
        <v>12981.740344282589</v>
      </c>
      <c r="D43" s="5">
        <f t="shared" ref="D43:D70" si="4">IF(+B43&lt;=$D$5,+C43*($D$4/12),0)</f>
        <v>129.81740344282588</v>
      </c>
      <c r="E43" s="5">
        <f t="shared" ref="E43:E70" si="5">IF(+B43&lt;=$D$5,+$F$4-D43,0)</f>
        <v>404.04934099481642</v>
      </c>
      <c r="F43" s="5">
        <f t="shared" ref="F43:F70" si="6">IF(+B43&lt;=$D$5,+C43-E43,0)</f>
        <v>12577.691003287773</v>
      </c>
      <c r="G43" s="2"/>
      <c r="H43" s="2"/>
    </row>
    <row r="44" spans="1:8">
      <c r="A44" s="2"/>
      <c r="B44" s="3">
        <v>34</v>
      </c>
      <c r="C44" s="5">
        <f t="shared" ref="C44:C70" si="7">F43</f>
        <v>12577.691003287773</v>
      </c>
      <c r="D44" s="5">
        <f t="shared" si="4"/>
        <v>125.77691003287774</v>
      </c>
      <c r="E44" s="5">
        <f t="shared" si="5"/>
        <v>408.08983440476459</v>
      </c>
      <c r="F44" s="5">
        <f t="shared" si="6"/>
        <v>12169.601168883008</v>
      </c>
      <c r="G44" s="2"/>
      <c r="H44" s="2"/>
    </row>
    <row r="45" spans="1:8">
      <c r="A45" s="2"/>
      <c r="B45" s="3">
        <v>35</v>
      </c>
      <c r="C45" s="5">
        <f t="shared" si="7"/>
        <v>12169.601168883008</v>
      </c>
      <c r="D45" s="5">
        <f t="shared" si="4"/>
        <v>121.69601168883008</v>
      </c>
      <c r="E45" s="5">
        <f t="shared" si="5"/>
        <v>412.17073274881221</v>
      </c>
      <c r="F45" s="5">
        <f t="shared" si="6"/>
        <v>11757.430436134195</v>
      </c>
      <c r="G45" s="2"/>
      <c r="H45" s="2"/>
    </row>
    <row r="46" spans="1:8">
      <c r="A46" s="2"/>
      <c r="B46" s="3">
        <v>36</v>
      </c>
      <c r="C46" s="5">
        <f t="shared" si="7"/>
        <v>11757.430436134195</v>
      </c>
      <c r="D46" s="5">
        <f t="shared" si="4"/>
        <v>117.57430436134194</v>
      </c>
      <c r="E46" s="5">
        <f t="shared" si="5"/>
        <v>416.29244007630035</v>
      </c>
      <c r="F46" s="5">
        <f t="shared" si="6"/>
        <v>11341.137996057894</v>
      </c>
      <c r="G46" s="2"/>
      <c r="H46" s="2"/>
    </row>
    <row r="47" spans="1:8">
      <c r="A47" s="2"/>
      <c r="B47" s="3">
        <v>37</v>
      </c>
      <c r="C47" s="5">
        <f t="shared" si="7"/>
        <v>11341.137996057894</v>
      </c>
      <c r="D47" s="5">
        <f t="shared" si="4"/>
        <v>113.41137996057894</v>
      </c>
      <c r="E47" s="5">
        <f t="shared" si="5"/>
        <v>420.45536447706337</v>
      </c>
      <c r="F47" s="5">
        <f t="shared" si="6"/>
        <v>10920.68263158083</v>
      </c>
      <c r="G47" s="2"/>
      <c r="H47" s="2"/>
    </row>
    <row r="48" spans="1:8">
      <c r="A48" s="2"/>
      <c r="B48" s="3">
        <v>38</v>
      </c>
      <c r="C48" s="5">
        <f t="shared" si="7"/>
        <v>10920.68263158083</v>
      </c>
      <c r="D48" s="5">
        <f t="shared" si="4"/>
        <v>109.2068263158083</v>
      </c>
      <c r="E48" s="5">
        <f t="shared" si="5"/>
        <v>424.65991812183398</v>
      </c>
      <c r="F48" s="5">
        <f t="shared" si="6"/>
        <v>10496.022713458997</v>
      </c>
      <c r="G48" s="2"/>
      <c r="H48" s="2"/>
    </row>
    <row r="49" spans="1:8">
      <c r="A49" s="2"/>
      <c r="B49" s="3">
        <v>39</v>
      </c>
      <c r="C49" s="5">
        <f t="shared" si="7"/>
        <v>10496.022713458997</v>
      </c>
      <c r="D49" s="5">
        <f t="shared" si="4"/>
        <v>104.96022713458997</v>
      </c>
      <c r="E49" s="5">
        <f t="shared" si="5"/>
        <v>428.90651730305234</v>
      </c>
      <c r="F49" s="5">
        <f t="shared" si="6"/>
        <v>10067.116196155945</v>
      </c>
      <c r="G49" s="2"/>
      <c r="H49" s="2"/>
    </row>
    <row r="50" spans="1:8">
      <c r="A50" s="2"/>
      <c r="B50" s="3">
        <v>40</v>
      </c>
      <c r="C50" s="5">
        <f t="shared" si="7"/>
        <v>10067.116196155945</v>
      </c>
      <c r="D50" s="5">
        <f t="shared" si="4"/>
        <v>100.67116196155945</v>
      </c>
      <c r="E50" s="5">
        <f t="shared" si="5"/>
        <v>433.19558247608285</v>
      </c>
      <c r="F50" s="5">
        <f t="shared" si="6"/>
        <v>9633.9206136798621</v>
      </c>
      <c r="G50" s="2"/>
      <c r="H50" s="2"/>
    </row>
    <row r="51" spans="1:8">
      <c r="A51" s="2"/>
      <c r="B51" s="3">
        <v>41</v>
      </c>
      <c r="C51" s="5">
        <f t="shared" si="7"/>
        <v>9633.9206136798621</v>
      </c>
      <c r="D51" s="5">
        <f t="shared" si="4"/>
        <v>96.339206136798623</v>
      </c>
      <c r="E51" s="5">
        <f t="shared" si="5"/>
        <v>437.52753830084367</v>
      </c>
      <c r="F51" s="5">
        <f t="shared" si="6"/>
        <v>9196.3930753790191</v>
      </c>
      <c r="G51" s="2"/>
      <c r="H51" s="2"/>
    </row>
    <row r="52" spans="1:8">
      <c r="A52" s="2"/>
      <c r="B52" s="3">
        <v>42</v>
      </c>
      <c r="C52" s="5">
        <f t="shared" si="7"/>
        <v>9196.3930753790191</v>
      </c>
      <c r="D52" s="5">
        <f t="shared" si="4"/>
        <v>91.963930753790194</v>
      </c>
      <c r="E52" s="5">
        <f t="shared" si="5"/>
        <v>441.90281368385212</v>
      </c>
      <c r="F52" s="5">
        <f t="shared" si="6"/>
        <v>8754.4902616951676</v>
      </c>
      <c r="G52" s="2"/>
      <c r="H52" s="2"/>
    </row>
    <row r="53" spans="1:8">
      <c r="A53" s="2"/>
      <c r="B53" s="3">
        <v>43</v>
      </c>
      <c r="C53" s="5">
        <f t="shared" si="7"/>
        <v>8754.4902616951676</v>
      </c>
      <c r="D53" s="5">
        <f t="shared" si="4"/>
        <v>87.544902616951674</v>
      </c>
      <c r="E53" s="5">
        <f t="shared" si="5"/>
        <v>446.32184182069062</v>
      </c>
      <c r="F53" s="5">
        <f t="shared" si="6"/>
        <v>8308.168419874477</v>
      </c>
      <c r="G53" s="2"/>
      <c r="H53" s="2"/>
    </row>
    <row r="54" spans="1:8">
      <c r="A54" s="2"/>
      <c r="B54" s="3">
        <v>44</v>
      </c>
      <c r="C54" s="5">
        <f t="shared" si="7"/>
        <v>8308.168419874477</v>
      </c>
      <c r="D54" s="5">
        <f t="shared" si="4"/>
        <v>83.081684198744767</v>
      </c>
      <c r="E54" s="5">
        <f t="shared" si="5"/>
        <v>450.78506023889753</v>
      </c>
      <c r="F54" s="5">
        <f t="shared" si="6"/>
        <v>7857.3833596355798</v>
      </c>
      <c r="G54" s="2"/>
      <c r="H54" s="2"/>
    </row>
    <row r="55" spans="1:8">
      <c r="A55" s="2"/>
      <c r="B55" s="3">
        <v>45</v>
      </c>
      <c r="C55" s="5">
        <f t="shared" si="7"/>
        <v>7857.3833596355798</v>
      </c>
      <c r="D55" s="5">
        <f t="shared" si="4"/>
        <v>78.573833596355797</v>
      </c>
      <c r="E55" s="5">
        <f t="shared" si="5"/>
        <v>455.29291084128647</v>
      </c>
      <c r="F55" s="5">
        <f t="shared" si="6"/>
        <v>7402.0904487942935</v>
      </c>
      <c r="G55" s="2"/>
      <c r="H55" s="2"/>
    </row>
    <row r="56" spans="1:8">
      <c r="A56" s="2"/>
      <c r="B56" s="3">
        <v>46</v>
      </c>
      <c r="C56" s="5">
        <f t="shared" si="7"/>
        <v>7402.0904487942935</v>
      </c>
      <c r="D56" s="5">
        <f t="shared" si="4"/>
        <v>74.020904487942943</v>
      </c>
      <c r="E56" s="5">
        <f t="shared" si="5"/>
        <v>459.84583994969933</v>
      </c>
      <c r="F56" s="5">
        <f t="shared" si="6"/>
        <v>6942.244608844594</v>
      </c>
      <c r="G56" s="2"/>
      <c r="H56" s="2"/>
    </row>
    <row r="57" spans="1:8">
      <c r="A57" s="2"/>
      <c r="B57" s="3">
        <v>47</v>
      </c>
      <c r="C57" s="5">
        <f t="shared" si="7"/>
        <v>6942.244608844594</v>
      </c>
      <c r="D57" s="5">
        <f t="shared" si="4"/>
        <v>69.422446088445938</v>
      </c>
      <c r="E57" s="5">
        <f t="shared" si="5"/>
        <v>464.44429834919634</v>
      </c>
      <c r="F57" s="5">
        <f t="shared" si="6"/>
        <v>6477.8003104953978</v>
      </c>
      <c r="G57" s="2"/>
      <c r="H57" s="2"/>
    </row>
    <row r="58" spans="1:8">
      <c r="A58" s="2"/>
      <c r="B58" s="3">
        <v>48</v>
      </c>
      <c r="C58" s="5">
        <f t="shared" si="7"/>
        <v>6477.8003104953978</v>
      </c>
      <c r="D58" s="5">
        <f t="shared" si="4"/>
        <v>64.778003104953982</v>
      </c>
      <c r="E58" s="5">
        <f t="shared" si="5"/>
        <v>469.0887413326883</v>
      </c>
      <c r="F58" s="5">
        <f t="shared" si="6"/>
        <v>6008.7115691627096</v>
      </c>
      <c r="G58" s="2"/>
      <c r="H58" s="2"/>
    </row>
    <row r="59" spans="1:8">
      <c r="A59" s="2"/>
      <c r="B59" s="3">
        <v>49</v>
      </c>
      <c r="C59" s="5">
        <f t="shared" si="7"/>
        <v>6008.7115691627096</v>
      </c>
      <c r="D59" s="5">
        <f t="shared" si="4"/>
        <v>60.087115691627098</v>
      </c>
      <c r="E59" s="5">
        <f t="shared" si="5"/>
        <v>473.77962874601519</v>
      </c>
      <c r="F59" s="5">
        <f t="shared" si="6"/>
        <v>5534.9319404166945</v>
      </c>
      <c r="G59" s="2"/>
      <c r="H59" s="2"/>
    </row>
    <row r="60" spans="1:8">
      <c r="A60" s="2"/>
      <c r="B60" s="3">
        <v>50</v>
      </c>
      <c r="C60" s="5">
        <f t="shared" si="7"/>
        <v>5534.9319404166945</v>
      </c>
      <c r="D60" s="5">
        <f t="shared" si="4"/>
        <v>55.349319404166948</v>
      </c>
      <c r="E60" s="5">
        <f t="shared" si="5"/>
        <v>478.51742503347532</v>
      </c>
      <c r="F60" s="5">
        <f t="shared" si="6"/>
        <v>5056.4145153832196</v>
      </c>
      <c r="G60" s="2"/>
      <c r="H60" s="2"/>
    </row>
    <row r="61" spans="1:8">
      <c r="A61" s="2"/>
      <c r="B61" s="3">
        <v>51</v>
      </c>
      <c r="C61" s="5">
        <f t="shared" si="7"/>
        <v>5056.4145153832196</v>
      </c>
      <c r="D61" s="5">
        <f t="shared" si="4"/>
        <v>50.5641451538322</v>
      </c>
      <c r="E61" s="5">
        <f t="shared" si="5"/>
        <v>483.30259928381008</v>
      </c>
      <c r="F61" s="5">
        <f t="shared" si="6"/>
        <v>4573.1119160994094</v>
      </c>
      <c r="G61" s="2"/>
      <c r="H61" s="2"/>
    </row>
    <row r="62" spans="1:8">
      <c r="A62" s="2"/>
      <c r="B62" s="3">
        <v>52</v>
      </c>
      <c r="C62" s="5">
        <f t="shared" si="7"/>
        <v>4573.1119160994094</v>
      </c>
      <c r="D62" s="5">
        <f t="shared" si="4"/>
        <v>45.731119160994098</v>
      </c>
      <c r="E62" s="5">
        <f t="shared" si="5"/>
        <v>488.13562527664817</v>
      </c>
      <c r="F62" s="5">
        <f t="shared" si="6"/>
        <v>4084.9762908227613</v>
      </c>
      <c r="G62" s="2"/>
      <c r="H62" s="2"/>
    </row>
    <row r="63" spans="1:8">
      <c r="A63" s="2"/>
      <c r="B63" s="3">
        <v>53</v>
      </c>
      <c r="C63" s="5">
        <f t="shared" si="7"/>
        <v>4084.9762908227613</v>
      </c>
      <c r="D63" s="5">
        <f t="shared" si="4"/>
        <v>40.849762908227611</v>
      </c>
      <c r="E63" s="5">
        <f t="shared" si="5"/>
        <v>493.01698152941469</v>
      </c>
      <c r="F63" s="5">
        <f t="shared" si="6"/>
        <v>3591.9593092933465</v>
      </c>
      <c r="G63" s="2"/>
      <c r="H63" s="2"/>
    </row>
    <row r="64" spans="1:8">
      <c r="A64" s="2"/>
      <c r="B64" s="3">
        <v>54</v>
      </c>
      <c r="C64" s="5">
        <f t="shared" si="7"/>
        <v>3591.9593092933465</v>
      </c>
      <c r="D64" s="5">
        <f t="shared" si="4"/>
        <v>35.919593092933468</v>
      </c>
      <c r="E64" s="5">
        <f t="shared" si="5"/>
        <v>497.9471513447088</v>
      </c>
      <c r="F64" s="5">
        <f t="shared" si="6"/>
        <v>3094.0121579486377</v>
      </c>
      <c r="G64" s="2"/>
      <c r="H64" s="2"/>
    </row>
    <row r="65" spans="1:8">
      <c r="A65" s="2"/>
      <c r="B65" s="3">
        <v>55</v>
      </c>
      <c r="C65" s="5">
        <f t="shared" si="7"/>
        <v>3094.0121579486377</v>
      </c>
      <c r="D65" s="5">
        <f t="shared" si="4"/>
        <v>30.940121579486377</v>
      </c>
      <c r="E65" s="5">
        <f t="shared" si="5"/>
        <v>502.92662285815589</v>
      </c>
      <c r="F65" s="5">
        <f t="shared" si="6"/>
        <v>2591.0855350904817</v>
      </c>
      <c r="G65" s="2"/>
      <c r="H65" s="2"/>
    </row>
    <row r="66" spans="1:8">
      <c r="A66" s="2"/>
      <c r="B66" s="3">
        <v>56</v>
      </c>
      <c r="C66" s="5">
        <f t="shared" si="7"/>
        <v>2591.0855350904817</v>
      </c>
      <c r="D66" s="5">
        <f t="shared" si="4"/>
        <v>25.910855350904818</v>
      </c>
      <c r="E66" s="5">
        <f t="shared" si="5"/>
        <v>507.9558890867375</v>
      </c>
      <c r="F66" s="5">
        <f t="shared" si="6"/>
        <v>2083.1296460037443</v>
      </c>
      <c r="G66" s="2"/>
      <c r="H66" s="2"/>
    </row>
    <row r="67" spans="1:8">
      <c r="A67" s="2"/>
      <c r="B67" s="3">
        <v>57</v>
      </c>
      <c r="C67" s="5">
        <f t="shared" si="7"/>
        <v>2083.1296460037443</v>
      </c>
      <c r="D67" s="5">
        <f t="shared" si="4"/>
        <v>20.831296460037443</v>
      </c>
      <c r="E67" s="5">
        <f t="shared" si="5"/>
        <v>513.0354479776048</v>
      </c>
      <c r="F67" s="5">
        <f t="shared" si="6"/>
        <v>1570.0941980261396</v>
      </c>
      <c r="G67" s="2"/>
      <c r="H67" s="2"/>
    </row>
    <row r="68" spans="1:8">
      <c r="A68" s="2"/>
      <c r="B68" s="3">
        <v>58</v>
      </c>
      <c r="C68" s="5">
        <f t="shared" si="7"/>
        <v>1570.0941980261396</v>
      </c>
      <c r="D68" s="5">
        <f t="shared" si="4"/>
        <v>15.700941980261396</v>
      </c>
      <c r="E68" s="5">
        <f t="shared" si="5"/>
        <v>518.16580245738089</v>
      </c>
      <c r="F68" s="5">
        <f t="shared" si="6"/>
        <v>1051.9283955687588</v>
      </c>
      <c r="G68" s="2"/>
      <c r="H68" s="2"/>
    </row>
    <row r="69" spans="1:8">
      <c r="A69" s="2"/>
      <c r="B69" s="3">
        <v>59</v>
      </c>
      <c r="C69" s="5">
        <f t="shared" si="7"/>
        <v>1051.9283955687588</v>
      </c>
      <c r="D69" s="5">
        <f t="shared" si="4"/>
        <v>10.519283955687587</v>
      </c>
      <c r="E69" s="5">
        <f t="shared" si="5"/>
        <v>523.34746048195473</v>
      </c>
      <c r="F69" s="5">
        <f t="shared" si="6"/>
        <v>528.58093508680406</v>
      </c>
      <c r="G69" s="2"/>
      <c r="H69" s="2"/>
    </row>
    <row r="70" spans="1:8" ht="13.5" thickBot="1">
      <c r="A70" s="2"/>
      <c r="B70" s="3">
        <v>60</v>
      </c>
      <c r="C70" s="5">
        <f t="shared" si="7"/>
        <v>528.58093508680406</v>
      </c>
      <c r="D70" s="5">
        <f t="shared" si="4"/>
        <v>5.2858093508680408</v>
      </c>
      <c r="E70" s="5">
        <f t="shared" si="5"/>
        <v>528.58093508677428</v>
      </c>
      <c r="F70" s="5">
        <f t="shared" si="6"/>
        <v>2.97859514830634E-11</v>
      </c>
      <c r="G70" s="2"/>
      <c r="H70" s="2"/>
    </row>
    <row r="71" spans="1:8">
      <c r="A71" s="2"/>
      <c r="B71" s="2"/>
      <c r="C71" s="4"/>
      <c r="D71" s="4"/>
      <c r="E71" s="4"/>
      <c r="F71" s="4"/>
      <c r="G71" s="2"/>
      <c r="H71" s="2"/>
    </row>
    <row r="72" spans="1:8">
      <c r="A72" s="2"/>
      <c r="B72" s="6" t="s">
        <v>13</v>
      </c>
      <c r="C72" s="2"/>
      <c r="D72" s="5">
        <f>SUM(D11:D70)</f>
        <v>8032.0046662585701</v>
      </c>
      <c r="E72" s="5">
        <f>SUM(E11:E70)</f>
        <v>23999.999999999964</v>
      </c>
      <c r="F72" s="2"/>
      <c r="G72" s="2"/>
      <c r="H72" s="2"/>
    </row>
  </sheetData>
  <sheetProtection password="83AF" sheet="1" objects="1" scenarios="1"/>
  <protectedRanges>
    <protectedRange password="94AB" sqref="D3:D5" name="Cells that can be Altered"/>
  </protectedRanges>
  <customSheetViews>
    <customSheetView guid="{B3617BFC-6373-411B-8DCE-3F35A8E6D88E}">
      <pageMargins left="0.75" right="0.75" top="1" bottom="1" header="0.5" footer="0.5"/>
      <pageSetup orientation="portrait" horizontalDpi="300" verticalDpi="300" r:id="rId1"/>
      <headerFooter alignWithMargins="0">
        <oddHeader>&amp;A</oddHeader>
        <oddFooter>Page &amp;P</oddFooter>
      </headerFooter>
    </customSheetView>
  </customSheetViews>
  <phoneticPr fontId="0" type="noConversion"/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 Schedule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1995-07-20T21:52:09Z</dcterms:created>
  <dcterms:modified xsi:type="dcterms:W3CDTF">2007-06-20T23:13:22Z</dcterms:modified>
</cp:coreProperties>
</file>