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conly\GitRepos\PPA3\reg-ctype-aggregation\"/>
    </mc:Choice>
  </mc:AlternateContent>
  <xr:revisionPtr revIDLastSave="0" documentId="13_ncr:9_{4FE61812-093C-4393-9350-2AE4DACAA20E}" xr6:coauthVersionLast="47" xr6:coauthVersionMax="47" xr10:uidLastSave="{00000000-0000-0000-0000-000000000000}"/>
  <bookViews>
    <workbookView xWindow="-120" yWindow="-120" windowWidth="29040" windowHeight="15840" xr2:uid="{5C560BE7-B05A-4F7D-8714-7633E1403689}"/>
  </bookViews>
  <sheets>
    <sheet name="Agg_ppa_vals20250220_0736" sheetId="1" r:id="rId1"/>
    <sheet name="Agg_ppa_vals20250121_1006" sheetId="2" r:id="rId2"/>
  </sheets>
  <externalReferences>
    <externalReference r:id="rId3"/>
  </externalReferences>
  <calcPr calcId="0"/>
</workbook>
</file>

<file path=xl/calcChain.xml><?xml version="1.0" encoding="utf-8"?>
<calcChain xmlns="http://schemas.openxmlformats.org/spreadsheetml/2006/main">
  <c r="M3" i="1" l="1"/>
  <c r="N3" i="1"/>
  <c r="O3" i="1"/>
  <c r="P3" i="1"/>
  <c r="Q3" i="1"/>
  <c r="R3" i="1"/>
  <c r="S3" i="1"/>
  <c r="T3" i="1"/>
  <c r="U3" i="1"/>
  <c r="M4" i="1"/>
  <c r="N4" i="1"/>
  <c r="O4" i="1"/>
  <c r="P4" i="1"/>
  <c r="Q4" i="1"/>
  <c r="R4" i="1"/>
  <c r="S4" i="1"/>
  <c r="T4" i="1"/>
  <c r="U4" i="1"/>
  <c r="M5" i="1"/>
  <c r="N5" i="1"/>
  <c r="O5" i="1"/>
  <c r="P5" i="1"/>
  <c r="Q5" i="1"/>
  <c r="R5" i="1"/>
  <c r="S5" i="1"/>
  <c r="T5" i="1"/>
  <c r="U5" i="1"/>
  <c r="M6" i="1"/>
  <c r="N6" i="1"/>
  <c r="O6" i="1"/>
  <c r="P6" i="1"/>
  <c r="Q6" i="1"/>
  <c r="R6" i="1"/>
  <c r="S6" i="1"/>
  <c r="T6" i="1"/>
  <c r="U6" i="1"/>
  <c r="M7" i="1"/>
  <c r="N7" i="1"/>
  <c r="O7" i="1"/>
  <c r="P7" i="1"/>
  <c r="Q7" i="1"/>
  <c r="R7" i="1"/>
  <c r="S7" i="1"/>
  <c r="T7" i="1"/>
  <c r="U7" i="1"/>
  <c r="M8" i="1"/>
  <c r="N8" i="1"/>
  <c r="O8" i="1"/>
  <c r="P8" i="1"/>
  <c r="Q8" i="1"/>
  <c r="R8" i="1"/>
  <c r="S8" i="1"/>
  <c r="T8" i="1"/>
  <c r="U8" i="1"/>
  <c r="M9" i="1"/>
  <c r="N9" i="1"/>
  <c r="O9" i="1"/>
  <c r="P9" i="1"/>
  <c r="Q9" i="1"/>
  <c r="R9" i="1"/>
  <c r="S9" i="1"/>
  <c r="T9" i="1"/>
  <c r="U9" i="1"/>
  <c r="M10" i="1"/>
  <c r="N10" i="1"/>
  <c r="O10" i="1"/>
  <c r="P10" i="1"/>
  <c r="Q10" i="1"/>
  <c r="R10" i="1"/>
  <c r="S10" i="1"/>
  <c r="T10" i="1"/>
  <c r="U10" i="1"/>
  <c r="M11" i="1"/>
  <c r="N11" i="1"/>
  <c r="O11" i="1"/>
  <c r="P11" i="1"/>
  <c r="Q11" i="1"/>
  <c r="R11" i="1"/>
  <c r="S11" i="1"/>
  <c r="T11" i="1"/>
  <c r="U11" i="1"/>
  <c r="M12" i="1"/>
  <c r="N12" i="1"/>
  <c r="O12" i="1"/>
  <c r="P12" i="1"/>
  <c r="Q12" i="1"/>
  <c r="R12" i="1"/>
  <c r="S12" i="1"/>
  <c r="T12" i="1"/>
  <c r="U12" i="1"/>
  <c r="M13" i="1"/>
  <c r="N13" i="1"/>
  <c r="O13" i="1"/>
  <c r="P13" i="1"/>
  <c r="Q13" i="1"/>
  <c r="R13" i="1"/>
  <c r="S13" i="1"/>
  <c r="T13" i="1"/>
  <c r="U13" i="1"/>
  <c r="M14" i="1"/>
  <c r="N14" i="1"/>
  <c r="O14" i="1"/>
  <c r="P14" i="1"/>
  <c r="Q14" i="1"/>
  <c r="R14" i="1"/>
  <c r="S14" i="1"/>
  <c r="T14" i="1"/>
  <c r="U14" i="1"/>
  <c r="M15" i="1"/>
  <c r="N15" i="1"/>
  <c r="O15" i="1"/>
  <c r="P15" i="1"/>
  <c r="Q15" i="1"/>
  <c r="R15" i="1"/>
  <c r="S15" i="1"/>
  <c r="T15" i="1"/>
  <c r="U15" i="1"/>
  <c r="M16" i="1"/>
  <c r="N16" i="1"/>
  <c r="O16" i="1"/>
  <c r="P16" i="1"/>
  <c r="Q16" i="1"/>
  <c r="R16" i="1"/>
  <c r="S16" i="1"/>
  <c r="T16" i="1"/>
  <c r="U16" i="1"/>
  <c r="M17" i="1"/>
  <c r="N17" i="1"/>
  <c r="O17" i="1"/>
  <c r="P17" i="1"/>
  <c r="Q17" i="1"/>
  <c r="R17" i="1"/>
  <c r="S17" i="1"/>
  <c r="T17" i="1"/>
  <c r="U17" i="1"/>
  <c r="M18" i="1"/>
  <c r="N18" i="1"/>
  <c r="O18" i="1"/>
  <c r="P18" i="1"/>
  <c r="Q18" i="1"/>
  <c r="R18" i="1"/>
  <c r="S18" i="1"/>
  <c r="T18" i="1"/>
  <c r="U18" i="1"/>
  <c r="M19" i="1"/>
  <c r="N19" i="1"/>
  <c r="O19" i="1"/>
  <c r="P19" i="1"/>
  <c r="Q19" i="1"/>
  <c r="R19" i="1"/>
  <c r="S19" i="1"/>
  <c r="T19" i="1"/>
  <c r="U19" i="1"/>
  <c r="M20" i="1"/>
  <c r="N20" i="1"/>
  <c r="O20" i="1"/>
  <c r="P20" i="1"/>
  <c r="Q20" i="1"/>
  <c r="R20" i="1"/>
  <c r="S20" i="1"/>
  <c r="T20" i="1"/>
  <c r="U20" i="1"/>
  <c r="M21" i="1"/>
  <c r="N21" i="1"/>
  <c r="O21" i="1"/>
  <c r="P21" i="1"/>
  <c r="Q21" i="1"/>
  <c r="R21" i="1"/>
  <c r="S21" i="1"/>
  <c r="T21" i="1"/>
  <c r="U21" i="1"/>
  <c r="M22" i="1"/>
  <c r="N22" i="1"/>
  <c r="O22" i="1"/>
  <c r="P22" i="1"/>
  <c r="Q22" i="1"/>
  <c r="R22" i="1"/>
  <c r="S22" i="1"/>
  <c r="T22" i="1"/>
  <c r="U22" i="1"/>
  <c r="M23" i="1"/>
  <c r="N23" i="1"/>
  <c r="O23" i="1"/>
  <c r="P23" i="1"/>
  <c r="Q23" i="1"/>
  <c r="R23" i="1"/>
  <c r="S23" i="1"/>
  <c r="T23" i="1"/>
  <c r="U23" i="1"/>
  <c r="M24" i="1"/>
  <c r="N24" i="1"/>
  <c r="O24" i="1"/>
  <c r="P24" i="1"/>
  <c r="Q24" i="1"/>
  <c r="R24" i="1"/>
  <c r="S24" i="1"/>
  <c r="T24" i="1"/>
  <c r="U24" i="1"/>
  <c r="M25" i="1"/>
  <c r="N25" i="1"/>
  <c r="O25" i="1"/>
  <c r="P25" i="1"/>
  <c r="Q25" i="1"/>
  <c r="R25" i="1"/>
  <c r="S25" i="1"/>
  <c r="T25" i="1"/>
  <c r="U25" i="1"/>
  <c r="M26" i="1"/>
  <c r="N26" i="1"/>
  <c r="O26" i="1"/>
  <c r="P26" i="1"/>
  <c r="Q26" i="1"/>
  <c r="R26" i="1"/>
  <c r="S26" i="1"/>
  <c r="T26" i="1"/>
  <c r="U26" i="1"/>
  <c r="M27" i="1"/>
  <c r="N27" i="1"/>
  <c r="O27" i="1"/>
  <c r="P27" i="1"/>
  <c r="Q27" i="1"/>
  <c r="R27" i="1"/>
  <c r="S27" i="1"/>
  <c r="T27" i="1"/>
  <c r="U27" i="1"/>
  <c r="M28" i="1"/>
  <c r="N28" i="1"/>
  <c r="O28" i="1"/>
  <c r="P28" i="1"/>
  <c r="Q28" i="1"/>
  <c r="R28" i="1"/>
  <c r="S28" i="1"/>
  <c r="T28" i="1"/>
  <c r="U28" i="1"/>
  <c r="M29" i="1"/>
  <c r="N29" i="1"/>
  <c r="O29" i="1"/>
  <c r="P29" i="1"/>
  <c r="Q29" i="1"/>
  <c r="R29" i="1"/>
  <c r="S29" i="1"/>
  <c r="T29" i="1"/>
  <c r="U29" i="1"/>
  <c r="M30" i="1"/>
  <c r="N30" i="1"/>
  <c r="O30" i="1"/>
  <c r="P30" i="1"/>
  <c r="Q30" i="1"/>
  <c r="R30" i="1"/>
  <c r="S30" i="1"/>
  <c r="T30" i="1"/>
  <c r="U30" i="1"/>
  <c r="M31" i="1"/>
  <c r="N31" i="1"/>
  <c r="O31" i="1"/>
  <c r="P31" i="1"/>
  <c r="Q31" i="1"/>
  <c r="R31" i="1"/>
  <c r="S31" i="1"/>
  <c r="T31" i="1"/>
  <c r="U31" i="1"/>
  <c r="M32" i="1"/>
  <c r="N32" i="1"/>
  <c r="O32" i="1"/>
  <c r="P32" i="1"/>
  <c r="Q32" i="1"/>
  <c r="R32" i="1"/>
  <c r="S32" i="1"/>
  <c r="T32" i="1"/>
  <c r="U32" i="1"/>
  <c r="M33" i="1"/>
  <c r="N33" i="1"/>
  <c r="O33" i="1"/>
  <c r="P33" i="1"/>
  <c r="Q33" i="1"/>
  <c r="R33" i="1"/>
  <c r="S33" i="1"/>
  <c r="T33" i="1"/>
  <c r="U33" i="1"/>
  <c r="M34" i="1"/>
  <c r="N34" i="1"/>
  <c r="O34" i="1"/>
  <c r="P34" i="1"/>
  <c r="Q34" i="1"/>
  <c r="R34" i="1"/>
  <c r="S34" i="1"/>
  <c r="T34" i="1"/>
  <c r="U34" i="1"/>
  <c r="M35" i="1"/>
  <c r="N35" i="1"/>
  <c r="O35" i="1"/>
  <c r="P35" i="1"/>
  <c r="Q35" i="1"/>
  <c r="R35" i="1"/>
  <c r="S35" i="1"/>
  <c r="T35" i="1"/>
  <c r="U35" i="1"/>
  <c r="N2" i="1"/>
  <c r="O2" i="1"/>
  <c r="P2" i="1"/>
  <c r="Q2" i="1"/>
  <c r="R2" i="1"/>
  <c r="S2" i="1"/>
  <c r="T2" i="1"/>
  <c r="U2" i="1"/>
  <c r="M2" i="1"/>
  <c r="M36" i="1"/>
  <c r="N36" i="1"/>
  <c r="O36" i="1"/>
  <c r="P36" i="1"/>
  <c r="Q36" i="1"/>
  <c r="R36" i="1"/>
  <c r="S36" i="1"/>
  <c r="T36" i="1"/>
  <c r="U36" i="1"/>
</calcChain>
</file>

<file path=xl/sharedStrings.xml><?xml version="1.0" encoding="utf-8"?>
<sst xmlns="http://schemas.openxmlformats.org/spreadsheetml/2006/main" count="105" uniqueCount="47">
  <si>
    <t>Agricultural and Natural Lands</t>
  </si>
  <si>
    <t>Arterials &amp; Suburban Corridors</t>
  </si>
  <si>
    <t>Developing Communities</t>
  </si>
  <si>
    <t>Established Communities</t>
  </si>
  <si>
    <t>Rural &amp; Small Town Main Street</t>
  </si>
  <si>
    <t>Rural Residential</t>
  </si>
  <si>
    <t>Small-Town Established Communities</t>
  </si>
  <si>
    <t>Urban core</t>
  </si>
  <si>
    <t>REGION</t>
  </si>
  <si>
    <t>year</t>
  </si>
  <si>
    <t>transit_emp</t>
  </si>
  <si>
    <t>bike_emp</t>
  </si>
  <si>
    <t>walk_emp</t>
  </si>
  <si>
    <t>drive_emp</t>
  </si>
  <si>
    <t>transit_nonwork</t>
  </si>
  <si>
    <t>bike_nonwork</t>
  </si>
  <si>
    <t>walk_nonwork</t>
  </si>
  <si>
    <t>transit_edu</t>
  </si>
  <si>
    <t>bike_edu</t>
  </si>
  <si>
    <t>walk_edu</t>
  </si>
  <si>
    <t>TOT_COLLISNS_fwy</t>
  </si>
  <si>
    <t>TOT_COLLISNS_PER_100MVMT_fwy</t>
  </si>
  <si>
    <t>FATAL_COLLISNS_fwy</t>
  </si>
  <si>
    <t>FATAL_COLLISNS_PER_100MVMT_fwy</t>
  </si>
  <si>
    <t>PCT_FATAL_COLLISNS_fwy</t>
  </si>
  <si>
    <t>BIKEPED_COLLISNS_fwy</t>
  </si>
  <si>
    <t>BIKEPED_COLLISNS_PER_CLMILE_fwy</t>
  </si>
  <si>
    <t>PCT_BIKEPED_COLLISNS_fwy</t>
  </si>
  <si>
    <t>TOT_COLLISNS_nonfwy</t>
  </si>
  <si>
    <t>TOT_COLLISNS_PER_100MVMT_nonfwy</t>
  </si>
  <si>
    <t>FATAL_COLLISNS_nonfwy</t>
  </si>
  <si>
    <t>FATAL_COLLISNS_PER_100MVMT_nonfwy</t>
  </si>
  <si>
    <t>PCT_FATAL_COLLISNS_nonfwy</t>
  </si>
  <si>
    <t>BIKEPED_COLLISNS_nonfwy</t>
  </si>
  <si>
    <t>BIKEPED_COLLISNS_PER_CLMILE_nonfwy</t>
  </si>
  <si>
    <t>PCT_BIKEPED_COLLISNS_nonfwy</t>
  </si>
  <si>
    <t>mix_index</t>
  </si>
  <si>
    <t>Intersxn_34_per_acre</t>
  </si>
  <si>
    <t>pct_roadmi_bikeways</t>
  </si>
  <si>
    <t>TrnVehStop_Acre</t>
  </si>
  <si>
    <t>Pct_PopEJArea</t>
  </si>
  <si>
    <t>EMPIND_jobshare</t>
  </si>
  <si>
    <t>DU_TOT_NetPclAcre</t>
  </si>
  <si>
    <t>EMPTOT_NetPclAcre</t>
  </si>
  <si>
    <t>notes</t>
  </si>
  <si>
    <t>more destinations added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</si>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</sst>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9" fontId="0" fillId="0" borderId="0" xfId="1" applyFont="1"/>
    <xf numFmtId="9" fontId="18" fillId="0" borderId="0" xfId="1" applyFont="1"/>
    <xf numFmtId="0" fontId="0" fillId="33" borderId="0" xfId="0" applyFill="1"/>
    <xf numFmtId="0" fontId="16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Arcserverppa-svr\PPA_SVR\PPA_03_01\RegionalProgram\CSV\Agg_ppa_vals20250121_1006.csv" TargetMode="External"/><Relationship Id="rId1" Type="http://schemas.openxmlformats.org/officeDocument/2006/relationships/externalLinkPath" Target="file:///\\Arcserverppa-svr\PPA_SVR\PPA_03_01\RegionalProgram\CSV\Agg_ppa_vals20250121_1006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g_ppa_vals20250121_1006"/>
    </sheetNames>
    <sheetDataSet>
      <sheetData sheetId="0">
        <row r="1">
          <cell r="B1" t="str">
            <v>Agricultural and Natural Lands</v>
          </cell>
          <cell r="C1" t="str">
            <v>Arterials &amp; Suburban Corridors</v>
          </cell>
          <cell r="D1" t="str">
            <v>Developing Communities</v>
          </cell>
          <cell r="E1" t="str">
            <v>Established Communities</v>
          </cell>
          <cell r="F1" t="str">
            <v>Rural &amp; Small Town Main Street</v>
          </cell>
          <cell r="G1" t="str">
            <v>Rural Residential</v>
          </cell>
          <cell r="H1" t="str">
            <v>Small-Town Established Communities</v>
          </cell>
          <cell r="I1" t="str">
            <v>Urban core</v>
          </cell>
          <cell r="J1" t="str">
            <v>REGION</v>
          </cell>
          <cell r="K1" t="str">
            <v>year</v>
          </cell>
        </row>
        <row r="2">
          <cell r="A2" t="str">
            <v>transit_emp</v>
          </cell>
          <cell r="B2">
            <v>568.46417240000005</v>
          </cell>
          <cell r="C2">
            <v>39845.476560000003</v>
          </cell>
          <cell r="D2">
            <v>1217.412476</v>
          </cell>
          <cell r="E2">
            <v>15045.70117</v>
          </cell>
          <cell r="F2">
            <v>3391.6442870000001</v>
          </cell>
          <cell r="G2">
            <v>259.18478390000001</v>
          </cell>
          <cell r="H2">
            <v>1908.522461</v>
          </cell>
          <cell r="I2">
            <v>143356.1875</v>
          </cell>
          <cell r="J2">
            <v>16391.052729999999</v>
          </cell>
          <cell r="K2">
            <v>2020</v>
          </cell>
        </row>
        <row r="3">
          <cell r="A3" t="str">
            <v>bike_emp</v>
          </cell>
          <cell r="B3">
            <v>1264.3919679999999</v>
          </cell>
          <cell r="C3">
            <v>27343.722659999999</v>
          </cell>
          <cell r="D3">
            <v>4298.9916990000002</v>
          </cell>
          <cell r="E3">
            <v>15527.53809</v>
          </cell>
          <cell r="F3">
            <v>3182.125</v>
          </cell>
          <cell r="G3">
            <v>1349.3781739999999</v>
          </cell>
          <cell r="H3">
            <v>2561.2121579999998</v>
          </cell>
          <cell r="I3">
            <v>103501.08590000001</v>
          </cell>
          <cell r="J3">
            <v>15455.31445</v>
          </cell>
          <cell r="K3">
            <v>2020</v>
          </cell>
        </row>
        <row r="4">
          <cell r="A4" t="str">
            <v>walk_emp</v>
          </cell>
          <cell r="B4">
            <v>142.21168520000001</v>
          </cell>
          <cell r="C4">
            <v>4828.0737300000001</v>
          </cell>
          <cell r="D4">
            <v>417.68240359999999</v>
          </cell>
          <cell r="E4">
            <v>2480.248779</v>
          </cell>
          <cell r="F4">
            <v>1278.0107419999999</v>
          </cell>
          <cell r="G4">
            <v>161.33703610000001</v>
          </cell>
          <cell r="H4">
            <v>855.44299320000005</v>
          </cell>
          <cell r="I4">
            <v>33516.597659999999</v>
          </cell>
          <cell r="J4">
            <v>2902.095703</v>
          </cell>
          <cell r="K4">
            <v>2020</v>
          </cell>
        </row>
        <row r="5">
          <cell r="A5" t="str">
            <v>drive_emp</v>
          </cell>
          <cell r="B5">
            <v>46375.378909999999</v>
          </cell>
          <cell r="C5">
            <v>214495.60939999999</v>
          </cell>
          <cell r="D5">
            <v>105986.2031</v>
          </cell>
          <cell r="E5">
            <v>171678.875</v>
          </cell>
          <cell r="F5">
            <v>60186.496090000001</v>
          </cell>
          <cell r="G5">
            <v>67682.882809999996</v>
          </cell>
          <cell r="H5">
            <v>60995.988279999998</v>
          </cell>
          <cell r="I5">
            <v>320090</v>
          </cell>
          <cell r="J5">
            <v>159471.01560000001</v>
          </cell>
          <cell r="K5">
            <v>2020</v>
          </cell>
        </row>
        <row r="6">
          <cell r="A6" t="str">
            <v>transit_nonwork</v>
          </cell>
          <cell r="B6">
            <v>0.66395330399999997</v>
          </cell>
          <cell r="C6">
            <v>37.900745389999997</v>
          </cell>
          <cell r="D6">
            <v>1.456544995</v>
          </cell>
          <cell r="E6">
            <v>18.32143211</v>
          </cell>
          <cell r="F6">
            <v>10.39105129</v>
          </cell>
          <cell r="G6">
            <v>0.90465503899999999</v>
          </cell>
          <cell r="H6">
            <v>5.9167828560000002</v>
          </cell>
          <cell r="I6">
            <v>103.39583589999999</v>
          </cell>
          <cell r="J6">
            <v>17.302223210000001</v>
          </cell>
          <cell r="K6">
            <v>2020</v>
          </cell>
        </row>
        <row r="7">
          <cell r="A7" t="str">
            <v>bike_nonwork</v>
          </cell>
          <cell r="B7">
            <v>4.8062176699999997</v>
          </cell>
          <cell r="C7">
            <v>86.500831599999998</v>
          </cell>
          <cell r="D7">
            <v>13.42725182</v>
          </cell>
          <cell r="E7">
            <v>56.990215300000003</v>
          </cell>
          <cell r="F7">
            <v>20.64938927</v>
          </cell>
          <cell r="G7">
            <v>6.3134183879999997</v>
          </cell>
          <cell r="H7">
            <v>16.36606407</v>
          </cell>
          <cell r="I7">
            <v>205.9057617</v>
          </cell>
          <cell r="J7">
            <v>51.401168820000002</v>
          </cell>
          <cell r="K7">
            <v>2020</v>
          </cell>
        </row>
        <row r="8">
          <cell r="A8" t="str">
            <v>walk_nonwork</v>
          </cell>
          <cell r="B8">
            <v>0.84113424999999997</v>
          </cell>
          <cell r="C8">
            <v>21.550601960000002</v>
          </cell>
          <cell r="D8">
            <v>2.1389842030000001</v>
          </cell>
          <cell r="E8">
            <v>13.464069370000001</v>
          </cell>
          <cell r="F8">
            <v>9.4339513779999997</v>
          </cell>
          <cell r="G8">
            <v>1.391189456</v>
          </cell>
          <cell r="H8">
            <v>6.2788066860000002</v>
          </cell>
          <cell r="I8">
            <v>60.131496429999999</v>
          </cell>
          <cell r="J8">
            <v>12.24221992</v>
          </cell>
          <cell r="K8">
            <v>2020</v>
          </cell>
        </row>
        <row r="9">
          <cell r="A9" t="str">
            <v>transit_edu</v>
          </cell>
          <cell r="B9">
            <v>0.61981648199999995</v>
          </cell>
          <cell r="C9">
            <v>27.234529500000001</v>
          </cell>
          <cell r="D9">
            <v>1.1853677030000001</v>
          </cell>
          <cell r="E9">
            <v>13.933601380000001</v>
          </cell>
          <cell r="F9">
            <v>4.9792294500000001</v>
          </cell>
          <cell r="G9">
            <v>0.69788724199999996</v>
          </cell>
          <cell r="H9">
            <v>3.7434394360000001</v>
          </cell>
          <cell r="I9">
            <v>61.087162020000001</v>
          </cell>
          <cell r="J9">
            <v>12.68493748</v>
          </cell>
          <cell r="K9">
            <v>2020</v>
          </cell>
        </row>
        <row r="10">
          <cell r="A10" t="str">
            <v>bike_edu</v>
          </cell>
          <cell r="B10">
            <v>1.269551396</v>
          </cell>
          <cell r="C10">
            <v>19.210939410000002</v>
          </cell>
          <cell r="D10">
            <v>3.5491635800000001</v>
          </cell>
          <cell r="E10">
            <v>13.7714119</v>
          </cell>
          <cell r="F10">
            <v>4.5049662589999997</v>
          </cell>
          <cell r="G10">
            <v>1.708294153</v>
          </cell>
          <cell r="H10">
            <v>4.0602502820000002</v>
          </cell>
          <cell r="I10">
            <v>36.509155270000001</v>
          </cell>
          <cell r="J10">
            <v>12.02602291</v>
          </cell>
          <cell r="K10">
            <v>2020</v>
          </cell>
        </row>
        <row r="11">
          <cell r="A11" t="str">
            <v>walk_edu</v>
          </cell>
          <cell r="B11">
            <v>0.21849729100000001</v>
          </cell>
          <cell r="C11">
            <v>4.2991824149999998</v>
          </cell>
          <cell r="D11">
            <v>0.56830632699999994</v>
          </cell>
          <cell r="E11">
            <v>3.1691362860000001</v>
          </cell>
          <cell r="F11">
            <v>1.8330583570000001</v>
          </cell>
          <cell r="G11">
            <v>0.38717752700000002</v>
          </cell>
          <cell r="H11">
            <v>1.628762126</v>
          </cell>
          <cell r="I11">
            <v>8.3993797299999997</v>
          </cell>
          <cell r="J11">
            <v>2.703149319</v>
          </cell>
          <cell r="K11">
            <v>2020</v>
          </cell>
        </row>
        <row r="12">
          <cell r="A12" t="str">
            <v>TOT_COLLISNS_fwy</v>
          </cell>
          <cell r="B12">
            <v>554</v>
          </cell>
          <cell r="C12">
            <v>644</v>
          </cell>
          <cell r="D12">
            <v>74</v>
          </cell>
          <cell r="E12">
            <v>709</v>
          </cell>
          <cell r="F12">
            <v>66</v>
          </cell>
          <cell r="G12">
            <v>273</v>
          </cell>
          <cell r="H12">
            <v>137</v>
          </cell>
          <cell r="I12">
            <v>1098</v>
          </cell>
          <cell r="J12">
            <v>11552</v>
          </cell>
          <cell r="K12">
            <v>2020</v>
          </cell>
        </row>
        <row r="13">
          <cell r="A13" t="str">
            <v>TOT_COLLISNS_PER_100MVMT_fwy</v>
          </cell>
          <cell r="B13">
            <v>11.88365801</v>
          </cell>
          <cell r="C13">
            <v>22.672025600000001</v>
          </cell>
          <cell r="D13">
            <v>8.7952520570000008</v>
          </cell>
          <cell r="E13">
            <v>14.38869463</v>
          </cell>
          <cell r="F13">
            <v>41.480475779999999</v>
          </cell>
          <cell r="G13">
            <v>11.04684344</v>
          </cell>
          <cell r="H13">
            <v>19.072006080000001</v>
          </cell>
          <cell r="I13">
            <v>64.244432130000007</v>
          </cell>
          <cell r="J13">
            <v>26.87596435</v>
          </cell>
          <cell r="K13">
            <v>2020</v>
          </cell>
        </row>
        <row r="14">
          <cell r="A14" t="str">
            <v>FATAL_COLLISNS_fwy</v>
          </cell>
          <cell r="B14">
            <v>23</v>
          </cell>
          <cell r="C14">
            <v>16</v>
          </cell>
          <cell r="D14">
            <v>5</v>
          </cell>
          <cell r="E14">
            <v>21</v>
          </cell>
          <cell r="F14">
            <v>2</v>
          </cell>
          <cell r="G14">
            <v>12</v>
          </cell>
          <cell r="H14">
            <v>5</v>
          </cell>
          <cell r="I14">
            <v>14</v>
          </cell>
          <cell r="J14">
            <v>316</v>
          </cell>
          <cell r="K14">
            <v>2020</v>
          </cell>
        </row>
        <row r="15">
          <cell r="A15" t="str">
            <v>FATAL_COLLISNS_PER_100MVMT_fwy</v>
          </cell>
          <cell r="B15">
            <v>0.49336486299999999</v>
          </cell>
          <cell r="C15">
            <v>0.56328013899999996</v>
          </cell>
          <cell r="D15">
            <v>0.59427378799999997</v>
          </cell>
          <cell r="E15">
            <v>0.42618136400000001</v>
          </cell>
          <cell r="F15">
            <v>1.2569841150000001</v>
          </cell>
          <cell r="G15">
            <v>0.48557553599999997</v>
          </cell>
          <cell r="H15">
            <v>0.69605861599999996</v>
          </cell>
          <cell r="I15">
            <v>0.81914576500000003</v>
          </cell>
          <cell r="J15">
            <v>0.73518046500000001</v>
          </cell>
          <cell r="K15">
            <v>2020</v>
          </cell>
        </row>
        <row r="16">
          <cell r="A16" t="str">
            <v>PCT_FATAL_COLLISNS_fwy</v>
          </cell>
          <cell r="B16">
            <v>4.1516245E-2</v>
          </cell>
          <cell r="C16">
            <v>2.4844720000000001E-2</v>
          </cell>
          <cell r="D16">
            <v>6.7567567999999995E-2</v>
          </cell>
          <cell r="E16">
            <v>2.9619182000000001E-2</v>
          </cell>
          <cell r="F16">
            <v>3.0303030000000002E-2</v>
          </cell>
          <cell r="G16">
            <v>4.3956044E-2</v>
          </cell>
          <cell r="H16">
            <v>3.6496349999999997E-2</v>
          </cell>
          <cell r="I16">
            <v>1.2750455000000001E-2</v>
          </cell>
          <cell r="J16">
            <v>2.7354571000000001E-2</v>
          </cell>
          <cell r="K16">
            <v>2020</v>
          </cell>
        </row>
        <row r="17">
          <cell r="A17" t="str">
            <v>BIKEPED_COLLISNS_fwy</v>
          </cell>
          <cell r="B17">
            <v>9</v>
          </cell>
          <cell r="C17">
            <v>20</v>
          </cell>
          <cell r="D17">
            <v>1</v>
          </cell>
          <cell r="E17">
            <v>27</v>
          </cell>
          <cell r="F17">
            <v>17</v>
          </cell>
          <cell r="G17">
            <v>4</v>
          </cell>
          <cell r="H17">
            <v>7</v>
          </cell>
          <cell r="I17">
            <v>15</v>
          </cell>
          <cell r="J17">
            <v>269</v>
          </cell>
          <cell r="K17">
            <v>2020</v>
          </cell>
        </row>
        <row r="18">
          <cell r="A18" t="str">
            <v>BIKEPED_COLLISNS_PER_CLMILE_fwy</v>
          </cell>
          <cell r="B18">
            <v>6.3576989999999996E-3</v>
          </cell>
          <cell r="C18">
            <v>6.0770310000000001E-2</v>
          </cell>
          <cell r="D18">
            <v>8.6318369999999998E-3</v>
          </cell>
          <cell r="E18">
            <v>1.8452130000000001E-2</v>
          </cell>
          <cell r="F18">
            <v>0.65024249199999995</v>
          </cell>
          <cell r="G18">
            <v>6.4142490000000003E-3</v>
          </cell>
          <cell r="H18">
            <v>8.1004126999999995E-2</v>
          </cell>
          <cell r="I18">
            <v>0.370839062</v>
          </cell>
          <cell r="J18">
            <v>5.7595716999999998E-2</v>
          </cell>
          <cell r="K18">
            <v>2020</v>
          </cell>
        </row>
        <row r="19">
          <cell r="A19" t="str">
            <v>PCT_BIKEPED_COLLISNS_fwy</v>
          </cell>
          <cell r="B19">
            <v>1.6245486999999999E-2</v>
          </cell>
          <cell r="C19">
            <v>3.1055901E-2</v>
          </cell>
          <cell r="D19">
            <v>1.3513514000000001E-2</v>
          </cell>
          <cell r="E19">
            <v>3.8081805000000003E-2</v>
          </cell>
          <cell r="F19">
            <v>0.25757575799999999</v>
          </cell>
          <cell r="G19">
            <v>1.4652014999999999E-2</v>
          </cell>
          <cell r="H19">
            <v>5.1094891000000003E-2</v>
          </cell>
          <cell r="I19">
            <v>1.3661202000000001E-2</v>
          </cell>
          <cell r="J19">
            <v>2.3286010999999999E-2</v>
          </cell>
          <cell r="K19">
            <v>2020</v>
          </cell>
        </row>
        <row r="20">
          <cell r="A20" t="str">
            <v>TOT_COLLISNS_nonfwy</v>
          </cell>
          <cell r="B20">
            <v>3382</v>
          </cell>
          <cell r="C20">
            <v>9011</v>
          </cell>
          <cell r="D20">
            <v>648</v>
          </cell>
          <cell r="E20">
            <v>18539</v>
          </cell>
          <cell r="F20">
            <v>416</v>
          </cell>
          <cell r="G20">
            <v>2310</v>
          </cell>
          <cell r="H20">
            <v>752</v>
          </cell>
          <cell r="I20">
            <v>2251</v>
          </cell>
          <cell r="J20">
            <v>45592</v>
          </cell>
          <cell r="K20">
            <v>2020</v>
          </cell>
        </row>
        <row r="21">
          <cell r="A21" t="str">
            <v>TOT_COLLISNS_PER_100MVMT_nonfwy</v>
          </cell>
          <cell r="B21">
            <v>48.123242980000001</v>
          </cell>
          <cell r="C21">
            <v>140.04666520000001</v>
          </cell>
          <cell r="D21">
            <v>54.067287589999999</v>
          </cell>
          <cell r="E21">
            <v>96.395272910000003</v>
          </cell>
          <cell r="F21">
            <v>104.2508928</v>
          </cell>
          <cell r="G21">
            <v>66.006591209999996</v>
          </cell>
          <cell r="H21">
            <v>94.890501709999995</v>
          </cell>
          <cell r="I21">
            <v>164.0556153</v>
          </cell>
          <cell r="J21">
            <v>95.289891040000001</v>
          </cell>
          <cell r="K21">
            <v>2020</v>
          </cell>
        </row>
        <row r="22">
          <cell r="A22" t="str">
            <v>FATAL_COLLISNS_nonfwy</v>
          </cell>
          <cell r="B22">
            <v>229</v>
          </cell>
          <cell r="C22">
            <v>174</v>
          </cell>
          <cell r="D22">
            <v>22</v>
          </cell>
          <cell r="E22">
            <v>349</v>
          </cell>
          <cell r="F22">
            <v>7</v>
          </cell>
          <cell r="G22">
            <v>81</v>
          </cell>
          <cell r="H22">
            <v>21</v>
          </cell>
          <cell r="I22">
            <v>13</v>
          </cell>
          <cell r="J22">
            <v>1112</v>
          </cell>
          <cell r="K22">
            <v>2020</v>
          </cell>
        </row>
        <row r="23">
          <cell r="A23" t="str">
            <v>FATAL_COLLISNS_PER_100MVMT_nonfwy</v>
          </cell>
          <cell r="B23">
            <v>3.2584927979999998</v>
          </cell>
          <cell r="C23">
            <v>2.704263649</v>
          </cell>
          <cell r="D23">
            <v>1.8356177890000001</v>
          </cell>
          <cell r="E23">
            <v>1.8146583009999999</v>
          </cell>
          <cell r="F23">
            <v>1.754221754</v>
          </cell>
          <cell r="G23">
            <v>2.3145168350000001</v>
          </cell>
          <cell r="H23">
            <v>2.6498677339999999</v>
          </cell>
          <cell r="I23">
            <v>0.94745579700000004</v>
          </cell>
          <cell r="J23">
            <v>2.324143684</v>
          </cell>
          <cell r="K23">
            <v>2020</v>
          </cell>
        </row>
        <row r="24">
          <cell r="A24" t="str">
            <v>PCT_FATAL_COLLISNS_nonfwy</v>
          </cell>
          <cell r="B24">
            <v>6.7711412999999998E-2</v>
          </cell>
          <cell r="C24">
            <v>1.9309732999999999E-2</v>
          </cell>
          <cell r="D24">
            <v>3.3950617000000002E-2</v>
          </cell>
          <cell r="E24">
            <v>1.8825179000000001E-2</v>
          </cell>
          <cell r="F24">
            <v>1.6826923000000001E-2</v>
          </cell>
          <cell r="G24">
            <v>3.5064934999999998E-2</v>
          </cell>
          <cell r="H24">
            <v>2.7925531999999999E-2</v>
          </cell>
          <cell r="I24">
            <v>5.7752109999999997E-3</v>
          </cell>
          <cell r="J24">
            <v>2.4390243999999998E-2</v>
          </cell>
          <cell r="K24">
            <v>2020</v>
          </cell>
        </row>
        <row r="25">
          <cell r="A25" t="str">
            <v>BIKEPED_COLLISNS_nonfwy</v>
          </cell>
          <cell r="B25">
            <v>105</v>
          </cell>
          <cell r="C25">
            <v>1543</v>
          </cell>
          <cell r="D25">
            <v>54</v>
          </cell>
          <cell r="E25">
            <v>2573</v>
          </cell>
          <cell r="F25">
            <v>67</v>
          </cell>
          <cell r="G25">
            <v>101</v>
          </cell>
          <cell r="H25">
            <v>108</v>
          </cell>
          <cell r="I25">
            <v>523</v>
          </cell>
          <cell r="J25">
            <v>5999</v>
          </cell>
          <cell r="K25">
            <v>2020</v>
          </cell>
        </row>
        <row r="26">
          <cell r="A26" t="str">
            <v>BIKEPED_COLLISNS_PER_CLMILE_nonfwy</v>
          </cell>
          <cell r="B26">
            <v>7.4173158000000003E-2</v>
          </cell>
          <cell r="C26">
            <v>4.6884294469999999</v>
          </cell>
          <cell r="D26">
            <v>0.46611921000000001</v>
          </cell>
          <cell r="E26">
            <v>1.7584196219999999</v>
          </cell>
          <cell r="F26">
            <v>2.5627204090000002</v>
          </cell>
          <cell r="G26">
            <v>0.161959782</v>
          </cell>
          <cell r="H26">
            <v>1.249777954</v>
          </cell>
          <cell r="I26">
            <v>12.92992198</v>
          </cell>
          <cell r="J26">
            <v>1.284448732</v>
          </cell>
          <cell r="K26">
            <v>2020</v>
          </cell>
        </row>
        <row r="27">
          <cell r="A27" t="str">
            <v>PCT_BIKEPED_COLLISNS_nonfwy</v>
          </cell>
          <cell r="B27">
            <v>3.1046718000000001E-2</v>
          </cell>
          <cell r="C27">
            <v>0.171235157</v>
          </cell>
          <cell r="D27">
            <v>8.3333332999999996E-2</v>
          </cell>
          <cell r="E27">
            <v>0.13878850000000001</v>
          </cell>
          <cell r="F27">
            <v>0.161057692</v>
          </cell>
          <cell r="G27">
            <v>4.3722944E-2</v>
          </cell>
          <cell r="H27">
            <v>0.14361702100000001</v>
          </cell>
          <cell r="I27">
            <v>0.23234118200000001</v>
          </cell>
          <cell r="J27">
            <v>0.131580102</v>
          </cell>
          <cell r="K27">
            <v>2020</v>
          </cell>
        </row>
        <row r="28">
          <cell r="A28" t="str">
            <v>mix_index</v>
          </cell>
          <cell r="B28">
            <v>0.703873741</v>
          </cell>
          <cell r="C28">
            <v>0.41769830800000002</v>
          </cell>
          <cell r="D28">
            <v>0.53581875999999995</v>
          </cell>
          <cell r="E28">
            <v>0.61958600500000005</v>
          </cell>
          <cell r="F28">
            <v>0.199128148</v>
          </cell>
          <cell r="G28">
            <v>0.31691560200000002</v>
          </cell>
          <cell r="H28">
            <v>0.46605447900000002</v>
          </cell>
          <cell r="I28">
            <v>0.39232256399999998</v>
          </cell>
          <cell r="J28">
            <v>0.92027855000000003</v>
          </cell>
          <cell r="K28">
            <v>2020</v>
          </cell>
        </row>
        <row r="29">
          <cell r="A29" t="str">
            <v>Intersxn_34_per_acre</v>
          </cell>
          <cell r="B29">
            <v>1.207159E-3</v>
          </cell>
          <cell r="C29">
            <v>0.121112949</v>
          </cell>
          <cell r="D29">
            <v>2.9215847999999999E-2</v>
          </cell>
          <cell r="E29">
            <v>0.12859923600000001</v>
          </cell>
          <cell r="F29">
            <v>0.12556521000000001</v>
          </cell>
          <cell r="G29">
            <v>1.0929912E-2</v>
          </cell>
          <cell r="H29">
            <v>6.0896220000000001E-2</v>
          </cell>
          <cell r="I29">
            <v>0.31913488899999998</v>
          </cell>
          <cell r="J29">
            <v>1.6717749E-2</v>
          </cell>
          <cell r="K29">
            <v>2020</v>
          </cell>
        </row>
        <row r="30">
          <cell r="A30" t="str">
            <v>pct_roadmi_bikeways</v>
          </cell>
          <cell r="B30">
            <v>5.5260680000000003E-3</v>
          </cell>
          <cell r="C30">
            <v>9.9013181000000006E-2</v>
          </cell>
          <cell r="D30">
            <v>3.0608408E-2</v>
          </cell>
          <cell r="E30">
            <v>6.7795620000000001E-2</v>
          </cell>
          <cell r="F30">
            <v>5.7331673999999999E-2</v>
          </cell>
          <cell r="G30">
            <v>4.0430459999999998E-3</v>
          </cell>
          <cell r="H30">
            <v>3.4203859000000003E-2</v>
          </cell>
          <cell r="I30">
            <v>0.10589931599999999</v>
          </cell>
          <cell r="J30">
            <v>4.0804862999999997E-2</v>
          </cell>
          <cell r="K30">
            <v>2020</v>
          </cell>
        </row>
        <row r="31">
          <cell r="A31" t="str">
            <v>TrnVehStop_Acre</v>
          </cell>
          <cell r="B31">
            <v>1.6699999999999999E-5</v>
          </cell>
          <cell r="C31">
            <v>0.986019435</v>
          </cell>
          <cell r="D31">
            <v>4.6900259999999999E-3</v>
          </cell>
          <cell r="E31">
            <v>0.18718169700000001</v>
          </cell>
          <cell r="F31">
            <v>0.55753509300000004</v>
          </cell>
          <cell r="G31">
            <v>6.6241900000000003E-4</v>
          </cell>
          <cell r="H31">
            <v>3.2682048999999998E-2</v>
          </cell>
          <cell r="I31">
            <v>4.2091027829999996</v>
          </cell>
          <cell r="J31">
            <v>3.2349019999999999E-2</v>
          </cell>
          <cell r="K31">
            <v>2020</v>
          </cell>
        </row>
        <row r="32">
          <cell r="A32" t="str">
            <v>Pct_PopEJArea</v>
          </cell>
          <cell r="B32">
            <v>0.212069063</v>
          </cell>
          <cell r="C32">
            <v>0.47469782399999999</v>
          </cell>
          <cell r="D32">
            <v>0.20515000799999999</v>
          </cell>
          <cell r="E32">
            <v>0.21211729200000001</v>
          </cell>
          <cell r="F32">
            <v>0.65266912099999996</v>
          </cell>
          <cell r="G32">
            <v>0.12796501299999999</v>
          </cell>
          <cell r="H32">
            <v>0.50012969100000004</v>
          </cell>
          <cell r="I32">
            <v>0.36962099300000001</v>
          </cell>
          <cell r="J32">
            <v>0.25076357500000002</v>
          </cell>
          <cell r="K32">
            <v>2020</v>
          </cell>
        </row>
        <row r="33">
          <cell r="A33" t="str">
            <v>EMPIND_jobshare</v>
          </cell>
          <cell r="B33">
            <v>0.39991006000000001</v>
          </cell>
          <cell r="C33">
            <v>0.12550508599999999</v>
          </cell>
          <cell r="D33">
            <v>0.32290545700000001</v>
          </cell>
          <cell r="E33">
            <v>0.20147457699999999</v>
          </cell>
          <cell r="F33">
            <v>8.9563899000000002E-2</v>
          </cell>
          <cell r="G33">
            <v>0.19347523999999999</v>
          </cell>
          <cell r="H33">
            <v>0.17288608499999999</v>
          </cell>
          <cell r="I33">
            <v>6.2276947999999999E-2</v>
          </cell>
          <cell r="J33">
            <v>0.161202132</v>
          </cell>
          <cell r="K33">
            <v>2020</v>
          </cell>
        </row>
        <row r="34">
          <cell r="A34" t="str">
            <v>DU_TOT_NetPclAcre</v>
          </cell>
          <cell r="B34">
            <v>8.5918850000000005E-3</v>
          </cell>
          <cell r="C34">
            <v>2.7352850019999999</v>
          </cell>
          <cell r="D34">
            <v>0.26553074399999999</v>
          </cell>
          <cell r="E34">
            <v>2.4404187629999998</v>
          </cell>
          <cell r="F34">
            <v>1.3440748010000001</v>
          </cell>
          <cell r="G34">
            <v>0.10962369800000001</v>
          </cell>
          <cell r="H34">
            <v>0.88597747699999996</v>
          </cell>
          <cell r="I34">
            <v>12.163268950000001</v>
          </cell>
          <cell r="J34">
            <v>0.247679182</v>
          </cell>
          <cell r="K34">
            <v>2020</v>
          </cell>
        </row>
        <row r="35">
          <cell r="A35" t="str">
            <v>EMPTOT_NetPclAcre</v>
          </cell>
          <cell r="B35">
            <v>5.4626190000000002E-3</v>
          </cell>
          <cell r="C35">
            <v>8.9132419679999995</v>
          </cell>
          <cell r="D35">
            <v>0.145357022</v>
          </cell>
          <cell r="E35">
            <v>1.704505256</v>
          </cell>
          <cell r="F35">
            <v>8.257597895</v>
          </cell>
          <cell r="G35">
            <v>2.5537020000000001E-2</v>
          </cell>
          <cell r="H35">
            <v>0.63898236200000003</v>
          </cell>
          <cell r="I35">
            <v>70.446168110000002</v>
          </cell>
          <cell r="J35">
            <v>0.26618509400000001</v>
          </cell>
          <cell r="K35">
            <v>2020</v>
          </cell>
        </row>
        <row r="36">
          <cell r="A36" t="str">
            <v>mix_index</v>
          </cell>
          <cell r="B36">
            <v>0.390915401</v>
          </cell>
          <cell r="C36">
            <v>0.415345931</v>
          </cell>
          <cell r="D36">
            <v>0.63582620899999998</v>
          </cell>
          <cell r="E36">
            <v>0.62084998400000002</v>
          </cell>
          <cell r="F36">
            <v>0.21717225400000001</v>
          </cell>
          <cell r="G36">
            <v>0.38005486100000002</v>
          </cell>
          <cell r="H36">
            <v>0.59032494300000005</v>
          </cell>
          <cell r="I36">
            <v>0.35973431</v>
          </cell>
          <cell r="J36">
            <v>0.930853496</v>
          </cell>
          <cell r="K36">
            <v>2035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5CFE-07A3-4EDB-8338-543EE4F8F77F}">
  <dimension ref="A1:V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RowHeight="15" x14ac:dyDescent="0.25"/>
  <cols>
    <col min="1" max="1" width="36.5703125" bestFit="1" customWidth="1"/>
    <col min="12" max="12" width="3.140625" style="4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s="5" t="s">
        <v>44</v>
      </c>
    </row>
    <row r="2" spans="1:22" x14ac:dyDescent="0.25">
      <c r="A2" t="s">
        <v>10</v>
      </c>
      <c r="B2">
        <v>841.15753173828102</v>
      </c>
      <c r="C2">
        <v>52225.83203125</v>
      </c>
      <c r="D2">
        <v>1945.52014160156</v>
      </c>
      <c r="E2">
        <v>21089.064453125</v>
      </c>
      <c r="F2">
        <v>3906.81030273437</v>
      </c>
      <c r="G2">
        <v>480.416412353515</v>
      </c>
      <c r="H2">
        <v>2215.4580078125</v>
      </c>
      <c r="I2">
        <v>159770.109375</v>
      </c>
      <c r="J2">
        <v>21823.0234375</v>
      </c>
      <c r="K2">
        <v>2020</v>
      </c>
      <c r="M2" s="2">
        <f>(B2-VLOOKUP($A2,Agg_ppa_vals20250121_1006!$A:$K,MATCH(B$1,Agg_ppa_vals20250121_1006!$1:$1,0),FALSE))/VLOOKUP($A2,Agg_ppa_vals20250121_1006!$A:$K,MATCH(B$1,Agg_ppa_vals20250121_1006!$1:$1,0),FALSE)</f>
        <v>0.47970192771691544</v>
      </c>
      <c r="N2" s="2">
        <f>(C2-VLOOKUP($A2,Agg_ppa_vals20250121_1006!$A:$K,MATCH(C$1,Agg_ppa_vals20250121_1006!$1:$1,0),FALSE))/VLOOKUP($A2,Agg_ppa_vals20250121_1006!$A:$K,MATCH(C$1,Agg_ppa_vals20250121_1006!$1:$1,0),FALSE)</f>
        <v>0.31070918307646406</v>
      </c>
      <c r="O2" s="2">
        <f>(D2-VLOOKUP($A2,Agg_ppa_vals20250121_1006!$A:$K,MATCH(D$1,Agg_ppa_vals20250121_1006!$1:$1,0),FALSE))/VLOOKUP($A2,Agg_ppa_vals20250121_1006!$A:$K,MATCH(D$1,Agg_ppa_vals20250121_1006!$1:$1,0),FALSE)</f>
        <v>0.59807803842611518</v>
      </c>
      <c r="P2" s="2">
        <f>(E2-VLOOKUP($A2,Agg_ppa_vals20250121_1006!$A:$K,MATCH(E$1,Agg_ppa_vals20250121_1006!$1:$1,0),FALSE))/VLOOKUP($A2,Agg_ppa_vals20250121_1006!$A:$K,MATCH(E$1,Agg_ppa_vals20250121_1006!$1:$1,0),FALSE)</f>
        <v>0.40166710842130859</v>
      </c>
      <c r="Q2" s="2">
        <f>(F2-VLOOKUP($A2,Agg_ppa_vals20250121_1006!$A:$K,MATCH(F$1,Agg_ppa_vals20250121_1006!$1:$1,0),FALSE))/VLOOKUP($A2,Agg_ppa_vals20250121_1006!$A:$K,MATCH(F$1,Agg_ppa_vals20250121_1006!$1:$1,0),FALSE)</f>
        <v>0.1518927022238078</v>
      </c>
      <c r="R2" s="2">
        <f>(G2-VLOOKUP($A2,Agg_ppa_vals20250121_1006!$A:$K,MATCH(G$1,Agg_ppa_vals20250121_1006!$1:$1,0),FALSE))/VLOOKUP($A2,Agg_ppa_vals20250121_1006!$A:$K,MATCH(G$1,Agg_ppa_vals20250121_1006!$1:$1,0),FALSE)</f>
        <v>0.85356719296790085</v>
      </c>
      <c r="S2" s="2">
        <f>(H2-VLOOKUP($A2,Agg_ppa_vals20250121_1006!$A:$K,MATCH(H$1,Agg_ppa_vals20250121_1006!$1:$1,0),FALSE))/VLOOKUP($A2,Agg_ppa_vals20250121_1006!$A:$K,MATCH(H$1,Agg_ppa_vals20250121_1006!$1:$1,0),FALSE)</f>
        <v>0.16082364922845935</v>
      </c>
      <c r="T2" s="2">
        <f>(I2-VLOOKUP($A2,Agg_ppa_vals20250121_1006!$A:$K,MATCH(I$1,Agg_ppa_vals20250121_1006!$1:$1,0),FALSE))/VLOOKUP($A2,Agg_ppa_vals20250121_1006!$A:$K,MATCH(I$1,Agg_ppa_vals20250121_1006!$1:$1,0),FALSE)</f>
        <v>0.11449747765508901</v>
      </c>
      <c r="U2" s="2">
        <f>(J2-VLOOKUP($A2,Agg_ppa_vals20250121_1006!$A:$K,MATCH(J$1,Agg_ppa_vals20250121_1006!$1:$1,0),FALSE))/VLOOKUP($A2,Agg_ppa_vals20250121_1006!$A:$K,MATCH(J$1,Agg_ppa_vals20250121_1006!$1:$1,0),FALSE)</f>
        <v>0.33139852558451266</v>
      </c>
      <c r="V2" t="s">
        <v>46</v>
      </c>
    </row>
    <row r="3" spans="1:22" x14ac:dyDescent="0.25">
      <c r="A3" t="s">
        <v>11</v>
      </c>
      <c r="B3">
        <v>671.41516113281205</v>
      </c>
      <c r="C3">
        <v>16888.62890625</v>
      </c>
      <c r="D3">
        <v>1767.88134765625</v>
      </c>
      <c r="E3">
        <v>9056.52734375</v>
      </c>
      <c r="F3">
        <v>2143.138671875</v>
      </c>
      <c r="G3">
        <v>802.39611816406205</v>
      </c>
      <c r="H3">
        <v>1750.8046875</v>
      </c>
      <c r="I3">
        <v>83849.53125</v>
      </c>
      <c r="J3">
        <v>9577.3798828125</v>
      </c>
      <c r="K3">
        <v>2020</v>
      </c>
      <c r="M3" s="2">
        <f>(B3-VLOOKUP($A3,Agg_ppa_vals20250121_1006!$A:$K,MATCH(B$1,Agg_ppa_vals20250121_1006!$1:$1,0),FALSE))/VLOOKUP($A3,Agg_ppa_vals20250121_1006!$A:$K,MATCH(B$1,Agg_ppa_vals20250121_1006!$1:$1,0),FALSE)</f>
        <v>-0.46898178877642782</v>
      </c>
      <c r="N3" s="2">
        <f>(C3-VLOOKUP($A3,Agg_ppa_vals20250121_1006!$A:$K,MATCH(C$1,Agg_ppa_vals20250121_1006!$1:$1,0),FALSE))/VLOOKUP($A3,Agg_ppa_vals20250121_1006!$A:$K,MATCH(C$1,Agg_ppa_vals20250121_1006!$1:$1,0),FALSE)</f>
        <v>-0.38235809672851617</v>
      </c>
      <c r="O3" s="2">
        <f>(D3-VLOOKUP($A3,Agg_ppa_vals20250121_1006!$A:$K,MATCH(D$1,Agg_ppa_vals20250121_1006!$1:$1,0),FALSE))/VLOOKUP($A3,Agg_ppa_vals20250121_1006!$A:$K,MATCH(D$1,Agg_ppa_vals20250121_1006!$1:$1,0),FALSE)</f>
        <v>-0.58876837374040947</v>
      </c>
      <c r="P3" s="2">
        <f>(E3-VLOOKUP($A3,Agg_ppa_vals20250121_1006!$A:$K,MATCH(E$1,Agg_ppa_vals20250121_1006!$1:$1,0),FALSE))/VLOOKUP($A3,Agg_ppa_vals20250121_1006!$A:$K,MATCH(E$1,Agg_ppa_vals20250121_1006!$1:$1,0),FALSE)</f>
        <v>-0.41674415536725951</v>
      </c>
      <c r="Q3" s="2">
        <f>(F3-VLOOKUP($A3,Agg_ppa_vals20250121_1006!$A:$K,MATCH(F$1,Agg_ppa_vals20250121_1006!$1:$1,0),FALSE))/VLOOKUP($A3,Agg_ppa_vals20250121_1006!$A:$K,MATCH(F$1,Agg_ppa_vals20250121_1006!$1:$1,0),FALSE)</f>
        <v>-0.32650707565699022</v>
      </c>
      <c r="R3" s="2">
        <f>(G3-VLOOKUP($A3,Agg_ppa_vals20250121_1006!$A:$K,MATCH(G$1,Agg_ppa_vals20250121_1006!$1:$1,0),FALSE))/VLOOKUP($A3,Agg_ppa_vals20250121_1006!$A:$K,MATCH(G$1,Agg_ppa_vals20250121_1006!$1:$1,0),FALSE)</f>
        <v>-0.40535860619006714</v>
      </c>
      <c r="S3" s="2">
        <f>(H3-VLOOKUP($A3,Agg_ppa_vals20250121_1006!$A:$K,MATCH(H$1,Agg_ppa_vals20250121_1006!$1:$1,0),FALSE))/VLOOKUP($A3,Agg_ppa_vals20250121_1006!$A:$K,MATCH(H$1,Agg_ppa_vals20250121_1006!$1:$1,0),FALSE)</f>
        <v>-0.31641559562673288</v>
      </c>
      <c r="T3" s="2">
        <f>(I3-VLOOKUP($A3,Agg_ppa_vals20250121_1006!$A:$K,MATCH(I$1,Agg_ppa_vals20250121_1006!$1:$1,0),FALSE))/VLOOKUP($A3,Agg_ppa_vals20250121_1006!$A:$K,MATCH(I$1,Agg_ppa_vals20250121_1006!$1:$1,0),FALSE)</f>
        <v>-0.18986810118095587</v>
      </c>
      <c r="U3" s="2">
        <f>(J3-VLOOKUP($A3,Agg_ppa_vals20250121_1006!$A:$K,MATCH(J$1,Agg_ppa_vals20250121_1006!$1:$1,0),FALSE))/VLOOKUP($A3,Agg_ppa_vals20250121_1006!$A:$K,MATCH(J$1,Agg_ppa_vals20250121_1006!$1:$1,0),FALSE)</f>
        <v>-0.38031801851741037</v>
      </c>
      <c r="V3" t="s">
        <v>46</v>
      </c>
    </row>
    <row r="4" spans="1:22" x14ac:dyDescent="0.25">
      <c r="A4" t="s">
        <v>12</v>
      </c>
      <c r="B4">
        <v>142.22584533691401</v>
      </c>
      <c r="C4">
        <v>4828.05615234375</v>
      </c>
      <c r="D4">
        <v>417.68118286132801</v>
      </c>
      <c r="E4">
        <v>2480.22436523437</v>
      </c>
      <c r="F4">
        <v>1278.03259277343</v>
      </c>
      <c r="G4">
        <v>161.34487915039</v>
      </c>
      <c r="H4">
        <v>855.48016357421795</v>
      </c>
      <c r="I4">
        <v>33513.5625</v>
      </c>
      <c r="J4">
        <v>2902.07958984375</v>
      </c>
      <c r="K4">
        <v>2020</v>
      </c>
      <c r="M4" s="2">
        <f>(B4-VLOOKUP($A4,Agg_ppa_vals20250121_1006!$A:$K,MATCH(B$1,Agg_ppa_vals20250121_1006!$1:$1,0),FALSE))/VLOOKUP($A4,Agg_ppa_vals20250121_1006!$A:$K,MATCH(B$1,Agg_ppa_vals20250121_1006!$1:$1,0),FALSE)</f>
        <v>9.9570839724501993E-5</v>
      </c>
      <c r="N4" s="2">
        <f>(C4-VLOOKUP($A4,Agg_ppa_vals20250121_1006!$A:$K,MATCH(C$1,Agg_ppa_vals20250121_1006!$1:$1,0),FALSE))/VLOOKUP($A4,Agg_ppa_vals20250121_1006!$A:$K,MATCH(C$1,Agg_ppa_vals20250121_1006!$1:$1,0),FALSE)</f>
        <v>-3.6407182725580879E-6</v>
      </c>
      <c r="O4" s="2">
        <f>(D4-VLOOKUP($A4,Agg_ppa_vals20250121_1006!$A:$K,MATCH(D$1,Agg_ppa_vals20250121_1006!$1:$1,0),FALSE))/VLOOKUP($A4,Agg_ppa_vals20250121_1006!$A:$K,MATCH(D$1,Agg_ppa_vals20250121_1006!$1:$1,0),FALSE)</f>
        <v>-2.9226480729224122E-6</v>
      </c>
      <c r="P4" s="2">
        <f>(E4-VLOOKUP($A4,Agg_ppa_vals20250121_1006!$A:$K,MATCH(E$1,Agg_ppa_vals20250121_1006!$1:$1,0),FALSE))/VLOOKUP($A4,Agg_ppa_vals20250121_1006!$A:$K,MATCH(E$1,Agg_ppa_vals20250121_1006!$1:$1,0),FALSE)</f>
        <v>-9.8432729154930481E-6</v>
      </c>
      <c r="Q4" s="2">
        <f>(F4-VLOOKUP($A4,Agg_ppa_vals20250121_1006!$A:$K,MATCH(F$1,Agg_ppa_vals20250121_1006!$1:$1,0),FALSE))/VLOOKUP($A4,Agg_ppa_vals20250121_1006!$A:$K,MATCH(F$1,Agg_ppa_vals20250121_1006!$1:$1,0),FALSE)</f>
        <v>1.7097488082036907E-5</v>
      </c>
      <c r="R4" s="2">
        <f>(G4-VLOOKUP($A4,Agg_ppa_vals20250121_1006!$A:$K,MATCH(G$1,Agg_ppa_vals20250121_1006!$1:$1,0),FALSE))/VLOOKUP($A4,Agg_ppa_vals20250121_1006!$A:$K,MATCH(G$1,Agg_ppa_vals20250121_1006!$1:$1,0),FALSE)</f>
        <v>4.8612832983571694E-5</v>
      </c>
      <c r="S4" s="2">
        <f>(H4-VLOOKUP($A4,Agg_ppa_vals20250121_1006!$A:$K,MATCH(H$1,Agg_ppa_vals20250121_1006!$1:$1,0),FALSE))/VLOOKUP($A4,Agg_ppa_vals20250121_1006!$A:$K,MATCH(H$1,Agg_ppa_vals20250121_1006!$1:$1,0),FALSE)</f>
        <v>4.3451608714290556E-5</v>
      </c>
      <c r="T4" s="2">
        <f>(I4-VLOOKUP($A4,Agg_ppa_vals20250121_1006!$A:$K,MATCH(I$1,Agg_ppa_vals20250121_1006!$1:$1,0),FALSE))/VLOOKUP($A4,Agg_ppa_vals20250121_1006!$A:$K,MATCH(I$1,Agg_ppa_vals20250121_1006!$1:$1,0),FALSE)</f>
        <v>-9.0556924386800983E-5</v>
      </c>
      <c r="U4" s="2">
        <f>(J4-VLOOKUP($A4,Agg_ppa_vals20250121_1006!$A:$K,MATCH(J$1,Agg_ppa_vals20250121_1006!$1:$1,0),FALSE))/VLOOKUP($A4,Agg_ppa_vals20250121_1006!$A:$K,MATCH(J$1,Agg_ppa_vals20250121_1006!$1:$1,0),FALSE)</f>
        <v>-5.5522484090724295E-6</v>
      </c>
    </row>
    <row r="5" spans="1:22" x14ac:dyDescent="0.25">
      <c r="A5" t="s">
        <v>13</v>
      </c>
      <c r="B5">
        <v>46375.37890625</v>
      </c>
      <c r="C5">
        <v>214495.609375</v>
      </c>
      <c r="D5">
        <v>105986.203125</v>
      </c>
      <c r="E5">
        <v>171678.875</v>
      </c>
      <c r="F5">
        <v>60186.49609375</v>
      </c>
      <c r="G5">
        <v>67682.8828125</v>
      </c>
      <c r="H5">
        <v>60995.98828125</v>
      </c>
      <c r="I5">
        <v>320090</v>
      </c>
      <c r="J5">
        <v>159471.015625</v>
      </c>
      <c r="K5">
        <v>2020</v>
      </c>
      <c r="M5" s="2">
        <f>(B5-VLOOKUP($A5,Agg_ppa_vals20250121_1006!$A:$K,MATCH(B$1,Agg_ppa_vals20250121_1006!$1:$1,0),FALSE))/VLOOKUP($A5,Agg_ppa_vals20250121_1006!$A:$K,MATCH(B$1,Agg_ppa_vals20250121_1006!$1:$1,0),FALSE)</f>
        <v>-8.0861861156913643E-11</v>
      </c>
      <c r="N5" s="2">
        <f>(C5-VLOOKUP($A5,Agg_ppa_vals20250121_1006!$A:$K,MATCH(C$1,Agg_ppa_vals20250121_1006!$1:$1,0),FALSE))/VLOOKUP($A5,Agg_ppa_vals20250121_1006!$A:$K,MATCH(C$1,Agg_ppa_vals20250121_1006!$1:$1,0),FALSE)</f>
        <v>-1.1655243995647519E-10</v>
      </c>
      <c r="O5" s="2">
        <f>(D5-VLOOKUP($A5,Agg_ppa_vals20250121_1006!$A:$K,MATCH(D$1,Agg_ppa_vals20250121_1006!$1:$1,0),FALSE))/VLOOKUP($A5,Agg_ppa_vals20250121_1006!$A:$K,MATCH(D$1,Agg_ppa_vals20250121_1006!$1:$1,0),FALSE)</f>
        <v>2.3587976978332084E-10</v>
      </c>
      <c r="P5" s="2">
        <f>(E5-VLOOKUP($A5,Agg_ppa_vals20250121_1006!$A:$K,MATCH(E$1,Agg_ppa_vals20250121_1006!$1:$1,0),FALSE))/VLOOKUP($A5,Agg_ppa_vals20250121_1006!$A:$K,MATCH(E$1,Agg_ppa_vals20250121_1006!$1:$1,0),FALSE)</f>
        <v>0</v>
      </c>
      <c r="Q5" s="2">
        <f>(F5-VLOOKUP($A5,Agg_ppa_vals20250121_1006!$A:$K,MATCH(F$1,Agg_ppa_vals20250121_1006!$1:$1,0),FALSE))/VLOOKUP($A5,Agg_ppa_vals20250121_1006!$A:$K,MATCH(F$1,Agg_ppa_vals20250121_1006!$1:$1,0),FALSE)</f>
        <v>6.2306326072082872E-11</v>
      </c>
      <c r="R5" s="2">
        <f>(G5-VLOOKUP($A5,Agg_ppa_vals20250121_1006!$A:$K,MATCH(G$1,Agg_ppa_vals20250121_1006!$1:$1,0),FALSE))/VLOOKUP($A5,Agg_ppa_vals20250121_1006!$A:$K,MATCH(G$1,Agg_ppa_vals20250121_1006!$1:$1,0),FALSE)</f>
        <v>3.6937027214639068E-11</v>
      </c>
      <c r="S5" s="2">
        <f>(H5-VLOOKUP($A5,Agg_ppa_vals20250121_1006!$A:$K,MATCH(H$1,Agg_ppa_vals20250121_1006!$1:$1,0),FALSE))/VLOOKUP($A5,Agg_ppa_vals20250121_1006!$A:$K,MATCH(H$1,Agg_ppa_vals20250121_1006!$1:$1,0),FALSE)</f>
        <v>2.0493187788367424E-11</v>
      </c>
      <c r="T5" s="2">
        <f>(I5-VLOOKUP($A5,Agg_ppa_vals20250121_1006!$A:$K,MATCH(I$1,Agg_ppa_vals20250121_1006!$1:$1,0),FALSE))/VLOOKUP($A5,Agg_ppa_vals20250121_1006!$A:$K,MATCH(I$1,Agg_ppa_vals20250121_1006!$1:$1,0),FALSE)</f>
        <v>0</v>
      </c>
      <c r="U5" s="2">
        <f>(J5-VLOOKUP($A5,Agg_ppa_vals20250121_1006!$A:$K,MATCH(J$1,Agg_ppa_vals20250121_1006!$1:$1,0),FALSE))/VLOOKUP($A5,Agg_ppa_vals20250121_1006!$A:$K,MATCH(J$1,Agg_ppa_vals20250121_1006!$1:$1,0),FALSE)</f>
        <v>1.567682161015914E-10</v>
      </c>
    </row>
    <row r="6" spans="1:22" x14ac:dyDescent="0.25">
      <c r="A6" t="s">
        <v>14</v>
      </c>
      <c r="B6">
        <v>1.64473664760589</v>
      </c>
      <c r="C6">
        <v>95.7042236328125</v>
      </c>
      <c r="D6">
        <v>3.6920015811920099</v>
      </c>
      <c r="E6">
        <v>45.699161529541001</v>
      </c>
      <c r="F6">
        <v>16.375036239623999</v>
      </c>
      <c r="G6">
        <v>1.5166268348693801</v>
      </c>
      <c r="H6">
        <v>9.5883741378784109</v>
      </c>
      <c r="I6">
        <v>247.03581237792901</v>
      </c>
      <c r="J6">
        <v>43.025402069091797</v>
      </c>
      <c r="K6">
        <v>2020</v>
      </c>
      <c r="M6" s="2">
        <f>(B6-VLOOKUP($A6,Agg_ppa_vals20250121_1006!$A:$K,MATCH(B$1,Agg_ppa_vals20250121_1006!$1:$1,0),FALSE))/VLOOKUP($A6,Agg_ppa_vals20250121_1006!$A:$K,MATCH(B$1,Agg_ppa_vals20250121_1006!$1:$1,0),FALSE)</f>
        <v>1.4771872324411086</v>
      </c>
      <c r="N6" s="2">
        <f>(C6-VLOOKUP($A6,Agg_ppa_vals20250121_1006!$A:$K,MATCH(C$1,Agg_ppa_vals20250121_1006!$1:$1,0),FALSE))/VLOOKUP($A6,Agg_ppa_vals20250121_1006!$A:$K,MATCH(C$1,Agg_ppa_vals20250121_1006!$1:$1,0),FALSE)</f>
        <v>1.5251277421594929</v>
      </c>
      <c r="O6" s="2">
        <f>(D6-VLOOKUP($A6,Agg_ppa_vals20250121_1006!$A:$K,MATCH(D$1,Agg_ppa_vals20250121_1006!$1:$1,0),FALSE))/VLOOKUP($A6,Agg_ppa_vals20250121_1006!$A:$K,MATCH(D$1,Agg_ppa_vals20250121_1006!$1:$1,0),FALSE)</f>
        <v>1.5347665838445379</v>
      </c>
      <c r="P6" s="2">
        <f>(E6-VLOOKUP($A6,Agg_ppa_vals20250121_1006!$A:$K,MATCH(E$1,Agg_ppa_vals20250121_1006!$1:$1,0),FALSE))/VLOOKUP($A6,Agg_ppa_vals20250121_1006!$A:$K,MATCH(E$1,Agg_ppa_vals20250121_1006!$1:$1,0),FALSE)</f>
        <v>1.4943007323427515</v>
      </c>
      <c r="Q6" s="2">
        <f>(F6-VLOOKUP($A6,Agg_ppa_vals20250121_1006!$A:$K,MATCH(F$1,Agg_ppa_vals20250121_1006!$1:$1,0),FALSE))/VLOOKUP($A6,Agg_ppa_vals20250121_1006!$A:$K,MATCH(F$1,Agg_ppa_vals20250121_1006!$1:$1,0),FALSE)</f>
        <v>0.57587868470852277</v>
      </c>
      <c r="R6" s="2">
        <f>(G6-VLOOKUP($A6,Agg_ppa_vals20250121_1006!$A:$K,MATCH(G$1,Agg_ppa_vals20250121_1006!$1:$1,0),FALSE))/VLOOKUP($A6,Agg_ppa_vals20250121_1006!$A:$K,MATCH(G$1,Agg_ppa_vals20250121_1006!$1:$1,0),FALSE)</f>
        <v>0.67646978073084063</v>
      </c>
      <c r="S6" s="2">
        <f>(H6-VLOOKUP($A6,Agg_ppa_vals20250121_1006!$A:$K,MATCH(H$1,Agg_ppa_vals20250121_1006!$1:$1,0),FALSE))/VLOOKUP($A6,Agg_ppa_vals20250121_1006!$A:$K,MATCH(H$1,Agg_ppa_vals20250121_1006!$1:$1,0),FALSE)</f>
        <v>0.62053845328381108</v>
      </c>
      <c r="T6" s="2">
        <f>(I6-VLOOKUP($A6,Agg_ppa_vals20250121_1006!$A:$K,MATCH(I$1,Agg_ppa_vals20250121_1006!$1:$1,0),FALSE))/VLOOKUP($A6,Agg_ppa_vals20250121_1006!$A:$K,MATCH(I$1,Agg_ppa_vals20250121_1006!$1:$1,0),FALSE)</f>
        <v>1.3892239975394309</v>
      </c>
      <c r="U6" s="2">
        <f>(J6-VLOOKUP($A6,Agg_ppa_vals20250121_1006!$A:$K,MATCH(J$1,Agg_ppa_vals20250121_1006!$1:$1,0),FALSE))/VLOOKUP($A6,Agg_ppa_vals20250121_1006!$A:$K,MATCH(J$1,Agg_ppa_vals20250121_1006!$1:$1,0),FALSE)</f>
        <v>1.4866978969630225</v>
      </c>
      <c r="V6" t="s">
        <v>45</v>
      </c>
    </row>
    <row r="7" spans="1:22" x14ac:dyDescent="0.25">
      <c r="A7" t="s">
        <v>15</v>
      </c>
      <c r="B7">
        <v>0.40220281481742798</v>
      </c>
      <c r="C7">
        <v>12.6641693115234</v>
      </c>
      <c r="D7">
        <v>1.6364151239395099</v>
      </c>
      <c r="E7">
        <v>8.3776350021362305</v>
      </c>
      <c r="F7">
        <v>5.1395387649536097</v>
      </c>
      <c r="G7">
        <v>0.66825938224792403</v>
      </c>
      <c r="H7">
        <v>3.6627342700958199</v>
      </c>
      <c r="I7">
        <v>52.301036834716797</v>
      </c>
      <c r="J7">
        <v>7.5776195526123002</v>
      </c>
      <c r="K7">
        <v>2020</v>
      </c>
      <c r="M7" s="2">
        <f>(B7-VLOOKUP($A7,Agg_ppa_vals20250121_1006!$A:$K,MATCH(B$1,Agg_ppa_vals20250121_1006!$1:$1,0),FALSE))/VLOOKUP($A7,Agg_ppa_vals20250121_1006!$A:$K,MATCH(B$1,Agg_ppa_vals20250121_1006!$1:$1,0),FALSE)</f>
        <v>-0.91631614661817273</v>
      </c>
      <c r="N7" s="2">
        <f>(C7-VLOOKUP($A7,Agg_ppa_vals20250121_1006!$A:$K,MATCH(C$1,Agg_ppa_vals20250121_1006!$1:$1,0),FALSE))/VLOOKUP($A7,Agg_ppa_vals20250121_1006!$A:$K,MATCH(C$1,Agg_ppa_vals20250121_1006!$1:$1,0),FALSE)</f>
        <v>-0.85359482588461733</v>
      </c>
      <c r="O7" s="2">
        <f>(D7-VLOOKUP($A7,Agg_ppa_vals20250121_1006!$A:$K,MATCH(D$1,Agg_ppa_vals20250121_1006!$1:$1,0),FALSE))/VLOOKUP($A7,Agg_ppa_vals20250121_1006!$A:$K,MATCH(D$1,Agg_ppa_vals20250121_1006!$1:$1,0),FALSE)</f>
        <v>-0.87812732300871443</v>
      </c>
      <c r="P7" s="2">
        <f>(E7-VLOOKUP($A7,Agg_ppa_vals20250121_1006!$A:$K,MATCH(E$1,Agg_ppa_vals20250121_1006!$1:$1,0),FALSE))/VLOOKUP($A7,Agg_ppa_vals20250121_1006!$A:$K,MATCH(E$1,Agg_ppa_vals20250121_1006!$1:$1,0),FALSE)</f>
        <v>-0.85299871288367934</v>
      </c>
      <c r="Q7" s="2">
        <f>(F7-VLOOKUP($A7,Agg_ppa_vals20250121_1006!$A:$K,MATCH(F$1,Agg_ppa_vals20250121_1006!$1:$1,0),FALSE))/VLOOKUP($A7,Agg_ppa_vals20250121_1006!$A:$K,MATCH(F$1,Agg_ppa_vals20250121_1006!$1:$1,0),FALSE)</f>
        <v>-0.75110456305744244</v>
      </c>
      <c r="R7" s="2">
        <f>(G7-VLOOKUP($A7,Agg_ppa_vals20250121_1006!$A:$K,MATCH(G$1,Agg_ppa_vals20250121_1006!$1:$1,0),FALSE))/VLOOKUP($A7,Agg_ppa_vals20250121_1006!$A:$K,MATCH(G$1,Agg_ppa_vals20250121_1006!$1:$1,0),FALSE)</f>
        <v>-0.89415252701799497</v>
      </c>
      <c r="S7" s="2">
        <f>(H7-VLOOKUP($A7,Agg_ppa_vals20250121_1006!$A:$K,MATCH(H$1,Agg_ppa_vals20250121_1006!$1:$1,0),FALSE))/VLOOKUP($A7,Agg_ppa_vals20250121_1006!$A:$K,MATCH(H$1,Agg_ppa_vals20250121_1006!$1:$1,0),FALSE)</f>
        <v>-0.77619944206317526</v>
      </c>
      <c r="T7" s="2">
        <f>(I7-VLOOKUP($A7,Agg_ppa_vals20250121_1006!$A:$K,MATCH(I$1,Agg_ppa_vals20250121_1006!$1:$1,0),FALSE))/VLOOKUP($A7,Agg_ppa_vals20250121_1006!$A:$K,MATCH(I$1,Agg_ppa_vals20250121_1006!$1:$1,0),FALSE)</f>
        <v>-0.74599527277474531</v>
      </c>
      <c r="U7" s="2">
        <f>(J7-VLOOKUP($A7,Agg_ppa_vals20250121_1006!$A:$K,MATCH(J$1,Agg_ppa_vals20250121_1006!$1:$1,0),FALSE))/VLOOKUP($A7,Agg_ppa_vals20250121_1006!$A:$K,MATCH(J$1,Agg_ppa_vals20250121_1006!$1:$1,0),FALSE)</f>
        <v>-0.85257884739648426</v>
      </c>
      <c r="V7" t="s">
        <v>46</v>
      </c>
    </row>
    <row r="8" spans="1:22" x14ac:dyDescent="0.25">
      <c r="A8" t="s">
        <v>16</v>
      </c>
      <c r="B8">
        <v>5.1527161151170703E-2</v>
      </c>
      <c r="C8">
        <v>3.82849049568176</v>
      </c>
      <c r="D8">
        <v>0.34093889594077997</v>
      </c>
      <c r="E8">
        <v>2.4061937332153298</v>
      </c>
      <c r="F8">
        <v>2.5343427658081001</v>
      </c>
      <c r="G8">
        <v>0.187112376093864</v>
      </c>
      <c r="H8">
        <v>1.35413765907287</v>
      </c>
      <c r="I8">
        <v>13.8343353271484</v>
      </c>
      <c r="J8">
        <v>2.16547226905822</v>
      </c>
      <c r="K8">
        <v>2020</v>
      </c>
      <c r="M8" s="2">
        <f>(B8-VLOOKUP($A8,Agg_ppa_vals20250121_1006!$A:$K,MATCH(B$1,Agg_ppa_vals20250121_1006!$1:$1,0),FALSE))/VLOOKUP($A8,Agg_ppa_vals20250121_1006!$A:$K,MATCH(B$1,Agg_ppa_vals20250121_1006!$1:$1,0),FALSE)</f>
        <v>-0.93874085955818498</v>
      </c>
      <c r="N8" s="2">
        <f>(C8-VLOOKUP($A8,Agg_ppa_vals20250121_1006!$A:$K,MATCH(C$1,Agg_ppa_vals20250121_1006!$1:$1,0),FALSE))/VLOOKUP($A8,Agg_ppa_vals20250121_1006!$A:$K,MATCH(C$1,Agg_ppa_vals20250121_1006!$1:$1,0),FALSE)</f>
        <v>-0.82234879086960966</v>
      </c>
      <c r="O8" s="2">
        <f>(D8-VLOOKUP($A8,Agg_ppa_vals20250121_1006!$A:$K,MATCH(D$1,Agg_ppa_vals20250121_1006!$1:$1,0),FALSE))/VLOOKUP($A8,Agg_ppa_vals20250121_1006!$A:$K,MATCH(D$1,Agg_ppa_vals20250121_1006!$1:$1,0),FALSE)</f>
        <v>-0.84060709963981906</v>
      </c>
      <c r="P8" s="2">
        <f>(E8-VLOOKUP($A8,Agg_ppa_vals20250121_1006!$A:$K,MATCH(E$1,Agg_ppa_vals20250121_1006!$1:$1,0),FALSE))/VLOOKUP($A8,Agg_ppa_vals20250121_1006!$A:$K,MATCH(E$1,Agg_ppa_vals20250121_1006!$1:$1,0),FALSE)</f>
        <v>-0.82128777956412669</v>
      </c>
      <c r="Q8" s="2">
        <f>(F8-VLOOKUP($A8,Agg_ppa_vals20250121_1006!$A:$K,MATCH(F$1,Agg_ppa_vals20250121_1006!$1:$1,0),FALSE))/VLOOKUP($A8,Agg_ppa_vals20250121_1006!$A:$K,MATCH(F$1,Agg_ppa_vals20250121_1006!$1:$1,0),FALSE)</f>
        <v>-0.73135935683130671</v>
      </c>
      <c r="R8" s="2">
        <f>(G8-VLOOKUP($A8,Agg_ppa_vals20250121_1006!$A:$K,MATCH(G$1,Agg_ppa_vals20250121_1006!$1:$1,0),FALSE))/VLOOKUP($A8,Agg_ppa_vals20250121_1006!$A:$K,MATCH(G$1,Agg_ppa_vals20250121_1006!$1:$1,0),FALSE)</f>
        <v>-0.8655018730289572</v>
      </c>
      <c r="S8" s="2">
        <f>(H8-VLOOKUP($A8,Agg_ppa_vals20250121_1006!$A:$K,MATCH(H$1,Agg_ppa_vals20250121_1006!$1:$1,0),FALSE))/VLOOKUP($A8,Agg_ppa_vals20250121_1006!$A:$K,MATCH(H$1,Agg_ppa_vals20250121_1006!$1:$1,0),FALSE)</f>
        <v>-0.78433200338971709</v>
      </c>
      <c r="T8" s="2">
        <f>(I8-VLOOKUP($A8,Agg_ppa_vals20250121_1006!$A:$K,MATCH(I$1,Agg_ppa_vals20250121_1006!$1:$1,0),FALSE))/VLOOKUP($A8,Agg_ppa_vals20250121_1006!$A:$K,MATCH(I$1,Agg_ppa_vals20250121_1006!$1:$1,0),FALSE)</f>
        <v>-0.76993196330556712</v>
      </c>
      <c r="U8" s="2">
        <f>(J8-VLOOKUP($A8,Agg_ppa_vals20250121_1006!$A:$K,MATCH(J$1,Agg_ppa_vals20250121_1006!$1:$1,0),FALSE))/VLOOKUP($A8,Agg_ppa_vals20250121_1006!$A:$K,MATCH(J$1,Agg_ppa_vals20250121_1006!$1:$1,0),FALSE)</f>
        <v>-0.82311441199316238</v>
      </c>
      <c r="V8" t="s">
        <v>46</v>
      </c>
    </row>
    <row r="9" spans="1:22" x14ac:dyDescent="0.25">
      <c r="A9" t="s">
        <v>17</v>
      </c>
      <c r="B9">
        <v>0.79533731937408403</v>
      </c>
      <c r="C9">
        <v>35.649009704589801</v>
      </c>
      <c r="D9">
        <v>1.7959119081497099</v>
      </c>
      <c r="E9">
        <v>17.555015563964801</v>
      </c>
      <c r="F9">
        <v>5.7237052917480398</v>
      </c>
      <c r="G9">
        <v>0.86246651411056496</v>
      </c>
      <c r="H9">
        <v>4.1416049003601003</v>
      </c>
      <c r="I9">
        <v>79.028038024902301</v>
      </c>
      <c r="J9">
        <v>16.198854446411101</v>
      </c>
      <c r="K9">
        <v>2020</v>
      </c>
      <c r="M9" s="2">
        <f>(B9-VLOOKUP($A9,Agg_ppa_vals20250121_1006!$A:$K,MATCH(B$1,Agg_ppa_vals20250121_1006!$1:$1,0),FALSE))/VLOOKUP($A9,Agg_ppa_vals20250121_1006!$A:$K,MATCH(B$1,Agg_ppa_vals20250121_1006!$1:$1,0),FALSE)</f>
        <v>0.28318194573935851</v>
      </c>
      <c r="N9" s="2">
        <f>(C9-VLOOKUP($A9,Agg_ppa_vals20250121_1006!$A:$K,MATCH(C$1,Agg_ppa_vals20250121_1006!$1:$1,0),FALSE))/VLOOKUP($A9,Agg_ppa_vals20250121_1006!$A:$K,MATCH(C$1,Agg_ppa_vals20250121_1006!$1:$1,0),FALSE)</f>
        <v>0.30896367071771152</v>
      </c>
      <c r="O9" s="2">
        <f>(D9-VLOOKUP($A9,Agg_ppa_vals20250121_1006!$A:$K,MATCH(D$1,Agg_ppa_vals20250121_1006!$1:$1,0),FALSE))/VLOOKUP($A9,Agg_ppa_vals20250121_1006!$A:$K,MATCH(D$1,Agg_ppa_vals20250121_1006!$1:$1,0),FALSE)</f>
        <v>0.51506735302852247</v>
      </c>
      <c r="P9" s="2">
        <f>(E9-VLOOKUP($A9,Agg_ppa_vals20250121_1006!$A:$K,MATCH(E$1,Agg_ppa_vals20250121_1006!$1:$1,0),FALSE))/VLOOKUP($A9,Agg_ppa_vals20250121_1006!$A:$K,MATCH(E$1,Agg_ppa_vals20250121_1006!$1:$1,0),FALSE)</f>
        <v>0.25990510889474006</v>
      </c>
      <c r="Q9" s="2">
        <f>(F9-VLOOKUP($A9,Agg_ppa_vals20250121_1006!$A:$K,MATCH(F$1,Agg_ppa_vals20250121_1006!$1:$1,0),FALSE))/VLOOKUP($A9,Agg_ppa_vals20250121_1006!$A:$K,MATCH(F$1,Agg_ppa_vals20250121_1006!$1:$1,0),FALSE)</f>
        <v>0.14951627540442822</v>
      </c>
      <c r="R9" s="2">
        <f>(G9-VLOOKUP($A9,Agg_ppa_vals20250121_1006!$A:$K,MATCH(G$1,Agg_ppa_vals20250121_1006!$1:$1,0),FALSE))/VLOOKUP($A9,Agg_ppa_vals20250121_1006!$A:$K,MATCH(G$1,Agg_ppa_vals20250121_1006!$1:$1,0),FALSE)</f>
        <v>0.23582501900867964</v>
      </c>
      <c r="S9" s="2">
        <f>(H9-VLOOKUP($A9,Agg_ppa_vals20250121_1006!$A:$K,MATCH(H$1,Agg_ppa_vals20250121_1006!$1:$1,0),FALSE))/VLOOKUP($A9,Agg_ppa_vals20250121_1006!$A:$K,MATCH(H$1,Agg_ppa_vals20250121_1006!$1:$1,0),FALSE)</f>
        <v>0.10636353844301924</v>
      </c>
      <c r="T9" s="2">
        <f>(I9-VLOOKUP($A9,Agg_ppa_vals20250121_1006!$A:$K,MATCH(I$1,Agg_ppa_vals20250121_1006!$1:$1,0),FALSE))/VLOOKUP($A9,Agg_ppa_vals20250121_1006!$A:$K,MATCH(I$1,Agg_ppa_vals20250121_1006!$1:$1,0),FALSE)</f>
        <v>0.2936930676044246</v>
      </c>
      <c r="U9" s="2">
        <f>(J9-VLOOKUP($A9,Agg_ppa_vals20250121_1006!$A:$K,MATCH(J$1,Agg_ppa_vals20250121_1006!$1:$1,0),FALSE))/VLOOKUP($A9,Agg_ppa_vals20250121_1006!$A:$K,MATCH(J$1,Agg_ppa_vals20250121_1006!$1:$1,0),FALSE)</f>
        <v>0.27701492198533884</v>
      </c>
    </row>
    <row r="10" spans="1:22" x14ac:dyDescent="0.25">
      <c r="A10" t="s">
        <v>18</v>
      </c>
      <c r="B10">
        <v>0.941850066184997</v>
      </c>
      <c r="C10">
        <v>14.818376541137599</v>
      </c>
      <c r="D10">
        <v>2.7456927299499498</v>
      </c>
      <c r="E10">
        <v>10.0648593902587</v>
      </c>
      <c r="F10">
        <v>3.7503640651702801</v>
      </c>
      <c r="G10">
        <v>1.3874551057815501</v>
      </c>
      <c r="H10">
        <v>3.4357278347015301</v>
      </c>
      <c r="I10">
        <v>30.765962600708001</v>
      </c>
      <c r="J10">
        <v>8.9718275070190394</v>
      </c>
      <c r="K10">
        <v>2020</v>
      </c>
      <c r="M10" s="2">
        <f>(B10-VLOOKUP($A10,Agg_ppa_vals20250121_1006!$A:$K,MATCH(B$1,Agg_ppa_vals20250121_1006!$1:$1,0),FALSE))/VLOOKUP($A10,Agg_ppa_vals20250121_1006!$A:$K,MATCH(B$1,Agg_ppa_vals20250121_1006!$1:$1,0),FALSE)</f>
        <v>-0.25812372058941285</v>
      </c>
      <c r="N10" s="2">
        <f>(C10-VLOOKUP($A10,Agg_ppa_vals20250121_1006!$A:$K,MATCH(C$1,Agg_ppa_vals20250121_1006!$1:$1,0),FALSE))/VLOOKUP($A10,Agg_ppa_vals20250121_1006!$A:$K,MATCH(C$1,Agg_ppa_vals20250121_1006!$1:$1,0),FALSE)</f>
        <v>-0.22864904079474174</v>
      </c>
      <c r="O10" s="2">
        <f>(D10-VLOOKUP($A10,Agg_ppa_vals20250121_1006!$A:$K,MATCH(D$1,Agg_ppa_vals20250121_1006!$1:$1,0),FALSE))/VLOOKUP($A10,Agg_ppa_vals20250121_1006!$A:$K,MATCH(D$1,Agg_ppa_vals20250121_1006!$1:$1,0),FALSE)</f>
        <v>-0.22638315533770079</v>
      </c>
      <c r="P10" s="2">
        <f>(E10-VLOOKUP($A10,Agg_ppa_vals20250121_1006!$A:$K,MATCH(E$1,Agg_ppa_vals20250121_1006!$1:$1,0),FALSE))/VLOOKUP($A10,Agg_ppa_vals20250121_1006!$A:$K,MATCH(E$1,Agg_ppa_vals20250121_1006!$1:$1,0),FALSE)</f>
        <v>-0.26914832964521962</v>
      </c>
      <c r="Q10" s="2">
        <f>(F10-VLOOKUP($A10,Agg_ppa_vals20250121_1006!$A:$K,MATCH(F$1,Agg_ppa_vals20250121_1006!$1:$1,0),FALSE))/VLOOKUP($A10,Agg_ppa_vals20250121_1006!$A:$K,MATCH(F$1,Agg_ppa_vals20250121_1006!$1:$1,0),FALSE)</f>
        <v>-0.16750451622632667</v>
      </c>
      <c r="R10" s="2">
        <f>(G10-VLOOKUP($A10,Agg_ppa_vals20250121_1006!$A:$K,MATCH(G$1,Agg_ppa_vals20250121_1006!$1:$1,0),FALSE))/VLOOKUP($A10,Agg_ppa_vals20250121_1006!$A:$K,MATCH(G$1,Agg_ppa_vals20250121_1006!$1:$1,0),FALSE)</f>
        <v>-0.18781253021033428</v>
      </c>
      <c r="S10" s="2">
        <f>(H10-VLOOKUP($A10,Agg_ppa_vals20250121_1006!$A:$K,MATCH(H$1,Agg_ppa_vals20250121_1006!$1:$1,0),FALSE))/VLOOKUP($A10,Agg_ppa_vals20250121_1006!$A:$K,MATCH(H$1,Agg_ppa_vals20250121_1006!$1:$1,0),FALSE)</f>
        <v>-0.15381378090585157</v>
      </c>
      <c r="T10" s="2">
        <f>(I10-VLOOKUP($A10,Agg_ppa_vals20250121_1006!$A:$K,MATCH(I$1,Agg_ppa_vals20250121_1006!$1:$1,0),FALSE))/VLOOKUP($A10,Agg_ppa_vals20250121_1006!$A:$K,MATCH(I$1,Agg_ppa_vals20250121_1006!$1:$1,0),FALSE)</f>
        <v>-0.15730828683432313</v>
      </c>
      <c r="U10" s="2">
        <f>(J10-VLOOKUP($A10,Agg_ppa_vals20250121_1006!$A:$K,MATCH(J$1,Agg_ppa_vals20250121_1006!$1:$1,0),FALSE))/VLOOKUP($A10,Agg_ppa_vals20250121_1006!$A:$K,MATCH(J$1,Agg_ppa_vals20250121_1006!$1:$1,0),FALSE)</f>
        <v>-0.25396554004909677</v>
      </c>
    </row>
    <row r="11" spans="1:22" x14ac:dyDescent="0.25">
      <c r="A11" t="s">
        <v>19</v>
      </c>
      <c r="B11">
        <v>0.211392566561698</v>
      </c>
      <c r="C11">
        <v>4.5924310684204102</v>
      </c>
      <c r="D11">
        <v>0.83640253543853704</v>
      </c>
      <c r="E11">
        <v>3.07819199562072</v>
      </c>
      <c r="F11">
        <v>2.09408259391784</v>
      </c>
      <c r="G11">
        <v>0.38399815559387201</v>
      </c>
      <c r="H11">
        <v>1.73602402210235</v>
      </c>
      <c r="I11">
        <v>7.8834471702575604</v>
      </c>
      <c r="J11">
        <v>2.67636942863464</v>
      </c>
      <c r="K11">
        <v>2020</v>
      </c>
      <c r="M11" s="2">
        <f>(B11-VLOOKUP($A11,Agg_ppa_vals20250121_1006!$A:$K,MATCH(B$1,Agg_ppa_vals20250121_1006!$1:$1,0),FALSE))/VLOOKUP($A11,Agg_ppa_vals20250121_1006!$A:$K,MATCH(B$1,Agg_ppa_vals20250121_1006!$1:$1,0),FALSE)</f>
        <v>-3.2516304462108923E-2</v>
      </c>
      <c r="N11" s="2">
        <f>(C11-VLOOKUP($A11,Agg_ppa_vals20250121_1006!$A:$K,MATCH(C$1,Agg_ppa_vals20250121_1006!$1:$1,0),FALSE))/VLOOKUP($A11,Agg_ppa_vals20250121_1006!$A:$K,MATCH(C$1,Agg_ppa_vals20250121_1006!$1:$1,0),FALSE)</f>
        <v>6.8210330503133673E-2</v>
      </c>
      <c r="O11" s="2">
        <f>(D11-VLOOKUP($A11,Agg_ppa_vals20250121_1006!$A:$K,MATCH(D$1,Agg_ppa_vals20250121_1006!$1:$1,0),FALSE))/VLOOKUP($A11,Agg_ppa_vals20250121_1006!$A:$K,MATCH(D$1,Agg_ppa_vals20250121_1006!$1:$1,0),FALSE)</f>
        <v>0.47174595055764201</v>
      </c>
      <c r="P11" s="2">
        <f>(E11-VLOOKUP($A11,Agg_ppa_vals20250121_1006!$A:$K,MATCH(E$1,Agg_ppa_vals20250121_1006!$1:$1,0),FALSE))/VLOOKUP($A11,Agg_ppa_vals20250121_1006!$A:$K,MATCH(E$1,Agg_ppa_vals20250121_1006!$1:$1,0),FALSE)</f>
        <v>-2.8696869484924413E-2</v>
      </c>
      <c r="Q11" s="2">
        <f>(F11-VLOOKUP($A11,Agg_ppa_vals20250121_1006!$A:$K,MATCH(F$1,Agg_ppa_vals20250121_1006!$1:$1,0),FALSE))/VLOOKUP($A11,Agg_ppa_vals20250121_1006!$A:$K,MATCH(F$1,Agg_ppa_vals20250121_1006!$1:$1,0),FALSE)</f>
        <v>0.14239821439456765</v>
      </c>
      <c r="R11" s="2">
        <f>(G11-VLOOKUP($A11,Agg_ppa_vals20250121_1006!$A:$K,MATCH(G$1,Agg_ppa_vals20250121_1006!$1:$1,0),FALSE))/VLOOKUP($A11,Agg_ppa_vals20250121_1006!$A:$K,MATCH(G$1,Agg_ppa_vals20250121_1006!$1:$1,0),FALSE)</f>
        <v>-8.211663085827825E-3</v>
      </c>
      <c r="S11" s="2">
        <f>(H11-VLOOKUP($A11,Agg_ppa_vals20250121_1006!$A:$K,MATCH(H$1,Agg_ppa_vals20250121_1006!$1:$1,0),FALSE))/VLOOKUP($A11,Agg_ppa_vals20250121_1006!$A:$K,MATCH(H$1,Agg_ppa_vals20250121_1006!$1:$1,0),FALSE)</f>
        <v>6.5854856513497984E-2</v>
      </c>
      <c r="T11" s="2">
        <f>(I11-VLOOKUP($A11,Agg_ppa_vals20250121_1006!$A:$K,MATCH(I$1,Agg_ppa_vals20250121_1006!$1:$1,0),FALSE))/VLOOKUP($A11,Agg_ppa_vals20250121_1006!$A:$K,MATCH(I$1,Agg_ppa_vals20250121_1006!$1:$1,0),FALSE)</f>
        <v>-6.1425078556656632E-2</v>
      </c>
      <c r="U11" s="2">
        <f>(J11-VLOOKUP($A11,Agg_ppa_vals20250121_1006!$A:$K,MATCH(J$1,Agg_ppa_vals20250121_1006!$1:$1,0),FALSE))/VLOOKUP($A11,Agg_ppa_vals20250121_1006!$A:$K,MATCH(J$1,Agg_ppa_vals20250121_1006!$1:$1,0),FALSE)</f>
        <v>-9.9069223357838455E-3</v>
      </c>
    </row>
    <row r="12" spans="1:22" x14ac:dyDescent="0.25">
      <c r="A12" t="s">
        <v>20</v>
      </c>
      <c r="B12">
        <v>554</v>
      </c>
      <c r="C12">
        <v>644</v>
      </c>
      <c r="D12">
        <v>74</v>
      </c>
      <c r="E12">
        <v>709</v>
      </c>
      <c r="F12">
        <v>66</v>
      </c>
      <c r="G12">
        <v>273</v>
      </c>
      <c r="H12">
        <v>137</v>
      </c>
      <c r="I12">
        <v>1098</v>
      </c>
      <c r="J12">
        <v>11552</v>
      </c>
      <c r="K12">
        <v>2020</v>
      </c>
      <c r="M12" s="2">
        <f>(B12-VLOOKUP($A12,Agg_ppa_vals20250121_1006!$A:$K,MATCH(B$1,Agg_ppa_vals20250121_1006!$1:$1,0),FALSE))/VLOOKUP($A12,Agg_ppa_vals20250121_1006!$A:$K,MATCH(B$1,Agg_ppa_vals20250121_1006!$1:$1,0),FALSE)</f>
        <v>0</v>
      </c>
      <c r="N12" s="2">
        <f>(C12-VLOOKUP($A12,Agg_ppa_vals20250121_1006!$A:$K,MATCH(C$1,Agg_ppa_vals20250121_1006!$1:$1,0),FALSE))/VLOOKUP($A12,Agg_ppa_vals20250121_1006!$A:$K,MATCH(C$1,Agg_ppa_vals20250121_1006!$1:$1,0),FALSE)</f>
        <v>0</v>
      </c>
      <c r="O12" s="2">
        <f>(D12-VLOOKUP($A12,Agg_ppa_vals20250121_1006!$A:$K,MATCH(D$1,Agg_ppa_vals20250121_1006!$1:$1,0),FALSE))/VLOOKUP($A12,Agg_ppa_vals20250121_1006!$A:$K,MATCH(D$1,Agg_ppa_vals20250121_1006!$1:$1,0),FALSE)</f>
        <v>0</v>
      </c>
      <c r="P12" s="2">
        <f>(E12-VLOOKUP($A12,Agg_ppa_vals20250121_1006!$A:$K,MATCH(E$1,Agg_ppa_vals20250121_1006!$1:$1,0),FALSE))/VLOOKUP($A12,Agg_ppa_vals20250121_1006!$A:$K,MATCH(E$1,Agg_ppa_vals20250121_1006!$1:$1,0),FALSE)</f>
        <v>0</v>
      </c>
      <c r="Q12" s="2">
        <f>(F12-VLOOKUP($A12,Agg_ppa_vals20250121_1006!$A:$K,MATCH(F$1,Agg_ppa_vals20250121_1006!$1:$1,0),FALSE))/VLOOKUP($A12,Agg_ppa_vals20250121_1006!$A:$K,MATCH(F$1,Agg_ppa_vals20250121_1006!$1:$1,0),FALSE)</f>
        <v>0</v>
      </c>
      <c r="R12" s="2">
        <f>(G12-VLOOKUP($A12,Agg_ppa_vals20250121_1006!$A:$K,MATCH(G$1,Agg_ppa_vals20250121_1006!$1:$1,0),FALSE))/VLOOKUP($A12,Agg_ppa_vals20250121_1006!$A:$K,MATCH(G$1,Agg_ppa_vals20250121_1006!$1:$1,0),FALSE)</f>
        <v>0</v>
      </c>
      <c r="S12" s="2">
        <f>(H12-VLOOKUP($A12,Agg_ppa_vals20250121_1006!$A:$K,MATCH(H$1,Agg_ppa_vals20250121_1006!$1:$1,0),FALSE))/VLOOKUP($A12,Agg_ppa_vals20250121_1006!$A:$K,MATCH(H$1,Agg_ppa_vals20250121_1006!$1:$1,0),FALSE)</f>
        <v>0</v>
      </c>
      <c r="T12" s="2">
        <f>(I12-VLOOKUP($A12,Agg_ppa_vals20250121_1006!$A:$K,MATCH(I$1,Agg_ppa_vals20250121_1006!$1:$1,0),FALSE))/VLOOKUP($A12,Agg_ppa_vals20250121_1006!$A:$K,MATCH(I$1,Agg_ppa_vals20250121_1006!$1:$1,0),FALSE)</f>
        <v>0</v>
      </c>
      <c r="U12" s="2">
        <f>(J12-VLOOKUP($A12,Agg_ppa_vals20250121_1006!$A:$K,MATCH(J$1,Agg_ppa_vals20250121_1006!$1:$1,0),FALSE))/VLOOKUP($A12,Agg_ppa_vals20250121_1006!$A:$K,MATCH(J$1,Agg_ppa_vals20250121_1006!$1:$1,0),FALSE)</f>
        <v>0</v>
      </c>
    </row>
    <row r="13" spans="1:22" x14ac:dyDescent="0.25">
      <c r="A13" t="s">
        <v>21</v>
      </c>
      <c r="B13">
        <v>12.024523168468701</v>
      </c>
      <c r="C13">
        <v>23.622798575065101</v>
      </c>
      <c r="D13">
        <v>8.7813457143975899</v>
      </c>
      <c r="E13">
        <v>14.2295933667117</v>
      </c>
      <c r="F13">
        <v>41.421793699892099</v>
      </c>
      <c r="G13">
        <v>11.091658445072101</v>
      </c>
      <c r="H13">
        <v>19.1432004114289</v>
      </c>
      <c r="I13">
        <v>64.095271061167495</v>
      </c>
      <c r="J13">
        <v>26.861561314158401</v>
      </c>
      <c r="K13">
        <v>2020</v>
      </c>
      <c r="M13" s="2">
        <f>(B13-VLOOKUP($A13,Agg_ppa_vals20250121_1006!$A:$K,MATCH(B$1,Agg_ppa_vals20250121_1006!$1:$1,0),FALSE))/VLOOKUP($A13,Agg_ppa_vals20250121_1006!$A:$K,MATCH(B$1,Agg_ppa_vals20250121_1006!$1:$1,0),FALSE)</f>
        <v>1.1853686663665701E-2</v>
      </c>
      <c r="N13" s="2">
        <f>(C13-VLOOKUP($A13,Agg_ppa_vals20250121_1006!$A:$K,MATCH(C$1,Agg_ppa_vals20250121_1006!$1:$1,0),FALSE))/VLOOKUP($A13,Agg_ppa_vals20250121_1006!$A:$K,MATCH(C$1,Agg_ppa_vals20250121_1006!$1:$1,0),FALSE)</f>
        <v>4.1935951901231949E-2</v>
      </c>
      <c r="O13" s="2">
        <f>(D13-VLOOKUP($A13,Agg_ppa_vals20250121_1006!$A:$K,MATCH(D$1,Agg_ppa_vals20250121_1006!$1:$1,0),FALSE))/VLOOKUP($A13,Agg_ppa_vals20250121_1006!$A:$K,MATCH(D$1,Agg_ppa_vals20250121_1006!$1:$1,0),FALSE)</f>
        <v>-1.5811192802988544E-3</v>
      </c>
      <c r="P13" s="6">
        <f>(E13-VLOOKUP($A13,Agg_ppa_vals20250121_1006!$A:$K,MATCH(E$1,Agg_ppa_vals20250121_1006!$1:$1,0),FALSE))/VLOOKUP($A13,Agg_ppa_vals20250121_1006!$A:$K,MATCH(E$1,Agg_ppa_vals20250121_1006!$1:$1,0),FALSE)</f>
        <v>-1.1057379934700812E-2</v>
      </c>
      <c r="Q13" s="2">
        <f>(F13-VLOOKUP($A13,Agg_ppa_vals20250121_1006!$A:$K,MATCH(F$1,Agg_ppa_vals20250121_1006!$1:$1,0),FALSE))/VLOOKUP($A13,Agg_ppa_vals20250121_1006!$A:$K,MATCH(F$1,Agg_ppa_vals20250121_1006!$1:$1,0),FALSE)</f>
        <v>-1.4146915869319373E-3</v>
      </c>
      <c r="R13" s="2">
        <f>(G13-VLOOKUP($A13,Agg_ppa_vals20250121_1006!$A:$K,MATCH(G$1,Agg_ppa_vals20250121_1006!$1:$1,0),FALSE))/VLOOKUP($A13,Agg_ppa_vals20250121_1006!$A:$K,MATCH(G$1,Agg_ppa_vals20250121_1006!$1:$1,0),FALSE)</f>
        <v>4.0568154437518478E-3</v>
      </c>
      <c r="S13" s="2">
        <f>(H13-VLOOKUP($A13,Agg_ppa_vals20250121_1006!$A:$K,MATCH(H$1,Agg_ppa_vals20250121_1006!$1:$1,0),FALSE))/VLOOKUP($A13,Agg_ppa_vals20250121_1006!$A:$K,MATCH(H$1,Agg_ppa_vals20250121_1006!$1:$1,0),FALSE)</f>
        <v>3.7329230669424546E-3</v>
      </c>
      <c r="T13" s="2">
        <f>(I13-VLOOKUP($A13,Agg_ppa_vals20250121_1006!$A:$K,MATCH(I$1,Agg_ppa_vals20250121_1006!$1:$1,0),FALSE))/VLOOKUP($A13,Agg_ppa_vals20250121_1006!$A:$K,MATCH(I$1,Agg_ppa_vals20250121_1006!$1:$1,0),FALSE)</f>
        <v>-2.3217742594514928E-3</v>
      </c>
      <c r="U13" s="2">
        <f>(J13-VLOOKUP($A13,Agg_ppa_vals20250121_1006!$A:$K,MATCH(J$1,Agg_ppa_vals20250121_1006!$1:$1,0),FALSE))/VLOOKUP($A13,Agg_ppa_vals20250121_1006!$A:$K,MATCH(J$1,Agg_ppa_vals20250121_1006!$1:$1,0),FALSE)</f>
        <v>-5.3590768517296499E-4</v>
      </c>
    </row>
    <row r="14" spans="1:22" x14ac:dyDescent="0.25">
      <c r="A14" t="s">
        <v>22</v>
      </c>
      <c r="B14">
        <v>23</v>
      </c>
      <c r="C14">
        <v>16</v>
      </c>
      <c r="D14">
        <v>5</v>
      </c>
      <c r="E14">
        <v>21</v>
      </c>
      <c r="F14">
        <v>2</v>
      </c>
      <c r="G14">
        <v>12</v>
      </c>
      <c r="H14">
        <v>5</v>
      </c>
      <c r="I14">
        <v>14</v>
      </c>
      <c r="J14">
        <v>316</v>
      </c>
      <c r="K14">
        <v>2020</v>
      </c>
      <c r="M14" s="2">
        <f>(B14-VLOOKUP($A14,Agg_ppa_vals20250121_1006!$A:$K,MATCH(B$1,Agg_ppa_vals20250121_1006!$1:$1,0),FALSE))/VLOOKUP($A14,Agg_ppa_vals20250121_1006!$A:$K,MATCH(B$1,Agg_ppa_vals20250121_1006!$1:$1,0),FALSE)</f>
        <v>0</v>
      </c>
      <c r="N14" s="2">
        <f>(C14-VLOOKUP($A14,Agg_ppa_vals20250121_1006!$A:$K,MATCH(C$1,Agg_ppa_vals20250121_1006!$1:$1,0),FALSE))/VLOOKUP($A14,Agg_ppa_vals20250121_1006!$A:$K,MATCH(C$1,Agg_ppa_vals20250121_1006!$1:$1,0),FALSE)</f>
        <v>0</v>
      </c>
      <c r="O14" s="2">
        <f>(D14-VLOOKUP($A14,Agg_ppa_vals20250121_1006!$A:$K,MATCH(D$1,Agg_ppa_vals20250121_1006!$1:$1,0),FALSE))/VLOOKUP($A14,Agg_ppa_vals20250121_1006!$A:$K,MATCH(D$1,Agg_ppa_vals20250121_1006!$1:$1,0),FALSE)</f>
        <v>0</v>
      </c>
      <c r="P14" s="6">
        <f>(E14-VLOOKUP($A14,Agg_ppa_vals20250121_1006!$A:$K,MATCH(E$1,Agg_ppa_vals20250121_1006!$1:$1,0),FALSE))/VLOOKUP($A14,Agg_ppa_vals20250121_1006!$A:$K,MATCH(E$1,Agg_ppa_vals20250121_1006!$1:$1,0),FALSE)</f>
        <v>0</v>
      </c>
      <c r="Q14" s="2">
        <f>(F14-VLOOKUP($A14,Agg_ppa_vals20250121_1006!$A:$K,MATCH(F$1,Agg_ppa_vals20250121_1006!$1:$1,0),FALSE))/VLOOKUP($A14,Agg_ppa_vals20250121_1006!$A:$K,MATCH(F$1,Agg_ppa_vals20250121_1006!$1:$1,0),FALSE)</f>
        <v>0</v>
      </c>
      <c r="R14" s="2">
        <f>(G14-VLOOKUP($A14,Agg_ppa_vals20250121_1006!$A:$K,MATCH(G$1,Agg_ppa_vals20250121_1006!$1:$1,0),FALSE))/VLOOKUP($A14,Agg_ppa_vals20250121_1006!$A:$K,MATCH(G$1,Agg_ppa_vals20250121_1006!$1:$1,0),FALSE)</f>
        <v>0</v>
      </c>
      <c r="S14" s="2">
        <f>(H14-VLOOKUP($A14,Agg_ppa_vals20250121_1006!$A:$K,MATCH(H$1,Agg_ppa_vals20250121_1006!$1:$1,0),FALSE))/VLOOKUP($A14,Agg_ppa_vals20250121_1006!$A:$K,MATCH(H$1,Agg_ppa_vals20250121_1006!$1:$1,0),FALSE)</f>
        <v>0</v>
      </c>
      <c r="T14" s="2">
        <f>(I14-VLOOKUP($A14,Agg_ppa_vals20250121_1006!$A:$K,MATCH(I$1,Agg_ppa_vals20250121_1006!$1:$1,0),FALSE))/VLOOKUP($A14,Agg_ppa_vals20250121_1006!$A:$K,MATCH(I$1,Agg_ppa_vals20250121_1006!$1:$1,0),FALSE)</f>
        <v>0</v>
      </c>
      <c r="U14" s="2">
        <f>(J14-VLOOKUP($A14,Agg_ppa_vals20250121_1006!$A:$K,MATCH(J$1,Agg_ppa_vals20250121_1006!$1:$1,0),FALSE))/VLOOKUP($A14,Agg_ppa_vals20250121_1006!$A:$K,MATCH(J$1,Agg_ppa_vals20250121_1006!$1:$1,0),FALSE)</f>
        <v>0</v>
      </c>
    </row>
    <row r="15" spans="1:22" x14ac:dyDescent="0.25">
      <c r="A15" t="s">
        <v>23</v>
      </c>
      <c r="B15">
        <v>0.49921305573065</v>
      </c>
      <c r="C15">
        <v>0.58690182795192802</v>
      </c>
      <c r="D15">
        <v>0.59333416989172905</v>
      </c>
      <c r="E15">
        <v>0.42146891495196998</v>
      </c>
      <c r="F15">
        <v>1.2552058696937001</v>
      </c>
      <c r="G15">
        <v>0.48754542615701801</v>
      </c>
      <c r="H15">
        <v>0.698656949322224</v>
      </c>
      <c r="I15">
        <v>0.81724389331179004</v>
      </c>
      <c r="J15">
        <v>0.734786476391452</v>
      </c>
      <c r="K15">
        <v>2020</v>
      </c>
      <c r="M15" s="2">
        <f>(B15-VLOOKUP($A15,Agg_ppa_vals20250121_1006!$A:$K,MATCH(B$1,Agg_ppa_vals20250121_1006!$1:$1,0),FALSE))/VLOOKUP($A15,Agg_ppa_vals20250121_1006!$A:$K,MATCH(B$1,Agg_ppa_vals20250121_1006!$1:$1,0),FALSE)</f>
        <v>1.1853687137525265E-2</v>
      </c>
      <c r="N15" s="2">
        <f>(C15-VLOOKUP($A15,Agg_ppa_vals20250121_1006!$A:$K,MATCH(C$1,Agg_ppa_vals20250121_1006!$1:$1,0),FALSE))/VLOOKUP($A15,Agg_ppa_vals20250121_1006!$A:$K,MATCH(C$1,Agg_ppa_vals20250121_1006!$1:$1,0),FALSE)</f>
        <v>4.1935952142505895E-2</v>
      </c>
      <c r="O15" s="2">
        <f>(D15-VLOOKUP($A15,Agg_ppa_vals20250121_1006!$A:$K,MATCH(D$1,Agg_ppa_vals20250121_1006!$1:$1,0),FALSE))/VLOOKUP($A15,Agg_ppa_vals20250121_1006!$A:$K,MATCH(D$1,Agg_ppa_vals20250121_1006!$1:$1,0),FALSE)</f>
        <v>-1.5811198932955853E-3</v>
      </c>
      <c r="P15" s="6">
        <f>(E15-VLOOKUP($A15,Agg_ppa_vals20250121_1006!$A:$K,MATCH(E$1,Agg_ppa_vals20250121_1006!$1:$1,0),FALSE))/VLOOKUP($A15,Agg_ppa_vals20250121_1006!$A:$K,MATCH(E$1,Agg_ppa_vals20250121_1006!$1:$1,0),FALSE)</f>
        <v>-1.1057379430673631E-2</v>
      </c>
      <c r="Q15" s="2">
        <f>(F15-VLOOKUP($A15,Agg_ppa_vals20250121_1006!$A:$K,MATCH(F$1,Agg_ppa_vals20250121_1006!$1:$1,0),FALSE))/VLOOKUP($A15,Agg_ppa_vals20250121_1006!$A:$K,MATCH(F$1,Agg_ppa_vals20250121_1006!$1:$1,0),FALSE)</f>
        <v>-1.41469194803627E-3</v>
      </c>
      <c r="R15" s="2">
        <f>(G15-VLOOKUP($A15,Agg_ppa_vals20250121_1006!$A:$K,MATCH(G$1,Agg_ppa_vals20250121_1006!$1:$1,0),FALSE))/VLOOKUP($A15,Agg_ppa_vals20250121_1006!$A:$K,MATCH(G$1,Agg_ppa_vals20250121_1006!$1:$1,0),FALSE)</f>
        <v>4.0568150801939071E-3</v>
      </c>
      <c r="S15" s="2">
        <f>(H15-VLOOKUP($A15,Agg_ppa_vals20250121_1006!$A:$K,MATCH(H$1,Agg_ppa_vals20250121_1006!$1:$1,0),FALSE))/VLOOKUP($A15,Agg_ppa_vals20250121_1006!$A:$K,MATCH(H$1,Agg_ppa_vals20250121_1006!$1:$1,0),FALSE)</f>
        <v>3.7329231511502958E-3</v>
      </c>
      <c r="T15" s="2">
        <f>(I15-VLOOKUP($A15,Agg_ppa_vals20250121_1006!$A:$K,MATCH(I$1,Agg_ppa_vals20250121_1006!$1:$1,0),FALSE))/VLOOKUP($A15,Agg_ppa_vals20250121_1006!$A:$K,MATCH(I$1,Agg_ppa_vals20250121_1006!$1:$1,0),FALSE)</f>
        <v>-2.3217744258373701E-3</v>
      </c>
      <c r="U15" s="2">
        <f>(J15-VLOOKUP($A15,Agg_ppa_vals20250121_1006!$A:$K,MATCH(J$1,Agg_ppa_vals20250121_1006!$1:$1,0),FALSE))/VLOOKUP($A15,Agg_ppa_vals20250121_1006!$A:$K,MATCH(J$1,Agg_ppa_vals20250121_1006!$1:$1,0),FALSE)</f>
        <v>-5.3590734153688587E-4</v>
      </c>
    </row>
    <row r="16" spans="1:22" x14ac:dyDescent="0.25">
      <c r="A16" t="s">
        <v>24</v>
      </c>
      <c r="B16">
        <v>4.15162454873646E-2</v>
      </c>
      <c r="C16">
        <v>2.4844720496894401E-2</v>
      </c>
      <c r="D16">
        <v>6.7567567567567502E-2</v>
      </c>
      <c r="E16">
        <v>2.9619181946403301E-2</v>
      </c>
      <c r="F16">
        <v>3.03030303030303E-2</v>
      </c>
      <c r="G16">
        <v>4.3956043956043897E-2</v>
      </c>
      <c r="H16">
        <v>3.6496350364963501E-2</v>
      </c>
      <c r="I16">
        <v>1.27504553734061E-2</v>
      </c>
      <c r="J16">
        <v>2.7354570637119099E-2</v>
      </c>
      <c r="K16">
        <v>2020</v>
      </c>
      <c r="M16" s="2">
        <f>(B16-VLOOKUP($A16,Agg_ppa_vals20250121_1006!$A:$K,MATCH(B$1,Agg_ppa_vals20250121_1006!$1:$1,0),FALSE))/VLOOKUP($A16,Agg_ppa_vals20250121_1006!$A:$K,MATCH(B$1,Agg_ppa_vals20250121_1006!$1:$1,0),FALSE)</f>
        <v>1.1739130069827376E-8</v>
      </c>
      <c r="N16" s="2">
        <f>(C16-VLOOKUP($A16,Agg_ppa_vals20250121_1006!$A:$K,MATCH(C$1,Agg_ppa_vals20250121_1006!$1:$1,0),FALSE))/VLOOKUP($A16,Agg_ppa_vals20250121_1006!$A:$K,MATCH(C$1,Agg_ppa_vals20250121_1006!$1:$1,0),FALSE)</f>
        <v>2.0000000025180953E-8</v>
      </c>
      <c r="O16" s="2">
        <f>(D16-VLOOKUP($A16,Agg_ppa_vals20250121_1006!$A:$K,MATCH(D$1,Agg_ppa_vals20250121_1006!$1:$1,0),FALSE))/VLOOKUP($A16,Agg_ppa_vals20250121_1006!$A:$K,MATCH(D$1,Agg_ppa_vals20250121_1006!$1:$1,0),FALSE)</f>
        <v>-6.4000008494008521E-9</v>
      </c>
      <c r="P16" s="2">
        <f>(E16-VLOOKUP($A16,Agg_ppa_vals20250121_1006!$A:$K,MATCH(E$1,Agg_ppa_vals20250121_1006!$1:$1,0),FALSE))/VLOOKUP($A16,Agg_ppa_vals20250121_1006!$A:$K,MATCH(E$1,Agg_ppa_vals20250121_1006!$1:$1,0),FALSE)</f>
        <v>-1.8095266775034154E-9</v>
      </c>
      <c r="Q16" s="2">
        <f>(F16-VLOOKUP($A16,Agg_ppa_vals20250121_1006!$A:$K,MATCH(F$1,Agg_ppa_vals20250121_1006!$1:$1,0),FALSE))/VLOOKUP($A16,Agg_ppa_vals20250121_1006!$A:$K,MATCH(F$1,Agg_ppa_vals20250121_1006!$1:$1,0),FALSE)</f>
        <v>9.9999999594280088E-9</v>
      </c>
      <c r="R16" s="2">
        <f>(G16-VLOOKUP($A16,Agg_ppa_vals20250121_1006!$A:$K,MATCH(G$1,Agg_ppa_vals20250121_1006!$1:$1,0),FALSE))/VLOOKUP($A16,Agg_ppa_vals20250121_1006!$A:$K,MATCH(G$1,Agg_ppa_vals20250121_1006!$1:$1,0),FALSE)</f>
        <v>-1.0000013342107193E-9</v>
      </c>
      <c r="S16" s="2">
        <f>(H16-VLOOKUP($A16,Agg_ppa_vals20250121_1006!$A:$K,MATCH(H$1,Agg_ppa_vals20250121_1006!$1:$1,0),FALSE))/VLOOKUP($A16,Agg_ppa_vals20250121_1006!$A:$K,MATCH(H$1,Agg_ppa_vals20250121_1006!$1:$1,0),FALSE)</f>
        <v>1.0000000105838674E-8</v>
      </c>
      <c r="T16" s="2">
        <f>(I16-VLOOKUP($A16,Agg_ppa_vals20250121_1006!$A:$K,MATCH(I$1,Agg_ppa_vals20250121_1006!$1:$1,0),FALSE))/VLOOKUP($A16,Agg_ppa_vals20250121_1006!$A:$K,MATCH(I$1,Agg_ppa_vals20250121_1006!$1:$1,0),FALSE)</f>
        <v>2.9285707799737034E-8</v>
      </c>
      <c r="U16" s="2">
        <f>(J16-VLOOKUP($A16,Agg_ppa_vals20250121_1006!$A:$K,MATCH(J$1,Agg_ppa_vals20250121_1006!$1:$1,0),FALSE))/VLOOKUP($A16,Agg_ppa_vals20250121_1006!$A:$K,MATCH(J$1,Agg_ppa_vals20250121_1006!$1:$1,0),FALSE)</f>
        <v>-1.3265823193144684E-8</v>
      </c>
    </row>
    <row r="17" spans="1:21" x14ac:dyDescent="0.25">
      <c r="A17" t="s">
        <v>25</v>
      </c>
      <c r="B17">
        <v>9</v>
      </c>
      <c r="C17">
        <v>20</v>
      </c>
      <c r="D17">
        <v>1</v>
      </c>
      <c r="E17">
        <v>27</v>
      </c>
      <c r="F17">
        <v>17</v>
      </c>
      <c r="G17">
        <v>4</v>
      </c>
      <c r="H17">
        <v>7</v>
      </c>
      <c r="I17">
        <v>15</v>
      </c>
      <c r="J17">
        <v>269</v>
      </c>
      <c r="K17">
        <v>2020</v>
      </c>
      <c r="M17" s="2">
        <f>(B17-VLOOKUP($A17,Agg_ppa_vals20250121_1006!$A:$K,MATCH(B$1,Agg_ppa_vals20250121_1006!$1:$1,0),FALSE))/VLOOKUP($A17,Agg_ppa_vals20250121_1006!$A:$K,MATCH(B$1,Agg_ppa_vals20250121_1006!$1:$1,0),FALSE)</f>
        <v>0</v>
      </c>
      <c r="N17" s="2">
        <f>(C17-VLOOKUP($A17,Agg_ppa_vals20250121_1006!$A:$K,MATCH(C$1,Agg_ppa_vals20250121_1006!$1:$1,0),FALSE))/VLOOKUP($A17,Agg_ppa_vals20250121_1006!$A:$K,MATCH(C$1,Agg_ppa_vals20250121_1006!$1:$1,0),FALSE)</f>
        <v>0</v>
      </c>
      <c r="O17" s="2">
        <f>(D17-VLOOKUP($A17,Agg_ppa_vals20250121_1006!$A:$K,MATCH(D$1,Agg_ppa_vals20250121_1006!$1:$1,0),FALSE))/VLOOKUP($A17,Agg_ppa_vals20250121_1006!$A:$K,MATCH(D$1,Agg_ppa_vals20250121_1006!$1:$1,0),FALSE)</f>
        <v>0</v>
      </c>
      <c r="P17" s="2">
        <f>(E17-VLOOKUP($A17,Agg_ppa_vals20250121_1006!$A:$K,MATCH(E$1,Agg_ppa_vals20250121_1006!$1:$1,0),FALSE))/VLOOKUP($A17,Agg_ppa_vals20250121_1006!$A:$K,MATCH(E$1,Agg_ppa_vals20250121_1006!$1:$1,0),FALSE)</f>
        <v>0</v>
      </c>
      <c r="Q17" s="2">
        <f>(F17-VLOOKUP($A17,Agg_ppa_vals20250121_1006!$A:$K,MATCH(F$1,Agg_ppa_vals20250121_1006!$1:$1,0),FALSE))/VLOOKUP($A17,Agg_ppa_vals20250121_1006!$A:$K,MATCH(F$1,Agg_ppa_vals20250121_1006!$1:$1,0),FALSE)</f>
        <v>0</v>
      </c>
      <c r="R17" s="2">
        <f>(G17-VLOOKUP($A17,Agg_ppa_vals20250121_1006!$A:$K,MATCH(G$1,Agg_ppa_vals20250121_1006!$1:$1,0),FALSE))/VLOOKUP($A17,Agg_ppa_vals20250121_1006!$A:$K,MATCH(G$1,Agg_ppa_vals20250121_1006!$1:$1,0),FALSE)</f>
        <v>0</v>
      </c>
      <c r="S17" s="2">
        <f>(H17-VLOOKUP($A17,Agg_ppa_vals20250121_1006!$A:$K,MATCH(H$1,Agg_ppa_vals20250121_1006!$1:$1,0),FALSE))/VLOOKUP($A17,Agg_ppa_vals20250121_1006!$A:$K,MATCH(H$1,Agg_ppa_vals20250121_1006!$1:$1,0),FALSE)</f>
        <v>0</v>
      </c>
      <c r="T17" s="2">
        <f>(I17-VLOOKUP($A17,Agg_ppa_vals20250121_1006!$A:$K,MATCH(I$1,Agg_ppa_vals20250121_1006!$1:$1,0),FALSE))/VLOOKUP($A17,Agg_ppa_vals20250121_1006!$A:$K,MATCH(I$1,Agg_ppa_vals20250121_1006!$1:$1,0),FALSE)</f>
        <v>0</v>
      </c>
      <c r="U17" s="2">
        <f>(J17-VLOOKUP($A17,Agg_ppa_vals20250121_1006!$A:$K,MATCH(J$1,Agg_ppa_vals20250121_1006!$1:$1,0),FALSE))/VLOOKUP($A17,Agg_ppa_vals20250121_1006!$A:$K,MATCH(J$1,Agg_ppa_vals20250121_1006!$1:$1,0),FALSE)</f>
        <v>0</v>
      </c>
    </row>
    <row r="18" spans="1:21" x14ac:dyDescent="0.25">
      <c r="A18" t="s">
        <v>26</v>
      </c>
      <c r="B18">
        <v>6.3576992152536401E-3</v>
      </c>
      <c r="C18">
        <v>6.0770310396283299E-2</v>
      </c>
      <c r="D18">
        <v>8.6318372185660401E-3</v>
      </c>
      <c r="E18">
        <v>1.84521297273301E-2</v>
      </c>
      <c r="F18">
        <v>0.65024249172719295</v>
      </c>
      <c r="G18">
        <v>6.4142487957092997E-3</v>
      </c>
      <c r="H18">
        <v>8.1004126639579996E-2</v>
      </c>
      <c r="I18">
        <v>0.37083906243352399</v>
      </c>
      <c r="J18">
        <v>5.7595717424762299E-2</v>
      </c>
      <c r="K18">
        <v>2020</v>
      </c>
      <c r="M18" s="2">
        <f>(B18-VLOOKUP($A18,Agg_ppa_vals20250121_1006!$A:$K,MATCH(B$1,Agg_ppa_vals20250121_1006!$1:$1,0),FALSE))/VLOOKUP($A18,Agg_ppa_vals20250121_1006!$A:$K,MATCH(B$1,Agg_ppa_vals20250121_1006!$1:$1,0),FALSE)</f>
        <v>3.3857161283178042E-8</v>
      </c>
      <c r="N18" s="2">
        <f>(C18-VLOOKUP($A18,Agg_ppa_vals20250121_1006!$A:$K,MATCH(C$1,Agg_ppa_vals20250121_1006!$1:$1,0),FALSE))/VLOOKUP($A18,Agg_ppa_vals20250121_1006!$A:$K,MATCH(C$1,Agg_ppa_vals20250121_1006!$1:$1,0),FALSE)</f>
        <v>6.5210017497565399E-9</v>
      </c>
      <c r="O18" s="2">
        <f>(D18-VLOOKUP($A18,Agg_ppa_vals20250121_1006!$A:$K,MATCH(D$1,Agg_ppa_vals20250121_1006!$1:$1,0),FALSE))/VLOOKUP($A18,Agg_ppa_vals20250121_1006!$A:$K,MATCH(D$1,Agg_ppa_vals20250121_1006!$1:$1,0),FALSE)</f>
        <v>2.5320918393904793E-8</v>
      </c>
      <c r="P18" s="2">
        <f>(E18-VLOOKUP($A18,Agg_ppa_vals20250121_1006!$A:$K,MATCH(E$1,Agg_ppa_vals20250121_1006!$1:$1,0),FALSE))/VLOOKUP($A18,Agg_ppa_vals20250121_1006!$A:$K,MATCH(E$1,Agg_ppa_vals20250121_1006!$1:$1,0),FALSE)</f>
        <v>-1.477715041826101E-8</v>
      </c>
      <c r="Q18" s="2">
        <f>(F18-VLOOKUP($A18,Agg_ppa_vals20250121_1006!$A:$K,MATCH(F$1,Agg_ppa_vals20250121_1006!$1:$1,0),FALSE))/VLOOKUP($A18,Agg_ppa_vals20250121_1006!$A:$K,MATCH(F$1,Agg_ppa_vals20250121_1006!$1:$1,0),FALSE)</f>
        <v>-4.1954655773720178E-10</v>
      </c>
      <c r="R18" s="2">
        <f>(G18-VLOOKUP($A18,Agg_ppa_vals20250121_1006!$A:$K,MATCH(G$1,Agg_ppa_vals20250121_1006!$1:$1,0),FALSE))/VLOOKUP($A18,Agg_ppa_vals20250121_1006!$A:$K,MATCH(G$1,Agg_ppa_vals20250121_1006!$1:$1,0),FALSE)</f>
        <v>-3.184951202791059E-8</v>
      </c>
      <c r="S18" s="2">
        <f>(H18-VLOOKUP($A18,Agg_ppa_vals20250121_1006!$A:$K,MATCH(H$1,Agg_ppa_vals20250121_1006!$1:$1,0),FALSE))/VLOOKUP($A18,Agg_ppa_vals20250121_1006!$A:$K,MATCH(H$1,Agg_ppa_vals20250121_1006!$1:$1,0),FALSE)</f>
        <v>-4.4494029224112701E-9</v>
      </c>
      <c r="T18" s="2">
        <f>(I18-VLOOKUP($A18,Agg_ppa_vals20250121_1006!$A:$K,MATCH(I$1,Agg_ppa_vals20250121_1006!$1:$1,0),FALSE))/VLOOKUP($A18,Agg_ppa_vals20250121_1006!$A:$K,MATCH(I$1,Agg_ppa_vals20250121_1006!$1:$1,0),FALSE)</f>
        <v>1.1690354088988129E-9</v>
      </c>
      <c r="U18" s="2">
        <f>(J18-VLOOKUP($A18,Agg_ppa_vals20250121_1006!$A:$K,MATCH(J$1,Agg_ppa_vals20250121_1006!$1:$1,0),FALSE))/VLOOKUP($A18,Agg_ppa_vals20250121_1006!$A:$K,MATCH(J$1,Agg_ppa_vals20250121_1006!$1:$1,0),FALSE)</f>
        <v>7.3748938956800542E-9</v>
      </c>
    </row>
    <row r="19" spans="1:21" x14ac:dyDescent="0.25">
      <c r="A19" t="s">
        <v>27</v>
      </c>
      <c r="B19">
        <v>1.6245487364620899E-2</v>
      </c>
      <c r="C19">
        <v>3.1055900621118002E-2</v>
      </c>
      <c r="D19">
        <v>1.35135135135135E-2</v>
      </c>
      <c r="E19">
        <v>3.8081805359661498E-2</v>
      </c>
      <c r="F19">
        <v>0.25757575757575701</v>
      </c>
      <c r="G19">
        <v>1.46520146520146E-2</v>
      </c>
      <c r="H19">
        <v>5.1094890510948898E-2</v>
      </c>
      <c r="I19">
        <v>1.3661202185792301E-2</v>
      </c>
      <c r="J19">
        <v>2.3286011080332399E-2</v>
      </c>
      <c r="K19">
        <v>2020</v>
      </c>
      <c r="M19" s="2">
        <f>(B19-VLOOKUP($A19,Agg_ppa_vals20250121_1006!$A:$K,MATCH(B$1,Agg_ppa_vals20250121_1006!$1:$1,0),FALSE))/VLOOKUP($A19,Agg_ppa_vals20250121_1006!$A:$K,MATCH(B$1,Agg_ppa_vals20250121_1006!$1:$1,0),FALSE)</f>
        <v>2.2444442536297423E-8</v>
      </c>
      <c r="N19" s="2">
        <f>(C19-VLOOKUP($A19,Agg_ppa_vals20250121_1006!$A:$K,MATCH(C$1,Agg_ppa_vals20250121_1006!$1:$1,0),FALSE))/VLOOKUP($A19,Agg_ppa_vals20250121_1006!$A:$K,MATCH(C$1,Agg_ppa_vals20250121_1006!$1:$1,0),FALSE)</f>
        <v>-1.2200000209030385E-8</v>
      </c>
      <c r="O19" s="2">
        <f>(D19-VLOOKUP($A19,Agg_ppa_vals20250121_1006!$A:$K,MATCH(D$1,Agg_ppa_vals20250121_1006!$1:$1,0),FALSE))/VLOOKUP($A19,Agg_ppa_vals20250121_1006!$A:$K,MATCH(D$1,Agg_ppa_vals20250121_1006!$1:$1,0),FALSE)</f>
        <v>-3.5999999732824174E-8</v>
      </c>
      <c r="P19" s="2">
        <f>(E19-VLOOKUP($A19,Agg_ppa_vals20250121_1006!$A:$K,MATCH(E$1,Agg_ppa_vals20250121_1006!$1:$1,0),FALSE))/VLOOKUP($A19,Agg_ppa_vals20250121_1006!$A:$K,MATCH(E$1,Agg_ppa_vals20250121_1006!$1:$1,0),FALSE)</f>
        <v>9.4444445327827735E-9</v>
      </c>
      <c r="Q19" s="2">
        <f>(F19-VLOOKUP($A19,Agg_ppa_vals20250121_1006!$A:$K,MATCH(F$1,Agg_ppa_vals20250121_1006!$1:$1,0),FALSE))/VLOOKUP($A19,Agg_ppa_vals20250121_1006!$A:$K,MATCH(F$1,Agg_ppa_vals20250121_1006!$1:$1,0),FALSE)</f>
        <v>-1.6470609554963081E-9</v>
      </c>
      <c r="R19" s="2">
        <f>(G19-VLOOKUP($A19,Agg_ppa_vals20250121_1006!$A:$K,MATCH(G$1,Agg_ppa_vals20250121_1006!$1:$1,0),FALSE))/VLOOKUP($A19,Agg_ppa_vals20250121_1006!$A:$K,MATCH(G$1,Agg_ppa_vals20250121_1006!$1:$1,0),FALSE)</f>
        <v>-2.3750002929746305E-8</v>
      </c>
      <c r="S19" s="2">
        <f>(H19-VLOOKUP($A19,Agg_ppa_vals20250121_1006!$A:$K,MATCH(H$1,Agg_ppa_vals20250121_1006!$1:$1,0),FALSE))/VLOOKUP($A19,Agg_ppa_vals20250121_1006!$A:$K,MATCH(H$1,Agg_ppa_vals20250121_1006!$1:$1,0),FALSE)</f>
        <v>-9.571428680962623E-9</v>
      </c>
      <c r="T19" s="2">
        <f>(I19-VLOOKUP($A19,Agg_ppa_vals20250121_1006!$A:$K,MATCH(I$1,Agg_ppa_vals20250121_1006!$1:$1,0),FALSE))/VLOOKUP($A19,Agg_ppa_vals20250121_1006!$A:$K,MATCH(I$1,Agg_ppa_vals20250121_1006!$1:$1,0),FALSE)</f>
        <v>1.3599996541127218E-8</v>
      </c>
      <c r="U19" s="2">
        <f>(J19-VLOOKUP($A19,Agg_ppa_vals20250121_1006!$A:$K,MATCH(J$1,Agg_ppa_vals20250121_1006!$1:$1,0),FALSE))/VLOOKUP($A19,Agg_ppa_vals20250121_1006!$A:$K,MATCH(J$1,Agg_ppa_vals20250121_1006!$1:$1,0),FALSE)</f>
        <v>3.449813729535237E-9</v>
      </c>
    </row>
    <row r="20" spans="1:21" x14ac:dyDescent="0.25">
      <c r="A20" t="s">
        <v>28</v>
      </c>
      <c r="B20">
        <v>3382</v>
      </c>
      <c r="C20">
        <v>9011</v>
      </c>
      <c r="D20">
        <v>648</v>
      </c>
      <c r="E20">
        <v>18539</v>
      </c>
      <c r="F20">
        <v>416</v>
      </c>
      <c r="G20">
        <v>2310</v>
      </c>
      <c r="H20">
        <v>752</v>
      </c>
      <c r="I20">
        <v>2251</v>
      </c>
      <c r="J20">
        <v>45592</v>
      </c>
      <c r="K20">
        <v>2020</v>
      </c>
      <c r="M20" s="2">
        <f>(B20-VLOOKUP($A20,Agg_ppa_vals20250121_1006!$A:$K,MATCH(B$1,Agg_ppa_vals20250121_1006!$1:$1,0),FALSE))/VLOOKUP($A20,Agg_ppa_vals20250121_1006!$A:$K,MATCH(B$1,Agg_ppa_vals20250121_1006!$1:$1,0),FALSE)</f>
        <v>0</v>
      </c>
      <c r="N20" s="2">
        <f>(C20-VLOOKUP($A20,Agg_ppa_vals20250121_1006!$A:$K,MATCH(C$1,Agg_ppa_vals20250121_1006!$1:$1,0),FALSE))/VLOOKUP($A20,Agg_ppa_vals20250121_1006!$A:$K,MATCH(C$1,Agg_ppa_vals20250121_1006!$1:$1,0),FALSE)</f>
        <v>0</v>
      </c>
      <c r="O20" s="2">
        <f>(D20-VLOOKUP($A20,Agg_ppa_vals20250121_1006!$A:$K,MATCH(D$1,Agg_ppa_vals20250121_1006!$1:$1,0),FALSE))/VLOOKUP($A20,Agg_ppa_vals20250121_1006!$A:$K,MATCH(D$1,Agg_ppa_vals20250121_1006!$1:$1,0),FALSE)</f>
        <v>0</v>
      </c>
      <c r="P20" s="2">
        <f>(E20-VLOOKUP($A20,Agg_ppa_vals20250121_1006!$A:$K,MATCH(E$1,Agg_ppa_vals20250121_1006!$1:$1,0),FALSE))/VLOOKUP($A20,Agg_ppa_vals20250121_1006!$A:$K,MATCH(E$1,Agg_ppa_vals20250121_1006!$1:$1,0),FALSE)</f>
        <v>0</v>
      </c>
      <c r="Q20" s="2">
        <f>(F20-VLOOKUP($A20,Agg_ppa_vals20250121_1006!$A:$K,MATCH(F$1,Agg_ppa_vals20250121_1006!$1:$1,0),FALSE))/VLOOKUP($A20,Agg_ppa_vals20250121_1006!$A:$K,MATCH(F$1,Agg_ppa_vals20250121_1006!$1:$1,0),FALSE)</f>
        <v>0</v>
      </c>
      <c r="R20" s="2">
        <f>(G20-VLOOKUP($A20,Agg_ppa_vals20250121_1006!$A:$K,MATCH(G$1,Agg_ppa_vals20250121_1006!$1:$1,0),FALSE))/VLOOKUP($A20,Agg_ppa_vals20250121_1006!$A:$K,MATCH(G$1,Agg_ppa_vals20250121_1006!$1:$1,0),FALSE)</f>
        <v>0</v>
      </c>
      <c r="S20" s="2">
        <f>(H20-VLOOKUP($A20,Agg_ppa_vals20250121_1006!$A:$K,MATCH(H$1,Agg_ppa_vals20250121_1006!$1:$1,0),FALSE))/VLOOKUP($A20,Agg_ppa_vals20250121_1006!$A:$K,MATCH(H$1,Agg_ppa_vals20250121_1006!$1:$1,0),FALSE)</f>
        <v>0</v>
      </c>
      <c r="T20" s="2">
        <f>(I20-VLOOKUP($A20,Agg_ppa_vals20250121_1006!$A:$K,MATCH(I$1,Agg_ppa_vals20250121_1006!$1:$1,0),FALSE))/VLOOKUP($A20,Agg_ppa_vals20250121_1006!$A:$K,MATCH(I$1,Agg_ppa_vals20250121_1006!$1:$1,0),FALSE)</f>
        <v>0</v>
      </c>
      <c r="U20" s="2">
        <f>(J20-VLOOKUP($A20,Agg_ppa_vals20250121_1006!$A:$K,MATCH(J$1,Agg_ppa_vals20250121_1006!$1:$1,0),FALSE))/VLOOKUP($A20,Agg_ppa_vals20250121_1006!$A:$K,MATCH(J$1,Agg_ppa_vals20250121_1006!$1:$1,0),FALSE)</f>
        <v>0</v>
      </c>
    </row>
    <row r="21" spans="1:21" x14ac:dyDescent="0.25">
      <c r="A21" t="s">
        <v>29</v>
      </c>
      <c r="B21">
        <v>47.960261007189501</v>
      </c>
      <c r="C21">
        <v>140.38298646301399</v>
      </c>
      <c r="D21">
        <v>54.312835294266499</v>
      </c>
      <c r="E21">
        <v>96.565676442866305</v>
      </c>
      <c r="F21">
        <v>103.59340206691</v>
      </c>
      <c r="G21">
        <v>66.188301025596104</v>
      </c>
      <c r="H21">
        <v>94.671779099154605</v>
      </c>
      <c r="I21">
        <v>164.220973457247</v>
      </c>
      <c r="J21">
        <v>95.4181139248535</v>
      </c>
      <c r="K21">
        <v>2020</v>
      </c>
      <c r="M21" s="2">
        <f>(B21-VLOOKUP($A21,Agg_ppa_vals20250121_1006!$A:$K,MATCH(B$1,Agg_ppa_vals20250121_1006!$1:$1,0),FALSE))/VLOOKUP($A21,Agg_ppa_vals20250121_1006!$A:$K,MATCH(B$1,Agg_ppa_vals20250121_1006!$1:$1,0),FALSE)</f>
        <v>-3.3867620450731954E-3</v>
      </c>
      <c r="N21" s="2">
        <f>(C21-VLOOKUP($A21,Agg_ppa_vals20250121_1006!$A:$K,MATCH(C$1,Agg_ppa_vals20250121_1006!$1:$1,0),FALSE))/VLOOKUP($A21,Agg_ppa_vals20250121_1006!$A:$K,MATCH(C$1,Agg_ppa_vals20250121_1006!$1:$1,0),FALSE)</f>
        <v>2.4014942628850654E-3</v>
      </c>
      <c r="O21" s="2">
        <f>(D21-VLOOKUP($A21,Agg_ppa_vals20250121_1006!$A:$K,MATCH(D$1,Agg_ppa_vals20250121_1006!$1:$1,0),FALSE))/VLOOKUP($A21,Agg_ppa_vals20250121_1006!$A:$K,MATCH(D$1,Agg_ppa_vals20250121_1006!$1:$1,0),FALSE)</f>
        <v>4.5415206719546025E-3</v>
      </c>
      <c r="P21" s="2">
        <f>(E21-VLOOKUP($A21,Agg_ppa_vals20250121_1006!$A:$K,MATCH(E$1,Agg_ppa_vals20250121_1006!$1:$1,0),FALSE))/VLOOKUP($A21,Agg_ppa_vals20250121_1006!$A:$K,MATCH(E$1,Agg_ppa_vals20250121_1006!$1:$1,0),FALSE)</f>
        <v>1.7677581869123471E-3</v>
      </c>
      <c r="Q21" s="6">
        <f>(F21-VLOOKUP($A21,Agg_ppa_vals20250121_1006!$A:$K,MATCH(F$1,Agg_ppa_vals20250121_1006!$1:$1,0),FALSE))/VLOOKUP($A21,Agg_ppa_vals20250121_1006!$A:$K,MATCH(F$1,Agg_ppa_vals20250121_1006!$1:$1,0),FALSE)</f>
        <v>-6.3068115335123574E-3</v>
      </c>
      <c r="R21" s="2">
        <f>(G21-VLOOKUP($A21,Agg_ppa_vals20250121_1006!$A:$K,MATCH(G$1,Agg_ppa_vals20250121_1006!$1:$1,0),FALSE))/VLOOKUP($A21,Agg_ppa_vals20250121_1006!$A:$K,MATCH(G$1,Agg_ppa_vals20250121_1006!$1:$1,0),FALSE)</f>
        <v>2.7529041004101819E-3</v>
      </c>
      <c r="S21" s="2">
        <f>(H21-VLOOKUP($A21,Agg_ppa_vals20250121_1006!$A:$K,MATCH(H$1,Agg_ppa_vals20250121_1006!$1:$1,0),FALSE))/VLOOKUP($A21,Agg_ppa_vals20250121_1006!$A:$K,MATCH(H$1,Agg_ppa_vals20250121_1006!$1:$1,0),FALSE)</f>
        <v>-2.3050000464097022E-3</v>
      </c>
      <c r="T21" s="2">
        <f>(I21-VLOOKUP($A21,Agg_ppa_vals20250121_1006!$A:$K,MATCH(I$1,Agg_ppa_vals20250121_1006!$1:$1,0),FALSE))/VLOOKUP($A21,Agg_ppa_vals20250121_1006!$A:$K,MATCH(I$1,Agg_ppa_vals20250121_1006!$1:$1,0),FALSE)</f>
        <v>1.0079396364739907E-3</v>
      </c>
      <c r="U21" s="2">
        <f>(J21-VLOOKUP($A21,Agg_ppa_vals20250121_1006!$A:$K,MATCH(J$1,Agg_ppa_vals20250121_1006!$1:$1,0),FALSE))/VLOOKUP($A21,Agg_ppa_vals20250121_1006!$A:$K,MATCH(J$1,Agg_ppa_vals20250121_1006!$1:$1,0),FALSE)</f>
        <v>1.3456084738272555E-3</v>
      </c>
    </row>
    <row r="22" spans="1:21" x14ac:dyDescent="0.25">
      <c r="A22" t="s">
        <v>30</v>
      </c>
      <c r="B22">
        <v>229</v>
      </c>
      <c r="C22">
        <v>174</v>
      </c>
      <c r="D22">
        <v>22</v>
      </c>
      <c r="E22">
        <v>349</v>
      </c>
      <c r="F22">
        <v>7</v>
      </c>
      <c r="G22">
        <v>81</v>
      </c>
      <c r="H22">
        <v>21</v>
      </c>
      <c r="I22">
        <v>13</v>
      </c>
      <c r="J22">
        <v>1112</v>
      </c>
      <c r="K22">
        <v>2020</v>
      </c>
      <c r="M22" s="2">
        <f>(B22-VLOOKUP($A22,Agg_ppa_vals20250121_1006!$A:$K,MATCH(B$1,Agg_ppa_vals20250121_1006!$1:$1,0),FALSE))/VLOOKUP($A22,Agg_ppa_vals20250121_1006!$A:$K,MATCH(B$1,Agg_ppa_vals20250121_1006!$1:$1,0),FALSE)</f>
        <v>0</v>
      </c>
      <c r="N22" s="2">
        <f>(C22-VLOOKUP($A22,Agg_ppa_vals20250121_1006!$A:$K,MATCH(C$1,Agg_ppa_vals20250121_1006!$1:$1,0),FALSE))/VLOOKUP($A22,Agg_ppa_vals20250121_1006!$A:$K,MATCH(C$1,Agg_ppa_vals20250121_1006!$1:$1,0),FALSE)</f>
        <v>0</v>
      </c>
      <c r="O22" s="2">
        <f>(D22-VLOOKUP($A22,Agg_ppa_vals20250121_1006!$A:$K,MATCH(D$1,Agg_ppa_vals20250121_1006!$1:$1,0),FALSE))/VLOOKUP($A22,Agg_ppa_vals20250121_1006!$A:$K,MATCH(D$1,Agg_ppa_vals20250121_1006!$1:$1,0),FALSE)</f>
        <v>0</v>
      </c>
      <c r="P22" s="2">
        <f>(E22-VLOOKUP($A22,Agg_ppa_vals20250121_1006!$A:$K,MATCH(E$1,Agg_ppa_vals20250121_1006!$1:$1,0),FALSE))/VLOOKUP($A22,Agg_ppa_vals20250121_1006!$A:$K,MATCH(E$1,Agg_ppa_vals20250121_1006!$1:$1,0),FALSE)</f>
        <v>0</v>
      </c>
      <c r="Q22" s="2">
        <f>(F22-VLOOKUP($A22,Agg_ppa_vals20250121_1006!$A:$K,MATCH(F$1,Agg_ppa_vals20250121_1006!$1:$1,0),FALSE))/VLOOKUP($A22,Agg_ppa_vals20250121_1006!$A:$K,MATCH(F$1,Agg_ppa_vals20250121_1006!$1:$1,0),FALSE)</f>
        <v>0</v>
      </c>
      <c r="R22" s="2">
        <f>(G22-VLOOKUP($A22,Agg_ppa_vals20250121_1006!$A:$K,MATCH(G$1,Agg_ppa_vals20250121_1006!$1:$1,0),FALSE))/VLOOKUP($A22,Agg_ppa_vals20250121_1006!$A:$K,MATCH(G$1,Agg_ppa_vals20250121_1006!$1:$1,0),FALSE)</f>
        <v>0</v>
      </c>
      <c r="S22" s="2">
        <f>(H22-VLOOKUP($A22,Agg_ppa_vals20250121_1006!$A:$K,MATCH(H$1,Agg_ppa_vals20250121_1006!$1:$1,0),FALSE))/VLOOKUP($A22,Agg_ppa_vals20250121_1006!$A:$K,MATCH(H$1,Agg_ppa_vals20250121_1006!$1:$1,0),FALSE)</f>
        <v>0</v>
      </c>
      <c r="T22" s="2">
        <f>(I22-VLOOKUP($A22,Agg_ppa_vals20250121_1006!$A:$K,MATCH(I$1,Agg_ppa_vals20250121_1006!$1:$1,0),FALSE))/VLOOKUP($A22,Agg_ppa_vals20250121_1006!$A:$K,MATCH(I$1,Agg_ppa_vals20250121_1006!$1:$1,0),FALSE)</f>
        <v>0</v>
      </c>
      <c r="U22" s="2">
        <f>(J22-VLOOKUP($A22,Agg_ppa_vals20250121_1006!$A:$K,MATCH(J$1,Agg_ppa_vals20250121_1006!$1:$1,0),FALSE))/VLOOKUP($A22,Agg_ppa_vals20250121_1006!$A:$K,MATCH(J$1,Agg_ppa_vals20250121_1006!$1:$1,0),FALSE)</f>
        <v>0</v>
      </c>
    </row>
    <row r="23" spans="1:21" x14ac:dyDescent="0.25">
      <c r="A23" t="s">
        <v>31</v>
      </c>
      <c r="B23">
        <v>3.2474570581450002</v>
      </c>
      <c r="C23">
        <v>2.71075792304566</v>
      </c>
      <c r="D23">
        <v>1.8439542846818799</v>
      </c>
      <c r="E23">
        <v>1.8178661782491099</v>
      </c>
      <c r="F23">
        <v>1.7431582078566601</v>
      </c>
      <c r="G23">
        <v>2.3208884775209002</v>
      </c>
      <c r="H23">
        <v>2.6437597886731998</v>
      </c>
      <c r="I23">
        <v>0.94841077518623396</v>
      </c>
      <c r="J23">
        <v>2.3272710713378899</v>
      </c>
      <c r="K23">
        <v>2020</v>
      </c>
      <c r="M23" s="2">
        <f>(B23-VLOOKUP($A23,Agg_ppa_vals20250121_1006!$A:$K,MATCH(B$1,Agg_ppa_vals20250121_1006!$1:$1,0),FALSE))/VLOOKUP($A23,Agg_ppa_vals20250121_1006!$A:$K,MATCH(B$1,Agg_ppa_vals20250121_1006!$1:$1,0),FALSE)</f>
        <v>-3.3867620826945328E-3</v>
      </c>
      <c r="N23" s="2">
        <f>(C23-VLOOKUP($A23,Agg_ppa_vals20250121_1006!$A:$K,MATCH(C$1,Agg_ppa_vals20250121_1006!$1:$1,0),FALSE))/VLOOKUP($A23,Agg_ppa_vals20250121_1006!$A:$K,MATCH(C$1,Agg_ppa_vals20250121_1006!$1:$1,0),FALSE)</f>
        <v>2.4014944134834772E-3</v>
      </c>
      <c r="O23" s="2">
        <f>(D23-VLOOKUP($A23,Agg_ppa_vals20250121_1006!$A:$K,MATCH(D$1,Agg_ppa_vals20250121_1006!$1:$1,0),FALSE))/VLOOKUP($A23,Agg_ppa_vals20250121_1006!$A:$K,MATCH(D$1,Agg_ppa_vals20250121_1006!$1:$1,0),FALSE)</f>
        <v>4.5415204253503151E-3</v>
      </c>
      <c r="P23" s="2">
        <f>(E23-VLOOKUP($A23,Agg_ppa_vals20250121_1006!$A:$K,MATCH(E$1,Agg_ppa_vals20250121_1006!$1:$1,0),FALSE))/VLOOKUP($A23,Agg_ppa_vals20250121_1006!$A:$K,MATCH(E$1,Agg_ppa_vals20250121_1006!$1:$1,0),FALSE)</f>
        <v>1.7677582866935458E-3</v>
      </c>
      <c r="Q23" s="6">
        <f>(F23-VLOOKUP($A23,Agg_ppa_vals20250121_1006!$A:$K,MATCH(F$1,Agg_ppa_vals20250121_1006!$1:$1,0),FALSE))/VLOOKUP($A23,Agg_ppa_vals20250121_1006!$A:$K,MATCH(F$1,Agg_ppa_vals20250121_1006!$1:$1,0),FALSE)</f>
        <v>-6.3068116206589529E-3</v>
      </c>
      <c r="R23" s="2">
        <f>(G23-VLOOKUP($A23,Agg_ppa_vals20250121_1006!$A:$K,MATCH(G$1,Agg_ppa_vals20250121_1006!$1:$1,0),FALSE))/VLOOKUP($A23,Agg_ppa_vals20250121_1006!$A:$K,MATCH(G$1,Agg_ppa_vals20250121_1006!$1:$1,0),FALSE)</f>
        <v>2.7529039428655384E-3</v>
      </c>
      <c r="S23" s="2">
        <f>(H23-VLOOKUP($A23,Agg_ppa_vals20250121_1006!$A:$K,MATCH(H$1,Agg_ppa_vals20250121_1006!$1:$1,0),FALSE))/VLOOKUP($A23,Agg_ppa_vals20250121_1006!$A:$K,MATCH(H$1,Agg_ppa_vals20250121_1006!$1:$1,0),FALSE)</f>
        <v>-2.3050000754490621E-3</v>
      </c>
      <c r="T23" s="2">
        <f>(I23-VLOOKUP($A23,Agg_ppa_vals20250121_1006!$A:$K,MATCH(I$1,Agg_ppa_vals20250121_1006!$1:$1,0),FALSE))/VLOOKUP($A23,Agg_ppa_vals20250121_1006!$A:$K,MATCH(I$1,Agg_ppa_vals20250121_1006!$1:$1,0),FALSE)</f>
        <v>1.0079395674792756E-3</v>
      </c>
      <c r="U23" s="2">
        <f>(J23-VLOOKUP($A23,Agg_ppa_vals20250121_1006!$A:$K,MATCH(J$1,Agg_ppa_vals20250121_1006!$1:$1,0),FALSE))/VLOOKUP($A23,Agg_ppa_vals20250121_1006!$A:$K,MATCH(J$1,Agg_ppa_vals20250121_1006!$1:$1,0),FALSE)</f>
        <v>1.3456084317934381E-3</v>
      </c>
    </row>
    <row r="24" spans="1:21" x14ac:dyDescent="0.25">
      <c r="A24" t="s">
        <v>32</v>
      </c>
      <c r="B24">
        <v>6.7711413364872797E-2</v>
      </c>
      <c r="C24">
        <v>1.93097325491066E-2</v>
      </c>
      <c r="D24">
        <v>3.3950617283950602E-2</v>
      </c>
      <c r="E24">
        <v>1.8825179351637002E-2</v>
      </c>
      <c r="F24">
        <v>1.6826923076923E-2</v>
      </c>
      <c r="G24">
        <v>3.5064935064935E-2</v>
      </c>
      <c r="H24">
        <v>2.7925531914893598E-2</v>
      </c>
      <c r="I24">
        <v>5.7752110173256302E-3</v>
      </c>
      <c r="J24">
        <v>2.4390243902439001E-2</v>
      </c>
      <c r="K24">
        <v>2020</v>
      </c>
      <c r="M24" s="2">
        <f>(B24-VLOOKUP($A24,Agg_ppa_vals20250121_1006!$A:$K,MATCH(B$1,Agg_ppa_vals20250121_1006!$1:$1,0),FALSE))/VLOOKUP($A24,Agg_ppa_vals20250121_1006!$A:$K,MATCH(B$1,Agg_ppa_vals20250121_1006!$1:$1,0),FALSE)</f>
        <v>5.3886454657446507E-9</v>
      </c>
      <c r="N24" s="2">
        <f>(C24-VLOOKUP($A24,Agg_ppa_vals20250121_1006!$A:$K,MATCH(C$1,Agg_ppa_vals20250121_1006!$1:$1,0),FALSE))/VLOOKUP($A24,Agg_ppa_vals20250121_1006!$A:$K,MATCH(C$1,Agg_ppa_vals20250121_1006!$1:$1,0),FALSE)</f>
        <v>-2.3350576572271264E-8</v>
      </c>
      <c r="O24" s="2">
        <f>(D24-VLOOKUP($A24,Agg_ppa_vals20250121_1006!$A:$K,MATCH(D$1,Agg_ppa_vals20250121_1006!$1:$1,0),FALSE))/VLOOKUP($A24,Agg_ppa_vals20250121_1006!$A:$K,MATCH(D$1,Agg_ppa_vals20250121_1006!$1:$1,0),FALSE)</f>
        <v>8.363635899305353E-9</v>
      </c>
      <c r="P24" s="2">
        <f>(E24-VLOOKUP($A24,Agg_ppa_vals20250121_1006!$A:$K,MATCH(E$1,Agg_ppa_vals20250121_1006!$1:$1,0),FALSE))/VLOOKUP($A24,Agg_ppa_vals20250121_1006!$A:$K,MATCH(E$1,Agg_ppa_vals20250121_1006!$1:$1,0),FALSE)</f>
        <v>1.8679078736368741E-8</v>
      </c>
      <c r="Q24" s="2">
        <f>(F24-VLOOKUP($A24,Agg_ppa_vals20250121_1006!$A:$K,MATCH(F$1,Agg_ppa_vals20250121_1006!$1:$1,0),FALSE))/VLOOKUP($A24,Agg_ppa_vals20250121_1006!$A:$K,MATCH(F$1,Agg_ppa_vals20250121_1006!$1:$1,0),FALSE)</f>
        <v>4.5714239745645944E-9</v>
      </c>
      <c r="R24" s="2">
        <f>(G24-VLOOKUP($A24,Agg_ppa_vals20250121_1006!$A:$K,MATCH(G$1,Agg_ppa_vals20250121_1006!$1:$1,0),FALSE))/VLOOKUP($A24,Agg_ppa_vals20250121_1006!$A:$K,MATCH(G$1,Agg_ppa_vals20250121_1006!$1:$1,0),FALSE)</f>
        <v>1.8518500553339772E-9</v>
      </c>
      <c r="S24" s="2">
        <f>(H24-VLOOKUP($A24,Agg_ppa_vals20250121_1006!$A:$K,MATCH(H$1,Agg_ppa_vals20250121_1006!$1:$1,0),FALSE))/VLOOKUP($A24,Agg_ppa_vals20250121_1006!$A:$K,MATCH(H$1,Agg_ppa_vals20250121_1006!$1:$1,0),FALSE)</f>
        <v>-3.0476196870004176E-9</v>
      </c>
      <c r="T24" s="2">
        <f>(I24-VLOOKUP($A24,Agg_ppa_vals20250121_1006!$A:$K,MATCH(I$1,Agg_ppa_vals20250121_1006!$1:$1,0),FALSE))/VLOOKUP($A24,Agg_ppa_vals20250121_1006!$A:$K,MATCH(I$1,Agg_ppa_vals20250121_1006!$1:$1,0),FALSE)</f>
        <v>2.9999995694699736E-9</v>
      </c>
      <c r="U24" s="2">
        <f>(J24-VLOOKUP($A24,Agg_ppa_vals20250121_1006!$A:$K,MATCH(J$1,Agg_ppa_vals20250121_1006!$1:$1,0),FALSE))/VLOOKUP($A24,Agg_ppa_vals20250121_1006!$A:$K,MATCH(J$1,Agg_ppa_vals20250121_1006!$1:$1,0),FALSE)</f>
        <v>-4.000000880481334E-9</v>
      </c>
    </row>
    <row r="25" spans="1:21" x14ac:dyDescent="0.25">
      <c r="A25" t="s">
        <v>33</v>
      </c>
      <c r="B25">
        <v>105</v>
      </c>
      <c r="C25">
        <v>1543</v>
      </c>
      <c r="D25">
        <v>54</v>
      </c>
      <c r="E25">
        <v>2573</v>
      </c>
      <c r="F25">
        <v>67</v>
      </c>
      <c r="G25">
        <v>101</v>
      </c>
      <c r="H25">
        <v>108</v>
      </c>
      <c r="I25">
        <v>523</v>
      </c>
      <c r="J25">
        <v>5999</v>
      </c>
      <c r="K25">
        <v>2020</v>
      </c>
      <c r="M25" s="2">
        <f>(B25-VLOOKUP($A25,Agg_ppa_vals20250121_1006!$A:$K,MATCH(B$1,Agg_ppa_vals20250121_1006!$1:$1,0),FALSE))/VLOOKUP($A25,Agg_ppa_vals20250121_1006!$A:$K,MATCH(B$1,Agg_ppa_vals20250121_1006!$1:$1,0),FALSE)</f>
        <v>0</v>
      </c>
      <c r="N25" s="2">
        <f>(C25-VLOOKUP($A25,Agg_ppa_vals20250121_1006!$A:$K,MATCH(C$1,Agg_ppa_vals20250121_1006!$1:$1,0),FALSE))/VLOOKUP($A25,Agg_ppa_vals20250121_1006!$A:$K,MATCH(C$1,Agg_ppa_vals20250121_1006!$1:$1,0),FALSE)</f>
        <v>0</v>
      </c>
      <c r="O25" s="2">
        <f>(D25-VLOOKUP($A25,Agg_ppa_vals20250121_1006!$A:$K,MATCH(D$1,Agg_ppa_vals20250121_1006!$1:$1,0),FALSE))/VLOOKUP($A25,Agg_ppa_vals20250121_1006!$A:$K,MATCH(D$1,Agg_ppa_vals20250121_1006!$1:$1,0),FALSE)</f>
        <v>0</v>
      </c>
      <c r="P25" s="2">
        <f>(E25-VLOOKUP($A25,Agg_ppa_vals20250121_1006!$A:$K,MATCH(E$1,Agg_ppa_vals20250121_1006!$1:$1,0),FALSE))/VLOOKUP($A25,Agg_ppa_vals20250121_1006!$A:$K,MATCH(E$1,Agg_ppa_vals20250121_1006!$1:$1,0),FALSE)</f>
        <v>0</v>
      </c>
      <c r="Q25" s="2">
        <f>(F25-VLOOKUP($A25,Agg_ppa_vals20250121_1006!$A:$K,MATCH(F$1,Agg_ppa_vals20250121_1006!$1:$1,0),FALSE))/VLOOKUP($A25,Agg_ppa_vals20250121_1006!$A:$K,MATCH(F$1,Agg_ppa_vals20250121_1006!$1:$1,0),FALSE)</f>
        <v>0</v>
      </c>
      <c r="R25" s="2">
        <f>(G25-VLOOKUP($A25,Agg_ppa_vals20250121_1006!$A:$K,MATCH(G$1,Agg_ppa_vals20250121_1006!$1:$1,0),FALSE))/VLOOKUP($A25,Agg_ppa_vals20250121_1006!$A:$K,MATCH(G$1,Agg_ppa_vals20250121_1006!$1:$1,0),FALSE)</f>
        <v>0</v>
      </c>
      <c r="S25" s="2">
        <f>(H25-VLOOKUP($A25,Agg_ppa_vals20250121_1006!$A:$K,MATCH(H$1,Agg_ppa_vals20250121_1006!$1:$1,0),FALSE))/VLOOKUP($A25,Agg_ppa_vals20250121_1006!$A:$K,MATCH(H$1,Agg_ppa_vals20250121_1006!$1:$1,0),FALSE)</f>
        <v>0</v>
      </c>
      <c r="T25" s="2">
        <f>(I25-VLOOKUP($A25,Agg_ppa_vals20250121_1006!$A:$K,MATCH(I$1,Agg_ppa_vals20250121_1006!$1:$1,0),FALSE))/VLOOKUP($A25,Agg_ppa_vals20250121_1006!$A:$K,MATCH(I$1,Agg_ppa_vals20250121_1006!$1:$1,0),FALSE)</f>
        <v>0</v>
      </c>
      <c r="U25" s="2">
        <f>(J25-VLOOKUP($A25,Agg_ppa_vals20250121_1006!$A:$K,MATCH(J$1,Agg_ppa_vals20250121_1006!$1:$1,0),FALSE))/VLOOKUP($A25,Agg_ppa_vals20250121_1006!$A:$K,MATCH(J$1,Agg_ppa_vals20250121_1006!$1:$1,0),FALSE)</f>
        <v>0</v>
      </c>
    </row>
    <row r="26" spans="1:21" x14ac:dyDescent="0.25">
      <c r="A26" t="s">
        <v>34</v>
      </c>
      <c r="B26">
        <v>7.4173157511292401E-2</v>
      </c>
      <c r="C26">
        <v>4.6884294470732604</v>
      </c>
      <c r="D26">
        <v>0.46611920980256599</v>
      </c>
      <c r="E26">
        <v>1.7584196217933401</v>
      </c>
      <c r="F26">
        <v>2.5627204085718698</v>
      </c>
      <c r="G26">
        <v>0.16195978209165901</v>
      </c>
      <c r="H26">
        <v>1.2497779538678</v>
      </c>
      <c r="I26">
        <v>12.929921976848799</v>
      </c>
      <c r="J26">
        <v>1.2844487317143001</v>
      </c>
      <c r="K26">
        <v>2020</v>
      </c>
      <c r="M26" s="2">
        <f>(B26-VLOOKUP($A26,Agg_ppa_vals20250121_1006!$A:$K,MATCH(B$1,Agg_ppa_vals20250121_1006!$1:$1,0),FALSE))/VLOOKUP($A26,Agg_ppa_vals20250121_1006!$A:$K,MATCH(B$1,Agg_ppa_vals20250121_1006!$1:$1,0),FALSE)</f>
        <v>-6.5887393140823263E-9</v>
      </c>
      <c r="N26" s="2">
        <f>(C26-VLOOKUP($A26,Agg_ppa_vals20250121_1006!$A:$K,MATCH(C$1,Agg_ppa_vals20250121_1006!$1:$1,0),FALSE))/VLOOKUP($A26,Agg_ppa_vals20250121_1006!$A:$K,MATCH(C$1,Agg_ppa_vals20250121_1006!$1:$1,0),FALSE)</f>
        <v>1.5625810220397486E-11</v>
      </c>
      <c r="O26" s="2">
        <f>(D26-VLOOKUP($A26,Agg_ppa_vals20250121_1006!$A:$K,MATCH(D$1,Agg_ppa_vals20250121_1006!$1:$1,0),FALSE))/VLOOKUP($A26,Agg_ppa_vals20250121_1006!$A:$K,MATCH(D$1,Agg_ppa_vals20250121_1006!$1:$1,0),FALSE)</f>
        <v>-4.2356978503934499E-10</v>
      </c>
      <c r="P26" s="2">
        <f>(E26-VLOOKUP($A26,Agg_ppa_vals20250121_1006!$A:$K,MATCH(E$1,Agg_ppa_vals20250121_1006!$1:$1,0),FALSE))/VLOOKUP($A26,Agg_ppa_vals20250121_1006!$A:$K,MATCH(E$1,Agg_ppa_vals20250121_1006!$1:$1,0),FALSE)</f>
        <v>-1.1752587254943102E-10</v>
      </c>
      <c r="Q26" s="2">
        <f>(F26-VLOOKUP($A26,Agg_ppa_vals20250121_1006!$A:$K,MATCH(F$1,Agg_ppa_vals20250121_1006!$1:$1,0),FALSE))/VLOOKUP($A26,Agg_ppa_vals20250121_1006!$A:$K,MATCH(F$1,Agg_ppa_vals20250121_1006!$1:$1,0),FALSE)</f>
        <v>-1.6706091640014356E-10</v>
      </c>
      <c r="R26" s="2">
        <f>(G26-VLOOKUP($A26,Agg_ppa_vals20250121_1006!$A:$K,MATCH(G$1,Agg_ppa_vals20250121_1006!$1:$1,0),FALSE))/VLOOKUP($A26,Agg_ppa_vals20250121_1006!$A:$K,MATCH(G$1,Agg_ppa_vals20250121_1006!$1:$1,0),FALSE)</f>
        <v>5.659368800109324E-10</v>
      </c>
      <c r="S26" s="2">
        <f>(H26-VLOOKUP($A26,Agg_ppa_vals20250121_1006!$A:$K,MATCH(H$1,Agg_ppa_vals20250121_1006!$1:$1,0),FALSE))/VLOOKUP($A26,Agg_ppa_vals20250121_1006!$A:$K,MATCH(H$1,Agg_ppa_vals20250121_1006!$1:$1,0),FALSE)</f>
        <v>-1.0577881317135591E-10</v>
      </c>
      <c r="T26" s="2">
        <f>(I26-VLOOKUP($A26,Agg_ppa_vals20250121_1006!$A:$K,MATCH(I$1,Agg_ppa_vals20250121_1006!$1:$1,0),FALSE))/VLOOKUP($A26,Agg_ppa_vals20250121_1006!$A:$K,MATCH(I$1,Agg_ppa_vals20250121_1006!$1:$1,0),FALSE)</f>
        <v>-2.4371378222942563E-10</v>
      </c>
      <c r="U26" s="2">
        <f>(J26-VLOOKUP($A26,Agg_ppa_vals20250121_1006!$A:$K,MATCH(J$1,Agg_ppa_vals20250121_1006!$1:$1,0),FALSE))/VLOOKUP($A26,Agg_ppa_vals20250121_1006!$A:$K,MATCH(J$1,Agg_ppa_vals20250121_1006!$1:$1,0),FALSE)</f>
        <v>-2.2242998187313361E-10</v>
      </c>
    </row>
    <row r="27" spans="1:21" x14ac:dyDescent="0.25">
      <c r="A27" t="s">
        <v>35</v>
      </c>
      <c r="B27">
        <v>3.1046717918391399E-2</v>
      </c>
      <c r="C27">
        <v>0.17123515703029599</v>
      </c>
      <c r="D27">
        <v>8.3333333333333301E-2</v>
      </c>
      <c r="E27">
        <v>0.13878849991908901</v>
      </c>
      <c r="F27">
        <v>0.16105769230769201</v>
      </c>
      <c r="G27">
        <v>4.3722943722943698E-2</v>
      </c>
      <c r="H27">
        <v>0.14361702127659501</v>
      </c>
      <c r="I27">
        <v>0.232341181697023</v>
      </c>
      <c r="J27">
        <v>0.13158010177224</v>
      </c>
      <c r="K27">
        <v>2020</v>
      </c>
      <c r="M27" s="2">
        <f>(B27-VLOOKUP($A27,Agg_ppa_vals20250121_1006!$A:$K,MATCH(B$1,Agg_ppa_vals20250121_1006!$1:$1,0),FALSE))/VLOOKUP($A27,Agg_ppa_vals20250121_1006!$A:$K,MATCH(B$1,Agg_ppa_vals20250121_1006!$1:$1,0),FALSE)</f>
        <v>-2.628574196496878E-9</v>
      </c>
      <c r="N27" s="2">
        <f>(C27-VLOOKUP($A27,Agg_ppa_vals20250121_1006!$A:$K,MATCH(C$1,Agg_ppa_vals20250121_1006!$1:$1,0),FALSE))/VLOOKUP($A27,Agg_ppa_vals20250121_1006!$A:$K,MATCH(C$1,Agg_ppa_vals20250121_1006!$1:$1,0),FALSE)</f>
        <v>1.7692621346781138E-10</v>
      </c>
      <c r="O27" s="2">
        <f>(D27-VLOOKUP($A27,Agg_ppa_vals20250121_1006!$A:$K,MATCH(D$1,Agg_ppa_vals20250121_1006!$1:$1,0),FALSE))/VLOOKUP($A27,Agg_ppa_vals20250121_1006!$A:$K,MATCH(D$1,Agg_ppa_vals20250121_1006!$1:$1,0),FALSE)</f>
        <v>3.9999996808276683E-9</v>
      </c>
      <c r="P27" s="2">
        <f>(E27-VLOOKUP($A27,Agg_ppa_vals20250121_1006!$A:$K,MATCH(E$1,Agg_ppa_vals20250121_1006!$1:$1,0),FALSE))/VLOOKUP($A27,Agg_ppa_vals20250121_1006!$A:$K,MATCH(E$1,Agg_ppa_vals20250121_1006!$1:$1,0),FALSE)</f>
        <v>-5.8298057924169395E-10</v>
      </c>
      <c r="Q27" s="2">
        <f>(F27-VLOOKUP($A27,Agg_ppa_vals20250121_1006!$A:$K,MATCH(F$1,Agg_ppa_vals20250121_1006!$1:$1,0),FALSE))/VLOOKUP($A27,Agg_ppa_vals20250121_1006!$A:$K,MATCH(F$1,Agg_ppa_vals20250121_1006!$1:$1,0),FALSE)</f>
        <v>1.9104459211994505E-9</v>
      </c>
      <c r="R27" s="2">
        <f>(G27-VLOOKUP($A27,Agg_ppa_vals20250121_1006!$A:$K,MATCH(G$1,Agg_ppa_vals20250121_1006!$1:$1,0),FALSE))/VLOOKUP($A27,Agg_ppa_vals20250121_1006!$A:$K,MATCH(G$1,Agg_ppa_vals20250121_1006!$1:$1,0),FALSE)</f>
        <v>-6.3366341825468067E-9</v>
      </c>
      <c r="S27" s="2">
        <f>(H27-VLOOKUP($A27,Agg_ppa_vals20250121_1006!$A:$K,MATCH(H$1,Agg_ppa_vals20250121_1006!$1:$1,0),FALSE))/VLOOKUP($A27,Agg_ppa_vals20250121_1006!$A:$K,MATCH(H$1,Agg_ppa_vals20250121_1006!$1:$1,0),FALSE)</f>
        <v>1.9259207229089798E-9</v>
      </c>
      <c r="T27" s="2">
        <f>(I27-VLOOKUP($A27,Agg_ppa_vals20250121_1006!$A:$K,MATCH(I$1,Agg_ppa_vals20250121_1006!$1:$1,0),FALSE))/VLOOKUP($A27,Agg_ppa_vals20250121_1006!$A:$K,MATCH(I$1,Agg_ppa_vals20250121_1006!$1:$1,0),FALSE)</f>
        <v>-1.3040176605278559E-9</v>
      </c>
      <c r="U27" s="2">
        <f>(J27-VLOOKUP($A27,Agg_ppa_vals20250121_1006!$A:$K,MATCH(J$1,Agg_ppa_vals20250121_1006!$1:$1,0),FALSE))/VLOOKUP($A27,Agg_ppa_vals20250121_1006!$A:$K,MATCH(J$1,Agg_ppa_vals20250121_1006!$1:$1,0),FALSE)</f>
        <v>-1.73096085075406E-9</v>
      </c>
    </row>
    <row r="28" spans="1:21" x14ac:dyDescent="0.25">
      <c r="A28" t="s">
        <v>36</v>
      </c>
      <c r="B28">
        <v>1.8237587937577002E-2</v>
      </c>
      <c r="C28">
        <v>0.44837894148610902</v>
      </c>
      <c r="D28">
        <v>0.445205960673352</v>
      </c>
      <c r="E28">
        <v>0.70605706572640003</v>
      </c>
      <c r="F28">
        <v>0.24221560734779199</v>
      </c>
      <c r="G28">
        <v>8.6654579274544299E-2</v>
      </c>
      <c r="H28">
        <v>0.62795913656881397</v>
      </c>
      <c r="I28">
        <v>0.331670683047806</v>
      </c>
      <c r="J28">
        <v>0.99999997366658899</v>
      </c>
      <c r="K28">
        <v>2020</v>
      </c>
      <c r="M28" s="2">
        <f>(B28-VLOOKUP($A28,Agg_ppa_vals20250121_1006!$A:$K,MATCH(B$1,Agg_ppa_vals20250121_1006!$1:$1,0),FALSE))/VLOOKUP($A28,Agg_ppa_vals20250121_1006!$A:$K,MATCH(B$1,Agg_ppa_vals20250121_1006!$1:$1,0),FALSE)</f>
        <v>-0.97408968842669608</v>
      </c>
      <c r="N28" s="2">
        <f>(C28-VLOOKUP($A28,Agg_ppa_vals20250121_1006!$A:$K,MATCH(C$1,Agg_ppa_vals20250121_1006!$1:$1,0),FALSE))/VLOOKUP($A28,Agg_ppa_vals20250121_1006!$A:$K,MATCH(C$1,Agg_ppa_vals20250121_1006!$1:$1,0),FALSE)</f>
        <v>7.3451658526012029E-2</v>
      </c>
      <c r="O28" s="2">
        <f>(D28-VLOOKUP($A28,Agg_ppa_vals20250121_1006!$A:$K,MATCH(D$1,Agg_ppa_vals20250121_1006!$1:$1,0),FALSE))/VLOOKUP($A28,Agg_ppa_vals20250121_1006!$A:$K,MATCH(D$1,Agg_ppa_vals20250121_1006!$1:$1,0),FALSE)</f>
        <v>-0.16911091229177561</v>
      </c>
      <c r="P28" s="2">
        <f>(E28-VLOOKUP($A28,Agg_ppa_vals20250121_1006!$A:$K,MATCH(E$1,Agg_ppa_vals20250121_1006!$1:$1,0),FALSE))/VLOOKUP($A28,Agg_ppa_vals20250121_1006!$A:$K,MATCH(E$1,Agg_ppa_vals20250121_1006!$1:$1,0),FALSE)</f>
        <v>0.13956264348869529</v>
      </c>
      <c r="Q28" s="2">
        <f>(F28-VLOOKUP($A28,Agg_ppa_vals20250121_1006!$A:$K,MATCH(F$1,Agg_ppa_vals20250121_1006!$1:$1,0),FALSE))/VLOOKUP($A28,Agg_ppa_vals20250121_1006!$A:$K,MATCH(F$1,Agg_ppa_vals20250121_1006!$1:$1,0),FALSE)</f>
        <v>0.21638055584081456</v>
      </c>
      <c r="R28" s="2">
        <f>(G28-VLOOKUP($A28,Agg_ppa_vals20250121_1006!$A:$K,MATCH(G$1,Agg_ppa_vals20250121_1006!$1:$1,0),FALSE))/VLOOKUP($A28,Agg_ppa_vals20250121_1006!$A:$K,MATCH(G$1,Agg_ppa_vals20250121_1006!$1:$1,0),FALSE)</f>
        <v>-0.7265689075334818</v>
      </c>
      <c r="S28" s="2">
        <f>(H28-VLOOKUP($A28,Agg_ppa_vals20250121_1006!$A:$K,MATCH(H$1,Agg_ppa_vals20250121_1006!$1:$1,0),FALSE))/VLOOKUP($A28,Agg_ppa_vals20250121_1006!$A:$K,MATCH(H$1,Agg_ppa_vals20250121_1006!$1:$1,0),FALSE)</f>
        <v>0.3473942744123138</v>
      </c>
      <c r="T28" s="2">
        <f>(I28-VLOOKUP($A28,Agg_ppa_vals20250121_1006!$A:$K,MATCH(I$1,Agg_ppa_vals20250121_1006!$1:$1,0),FALSE))/VLOOKUP($A28,Agg_ppa_vals20250121_1006!$A:$K,MATCH(I$1,Agg_ppa_vals20250121_1006!$1:$1,0),FALSE)</f>
        <v>-0.15459697330127048</v>
      </c>
      <c r="U28" s="2">
        <f>(J28-VLOOKUP($A28,Agg_ppa_vals20250121_1006!$A:$K,MATCH(J$1,Agg_ppa_vals20250121_1006!$1:$1,0),FALSE))/VLOOKUP($A28,Agg_ppa_vals20250121_1006!$A:$K,MATCH(J$1,Agg_ppa_vals20250121_1006!$1:$1,0),FALSE)</f>
        <v>8.6627493020008953E-2</v>
      </c>
    </row>
    <row r="29" spans="1:21" x14ac:dyDescent="0.25">
      <c r="A29" t="s">
        <v>37</v>
      </c>
      <c r="B29">
        <v>1.2485807798834499E-3</v>
      </c>
      <c r="C29">
        <v>0.121728456296732</v>
      </c>
      <c r="D29">
        <v>4.1876766160403298E-2</v>
      </c>
      <c r="E29">
        <v>0.13020848575664101</v>
      </c>
      <c r="F29">
        <v>0.122689670978057</v>
      </c>
      <c r="G29">
        <v>1.16401718875461E-2</v>
      </c>
      <c r="H29">
        <v>6.2151028115653997E-2</v>
      </c>
      <c r="I29">
        <v>0.25230749774466699</v>
      </c>
      <c r="J29">
        <v>1.70329261825721E-2</v>
      </c>
      <c r="K29">
        <v>2020</v>
      </c>
      <c r="M29" s="2">
        <f>(B29-VLOOKUP($A29,Agg_ppa_vals20250121_1006!$A:$K,MATCH(B$1,Agg_ppa_vals20250121_1006!$1:$1,0),FALSE))/VLOOKUP($A29,Agg_ppa_vals20250121_1006!$A:$K,MATCH(B$1,Agg_ppa_vals20250121_1006!$1:$1,0),FALSE)</f>
        <v>3.4313441629023153E-2</v>
      </c>
      <c r="N29" s="2">
        <f>(C29-VLOOKUP($A29,Agg_ppa_vals20250121_1006!$A:$K,MATCH(C$1,Agg_ppa_vals20250121_1006!$1:$1,0),FALSE))/VLOOKUP($A29,Agg_ppa_vals20250121_1006!$A:$K,MATCH(C$1,Agg_ppa_vals20250121_1006!$1:$1,0),FALSE)</f>
        <v>5.0820932180588004E-3</v>
      </c>
      <c r="O29" s="2">
        <f>(D29-VLOOKUP($A29,Agg_ppa_vals20250121_1006!$A:$K,MATCH(D$1,Agg_ppa_vals20250121_1006!$1:$1,0),FALSE))/VLOOKUP($A29,Agg_ppa_vals20250121_1006!$A:$K,MATCH(D$1,Agg_ppa_vals20250121_1006!$1:$1,0),FALSE)</f>
        <v>0.43335788714410406</v>
      </c>
      <c r="P29" s="2">
        <f>(E29-VLOOKUP($A29,Agg_ppa_vals20250121_1006!$A:$K,MATCH(E$1,Agg_ppa_vals20250121_1006!$1:$1,0),FALSE))/VLOOKUP($A29,Agg_ppa_vals20250121_1006!$A:$K,MATCH(E$1,Agg_ppa_vals20250121_1006!$1:$1,0),FALSE)</f>
        <v>1.2513680537270118E-2</v>
      </c>
      <c r="Q29" s="2">
        <f>(F29-VLOOKUP($A29,Agg_ppa_vals20250121_1006!$A:$K,MATCH(F$1,Agg_ppa_vals20250121_1006!$1:$1,0),FALSE))/VLOOKUP($A29,Agg_ppa_vals20250121_1006!$A:$K,MATCH(F$1,Agg_ppa_vals20250121_1006!$1:$1,0),FALSE)</f>
        <v>-2.2900762256862495E-2</v>
      </c>
      <c r="R29" s="2">
        <f>(G29-VLOOKUP($A29,Agg_ppa_vals20250121_1006!$A:$K,MATCH(G$1,Agg_ppa_vals20250121_1006!$1:$1,0),FALSE))/VLOOKUP($A29,Agg_ppa_vals20250121_1006!$A:$K,MATCH(G$1,Agg_ppa_vals20250121_1006!$1:$1,0),FALSE)</f>
        <v>6.4983129557319441E-2</v>
      </c>
      <c r="S29" s="2">
        <f>(H29-VLOOKUP($A29,Agg_ppa_vals20250121_1006!$A:$K,MATCH(H$1,Agg_ppa_vals20250121_1006!$1:$1,0),FALSE))/VLOOKUP($A29,Agg_ppa_vals20250121_1006!$A:$K,MATCH(H$1,Agg_ppa_vals20250121_1006!$1:$1,0),FALSE)</f>
        <v>2.0605681529231149E-2</v>
      </c>
      <c r="T29" s="2">
        <f>(I29-VLOOKUP($A29,Agg_ppa_vals20250121_1006!$A:$K,MATCH(I$1,Agg_ppa_vals20250121_1006!$1:$1,0),FALSE))/VLOOKUP($A29,Agg_ppa_vals20250121_1006!$A:$K,MATCH(I$1,Agg_ppa_vals20250121_1006!$1:$1,0),FALSE)</f>
        <v>-0.20940170930459751</v>
      </c>
      <c r="U29" s="2">
        <f>(J29-VLOOKUP($A29,Agg_ppa_vals20250121_1006!$A:$K,MATCH(J$1,Agg_ppa_vals20250121_1006!$1:$1,0),FALSE))/VLOOKUP($A29,Agg_ppa_vals20250121_1006!$A:$K,MATCH(J$1,Agg_ppa_vals20250121_1006!$1:$1,0),FALSE)</f>
        <v>1.8852848106051815E-2</v>
      </c>
    </row>
    <row r="30" spans="1:21" x14ac:dyDescent="0.25">
      <c r="A30" t="s">
        <v>38</v>
      </c>
      <c r="B30">
        <v>1.21253914501399E-2</v>
      </c>
      <c r="C30">
        <v>0.28375739198986899</v>
      </c>
      <c r="D30">
        <v>0.16864130368840299</v>
      </c>
      <c r="E30">
        <v>0.20713160259600499</v>
      </c>
      <c r="F30">
        <v>0.16610384452232599</v>
      </c>
      <c r="G30">
        <v>1.0721479067037401E-2</v>
      </c>
      <c r="H30">
        <v>0.103221852841321</v>
      </c>
      <c r="I30">
        <v>0.30095983693316403</v>
      </c>
      <c r="J30">
        <v>0.122178281936748</v>
      </c>
      <c r="K30">
        <v>2020</v>
      </c>
      <c r="M30" s="2">
        <f>(B30-VLOOKUP($A30,Agg_ppa_vals20250121_1006!$A:$K,MATCH(B$1,Agg_ppa_vals20250121_1006!$1:$1,0),FALSE))/VLOOKUP($A30,Agg_ppa_vals20250121_1006!$A:$K,MATCH(B$1,Agg_ppa_vals20250121_1006!$1:$1,0),FALSE)</f>
        <v>1.1942168373859858</v>
      </c>
      <c r="N30" s="2">
        <f>(C30-VLOOKUP($A30,Agg_ppa_vals20250121_1006!$A:$K,MATCH(C$1,Agg_ppa_vals20250121_1006!$1:$1,0),FALSE))/VLOOKUP($A30,Agg_ppa_vals20250121_1006!$A:$K,MATCH(C$1,Agg_ppa_vals20250121_1006!$1:$1,0),FALSE)</f>
        <v>1.8658547187759675</v>
      </c>
      <c r="O30" s="2">
        <f>(D30-VLOOKUP($A30,Agg_ppa_vals20250121_1006!$A:$K,MATCH(D$1,Agg_ppa_vals20250121_1006!$1:$1,0),FALSE))/VLOOKUP($A30,Agg_ppa_vals20250121_1006!$A:$K,MATCH(D$1,Agg_ppa_vals20250121_1006!$1:$1,0),FALSE)</f>
        <v>4.50963982473061</v>
      </c>
      <c r="P30" s="2">
        <f>(E30-VLOOKUP($A30,Agg_ppa_vals20250121_1006!$A:$K,MATCH(E$1,Agg_ppa_vals20250121_1006!$1:$1,0),FALSE))/VLOOKUP($A30,Agg_ppa_vals20250121_1006!$A:$K,MATCH(E$1,Agg_ppa_vals20250121_1006!$1:$1,0),FALSE)</f>
        <v>2.0552357600093485</v>
      </c>
      <c r="Q30" s="2">
        <f>(F30-VLOOKUP($A30,Agg_ppa_vals20250121_1006!$A:$K,MATCH(F$1,Agg_ppa_vals20250121_1006!$1:$1,0),FALSE))/VLOOKUP($A30,Agg_ppa_vals20250121_1006!$A:$K,MATCH(F$1,Agg_ppa_vals20250121_1006!$1:$1,0),FALSE)</f>
        <v>1.897243930507349</v>
      </c>
      <c r="R30" s="2">
        <f>(G30-VLOOKUP($A30,Agg_ppa_vals20250121_1006!$A:$K,MATCH(G$1,Agg_ppa_vals20250121_1006!$1:$1,0),FALSE))/VLOOKUP($A30,Agg_ppa_vals20250121_1006!$A:$K,MATCH(G$1,Agg_ppa_vals20250121_1006!$1:$1,0),FALSE)</f>
        <v>1.6518320758748235</v>
      </c>
      <c r="S30" s="2">
        <f>(H30-VLOOKUP($A30,Agg_ppa_vals20250121_1006!$A:$K,MATCH(H$1,Agg_ppa_vals20250121_1006!$1:$1,0),FALSE))/VLOOKUP($A30,Agg_ppa_vals20250121_1006!$A:$K,MATCH(H$1,Agg_ppa_vals20250121_1006!$1:$1,0),FALSE)</f>
        <v>2.0178423095862077</v>
      </c>
      <c r="T30" s="2">
        <f>(I30-VLOOKUP($A30,Agg_ppa_vals20250121_1006!$A:$K,MATCH(I$1,Agg_ppa_vals20250121_1006!$1:$1,0),FALSE))/VLOOKUP($A30,Agg_ppa_vals20250121_1006!$A:$K,MATCH(I$1,Agg_ppa_vals20250121_1006!$1:$1,0),FALSE)</f>
        <v>1.8419431616835376</v>
      </c>
      <c r="U30" s="2">
        <f>(J30-VLOOKUP($A30,Agg_ppa_vals20250121_1006!$A:$K,MATCH(J$1,Agg_ppa_vals20250121_1006!$1:$1,0),FALSE))/VLOOKUP($A30,Agg_ppa_vals20250121_1006!$A:$K,MATCH(J$1,Agg_ppa_vals20250121_1006!$1:$1,0),FALSE)</f>
        <v>1.9942088504683377</v>
      </c>
    </row>
    <row r="31" spans="1:21" x14ac:dyDescent="0.25">
      <c r="A31" t="s">
        <v>39</v>
      </c>
      <c r="B31" s="1">
        <v>1.6708078459549899E-5</v>
      </c>
      <c r="C31">
        <v>0.98601943469762798</v>
      </c>
      <c r="D31">
        <v>4.6900256989303498E-3</v>
      </c>
      <c r="E31">
        <v>0.18718169675333099</v>
      </c>
      <c r="F31">
        <v>0.55753509337685103</v>
      </c>
      <c r="G31">
        <v>6.6241888705605905E-4</v>
      </c>
      <c r="H31">
        <v>3.2682048739923197E-2</v>
      </c>
      <c r="I31">
        <v>4.2091027833214998</v>
      </c>
      <c r="J31">
        <v>3.23490197392486E-2</v>
      </c>
      <c r="K31">
        <v>2020</v>
      </c>
      <c r="M31" s="2">
        <f>(B31-VLOOKUP($A31,Agg_ppa_vals20250121_1006!$A:$K,MATCH(B$1,Agg_ppa_vals20250121_1006!$1:$1,0),FALSE))/VLOOKUP($A31,Agg_ppa_vals20250121_1006!$A:$K,MATCH(B$1,Agg_ppa_vals20250121_1006!$1:$1,0),FALSE)</f>
        <v>4.8374009280835841E-4</v>
      </c>
      <c r="N31" s="2">
        <f>(C31-VLOOKUP($A31,Agg_ppa_vals20250121_1006!$A:$K,MATCH(C$1,Agg_ppa_vals20250121_1006!$1:$1,0),FALSE))/VLOOKUP($A31,Agg_ppa_vals20250121_1006!$A:$K,MATCH(C$1,Agg_ppa_vals20250121_1006!$1:$1,0),FALSE)</f>
        <v>-3.0665928640060018E-10</v>
      </c>
      <c r="O31" s="2">
        <f>(D31-VLOOKUP($A31,Agg_ppa_vals20250121_1006!$A:$K,MATCH(D$1,Agg_ppa_vals20250121_1006!$1:$1,0),FALSE))/VLOOKUP($A31,Agg_ppa_vals20250121_1006!$A:$K,MATCH(D$1,Agg_ppa_vals20250121_1006!$1:$1,0),FALSE)</f>
        <v>-6.4193599377322897E-8</v>
      </c>
      <c r="P31" s="2">
        <f>(E31-VLOOKUP($A31,Agg_ppa_vals20250121_1006!$A:$K,MATCH(E$1,Agg_ppa_vals20250121_1006!$1:$1,0),FALSE))/VLOOKUP($A31,Agg_ppa_vals20250121_1006!$A:$K,MATCH(E$1,Agg_ppa_vals20250121_1006!$1:$1,0),FALSE)</f>
        <v>-1.3178052261397645E-9</v>
      </c>
      <c r="Q31" s="2">
        <f>(F31-VLOOKUP($A31,Agg_ppa_vals20250121_1006!$A:$K,MATCH(F$1,Agg_ppa_vals20250121_1006!$1:$1,0),FALSE))/VLOOKUP($A31,Agg_ppa_vals20250121_1006!$A:$K,MATCH(F$1,Agg_ppa_vals20250121_1006!$1:$1,0),FALSE)</f>
        <v>6.7592336264704719E-10</v>
      </c>
      <c r="R31" s="2">
        <f>(G31-VLOOKUP($A31,Agg_ppa_vals20250121_1006!$A:$K,MATCH(G$1,Agg_ppa_vals20250121_1006!$1:$1,0),FALSE))/VLOOKUP($A31,Agg_ppa_vals20250121_1006!$A:$K,MATCH(G$1,Agg_ppa_vals20250121_1006!$1:$1,0),FALSE)</f>
        <v>-1.7050226666742068E-7</v>
      </c>
      <c r="S31" s="2">
        <f>(H31-VLOOKUP($A31,Agg_ppa_vals20250121_1006!$A:$K,MATCH(H$1,Agg_ppa_vals20250121_1006!$1:$1,0),FALSE))/VLOOKUP($A31,Agg_ppa_vals20250121_1006!$A:$K,MATCH(H$1,Agg_ppa_vals20250121_1006!$1:$1,0),FALSE)</f>
        <v>-7.9577874806302136E-9</v>
      </c>
      <c r="T31" s="2">
        <f>(I31-VLOOKUP($A31,Agg_ppa_vals20250121_1006!$A:$K,MATCH(I$1,Agg_ppa_vals20250121_1006!$1:$1,0),FALSE))/VLOOKUP($A31,Agg_ppa_vals20250121_1006!$A:$K,MATCH(I$1,Agg_ppa_vals20250121_1006!$1:$1,0),FALSE)</f>
        <v>7.6382111913799822E-11</v>
      </c>
      <c r="U31" s="2">
        <f>(J31-VLOOKUP($A31,Agg_ppa_vals20250121_1006!$A:$K,MATCH(J$1,Agg_ppa_vals20250121_1006!$1:$1,0),FALSE))/VLOOKUP($A31,Agg_ppa_vals20250121_1006!$A:$K,MATCH(J$1,Agg_ppa_vals20250121_1006!$1:$1,0),FALSE)</f>
        <v>-8.060565656668457E-9</v>
      </c>
    </row>
    <row r="32" spans="1:21" x14ac:dyDescent="0.25">
      <c r="A32" t="s">
        <v>40</v>
      </c>
      <c r="B32">
        <v>0.21206906333327</v>
      </c>
      <c r="C32">
        <v>0.47469782371046898</v>
      </c>
      <c r="D32">
        <v>0.20515000761459901</v>
      </c>
      <c r="E32">
        <v>0.212117292472951</v>
      </c>
      <c r="F32">
        <v>0.65266912103083297</v>
      </c>
      <c r="G32">
        <v>0.12796501336295099</v>
      </c>
      <c r="H32">
        <v>0.500129690833786</v>
      </c>
      <c r="I32">
        <v>0.36962099314734798</v>
      </c>
      <c r="J32">
        <v>0.25076357498347601</v>
      </c>
      <c r="K32">
        <v>2020</v>
      </c>
      <c r="M32" s="2">
        <f>(B32-VLOOKUP($A32,Agg_ppa_vals20250121_1006!$A:$K,MATCH(B$1,Agg_ppa_vals20250121_1006!$1:$1,0),FALSE))/VLOOKUP($A32,Agg_ppa_vals20250121_1006!$A:$K,MATCH(B$1,Agg_ppa_vals20250121_1006!$1:$1,0),FALSE)</f>
        <v>1.5715163268973679E-9</v>
      </c>
      <c r="N32" s="2">
        <f>(C32-VLOOKUP($A32,Agg_ppa_vals20250121_1006!$A:$K,MATCH(C$1,Agg_ppa_vals20250121_1006!$1:$1,0),FALSE))/VLOOKUP($A32,Agg_ppa_vals20250121_1006!$A:$K,MATCH(C$1,Agg_ppa_vals20250121_1006!$1:$1,0),FALSE)</f>
        <v>-6.0992698015391512E-10</v>
      </c>
      <c r="O32" s="2">
        <f>(D32-VLOOKUP($A32,Agg_ppa_vals20250121_1006!$A:$K,MATCH(D$1,Agg_ppa_vals20250121_1006!$1:$1,0),FALSE))/VLOOKUP($A32,Agg_ppa_vals20250121_1006!$A:$K,MATCH(D$1,Agg_ppa_vals20250121_1006!$1:$1,0),FALSE)</f>
        <v>-1.8786301431700956E-9</v>
      </c>
      <c r="P32" s="2">
        <f>(E32-VLOOKUP($A32,Agg_ppa_vals20250121_1006!$A:$K,MATCH(E$1,Agg_ppa_vals20250121_1006!$1:$1,0),FALSE))/VLOOKUP($A32,Agg_ppa_vals20250121_1006!$A:$K,MATCH(E$1,Agg_ppa_vals20250121_1006!$1:$1,0),FALSE)</f>
        <v>2.2296672726325981E-9</v>
      </c>
      <c r="Q32" s="2">
        <f>(F32-VLOOKUP($A32,Agg_ppa_vals20250121_1006!$A:$K,MATCH(F$1,Agg_ppa_vals20250121_1006!$1:$1,0),FALSE))/VLOOKUP($A32,Agg_ppa_vals20250121_1006!$A:$K,MATCH(F$1,Agg_ppa_vals20250121_1006!$1:$1,0),FALSE)</f>
        <v>4.7241399700886699E-11</v>
      </c>
      <c r="R32" s="2">
        <f>(G32-VLOOKUP($A32,Agg_ppa_vals20250121_1006!$A:$K,MATCH(G$1,Agg_ppa_vals20250121_1006!$1:$1,0),FALSE))/VLOOKUP($A32,Agg_ppa_vals20250121_1006!$A:$K,MATCH(G$1,Agg_ppa_vals20250121_1006!$1:$1,0),FALSE)</f>
        <v>2.83632997861679E-9</v>
      </c>
      <c r="S32" s="2">
        <f>(H32-VLOOKUP($A32,Agg_ppa_vals20250121_1006!$A:$K,MATCH(H$1,Agg_ppa_vals20250121_1006!$1:$1,0),FALSE))/VLOOKUP($A32,Agg_ppa_vals20250121_1006!$A:$K,MATCH(H$1,Agg_ppa_vals20250121_1006!$1:$1,0),FALSE)</f>
        <v>-3.3234188155725556E-10</v>
      </c>
      <c r="T32" s="2">
        <f>(I32-VLOOKUP($A32,Agg_ppa_vals20250121_1006!$A:$K,MATCH(I$1,Agg_ppa_vals20250121_1006!$1:$1,0),FALSE))/VLOOKUP($A32,Agg_ppa_vals20250121_1006!$A:$K,MATCH(I$1,Agg_ppa_vals20250121_1006!$1:$1,0),FALSE)</f>
        <v>3.986460995222268E-10</v>
      </c>
      <c r="U32" s="2">
        <f>(J32-VLOOKUP($A32,Agg_ppa_vals20250121_1006!$A:$K,MATCH(J$1,Agg_ppa_vals20250121_1006!$1:$1,0),FALSE))/VLOOKUP($A32,Agg_ppa_vals20250121_1006!$A:$K,MATCH(J$1,Agg_ppa_vals20250121_1006!$1:$1,0),FALSE)</f>
        <v>-6.5894755197235145E-11</v>
      </c>
    </row>
    <row r="33" spans="1:21" x14ac:dyDescent="0.25">
      <c r="A33" t="s">
        <v>41</v>
      </c>
      <c r="B33">
        <v>0.39991006038802501</v>
      </c>
      <c r="C33">
        <v>0.125505086214418</v>
      </c>
      <c r="D33">
        <v>0.32290545734050702</v>
      </c>
      <c r="E33">
        <v>0.20147457724324999</v>
      </c>
      <c r="F33">
        <v>8.9563898717889806E-2</v>
      </c>
      <c r="G33">
        <v>0.19347523955818799</v>
      </c>
      <c r="H33">
        <v>0.172886084778542</v>
      </c>
      <c r="I33">
        <v>6.2276947920872003E-2</v>
      </c>
      <c r="J33">
        <v>0.161202132361281</v>
      </c>
      <c r="K33">
        <v>2020</v>
      </c>
      <c r="M33" s="2">
        <f>(B33-VLOOKUP($A33,Agg_ppa_vals20250121_1006!$A:$K,MATCH(B$1,Agg_ppa_vals20250121_1006!$1:$1,0),FALSE))/VLOOKUP($A33,Agg_ppa_vals20250121_1006!$A:$K,MATCH(B$1,Agg_ppa_vals20250121_1006!$1:$1,0),FALSE)</f>
        <v>9.7028067015640411E-10</v>
      </c>
      <c r="N33" s="2">
        <f>(C33-VLOOKUP($A33,Agg_ppa_vals20250121_1006!$A:$K,MATCH(C$1,Agg_ppa_vals20250121_1006!$1:$1,0),FALSE))/VLOOKUP($A33,Agg_ppa_vals20250121_1006!$A:$K,MATCH(C$1,Agg_ppa_vals20250121_1006!$1:$1,0),FALSE)</f>
        <v>1.7084408127021693E-9</v>
      </c>
      <c r="O33" s="2">
        <f>(D33-VLOOKUP($A33,Agg_ppa_vals20250121_1006!$A:$K,MATCH(D$1,Agg_ppa_vals20250121_1006!$1:$1,0),FALSE))/VLOOKUP($A33,Agg_ppa_vals20250121_1006!$A:$K,MATCH(D$1,Agg_ppa_vals20250121_1006!$1:$1,0),FALSE)</f>
        <v>1.0545099319145952E-9</v>
      </c>
      <c r="P33" s="2">
        <f>(E33-VLOOKUP($A33,Agg_ppa_vals20250121_1006!$A:$K,MATCH(E$1,Agg_ppa_vals20250121_1006!$1:$1,0),FALSE))/VLOOKUP($A33,Agg_ppa_vals20250121_1006!$A:$K,MATCH(E$1,Agg_ppa_vals20250121_1006!$1:$1,0),FALSE)</f>
        <v>1.2073483766304167E-9</v>
      </c>
      <c r="Q33" s="2">
        <f>(F33-VLOOKUP($A33,Agg_ppa_vals20250121_1006!$A:$K,MATCH(F$1,Agg_ppa_vals20250121_1006!$1:$1,0),FALSE))/VLOOKUP($A33,Agg_ppa_vals20250121_1006!$A:$K,MATCH(F$1,Agg_ppa_vals20250121_1006!$1:$1,0),FALSE)</f>
        <v>-3.149820401573108E-9</v>
      </c>
      <c r="R33" s="2">
        <f>(G33-VLOOKUP($A33,Agg_ppa_vals20250121_1006!$A:$K,MATCH(G$1,Agg_ppa_vals20250121_1006!$1:$1,0),FALSE))/VLOOKUP($A33,Agg_ppa_vals20250121_1006!$A:$K,MATCH(G$1,Agg_ppa_vals20250121_1006!$1:$1,0),FALSE)</f>
        <v>-2.2835583697876709E-9</v>
      </c>
      <c r="S33" s="2">
        <f>(H33-VLOOKUP($A33,Agg_ppa_vals20250121_1006!$A:$K,MATCH(H$1,Agg_ppa_vals20250121_1006!$1:$1,0),FALSE))/VLOOKUP($A33,Agg_ppa_vals20250121_1006!$A:$K,MATCH(H$1,Agg_ppa_vals20250121_1006!$1:$1,0),FALSE)</f>
        <v>-1.2809474564387007E-9</v>
      </c>
      <c r="T33" s="2">
        <f>(I33-VLOOKUP($A33,Agg_ppa_vals20250121_1006!$A:$K,MATCH(I$1,Agg_ppa_vals20250121_1006!$1:$1,0),FALSE))/VLOOKUP($A33,Agg_ppa_vals20250121_1006!$A:$K,MATCH(I$1,Agg_ppa_vals20250121_1006!$1:$1,0),FALSE)</f>
        <v>-1.2705824283862732E-9</v>
      </c>
      <c r="U33" s="2">
        <f>(J33-VLOOKUP($A33,Agg_ppa_vals20250121_1006!$A:$K,MATCH(J$1,Agg_ppa_vals20250121_1006!$1:$1,0),FALSE))/VLOOKUP($A33,Agg_ppa_vals20250121_1006!$A:$K,MATCH(J$1,Agg_ppa_vals20250121_1006!$1:$1,0),FALSE)</f>
        <v>2.2411676609360607E-9</v>
      </c>
    </row>
    <row r="34" spans="1:21" x14ac:dyDescent="0.25">
      <c r="A34" t="s">
        <v>42</v>
      </c>
      <c r="B34">
        <v>8.5918854627799104E-3</v>
      </c>
      <c r="C34">
        <v>2.7352850024034301</v>
      </c>
      <c r="D34">
        <v>0.26553074370698698</v>
      </c>
      <c r="E34">
        <v>2.44041876325424</v>
      </c>
      <c r="F34">
        <v>1.34407480096507</v>
      </c>
      <c r="G34">
        <v>0.109623698367601</v>
      </c>
      <c r="H34">
        <v>0.88597747748172595</v>
      </c>
      <c r="I34">
        <v>12.163268945130699</v>
      </c>
      <c r="J34">
        <v>0.24737509231703</v>
      </c>
      <c r="K34">
        <v>2020</v>
      </c>
      <c r="M34" s="2">
        <f>(B34-VLOOKUP($A34,Agg_ppa_vals20250121_1006!$A:$K,MATCH(B$1,Agg_ppa_vals20250121_1006!$1:$1,0),FALSE))/VLOOKUP($A34,Agg_ppa_vals20250121_1006!$A:$K,MATCH(B$1,Agg_ppa_vals20250121_1006!$1:$1,0),FALSE)</f>
        <v>5.3862442278896687E-8</v>
      </c>
      <c r="N34" s="2">
        <f>(C34-VLOOKUP($A34,Agg_ppa_vals20250121_1006!$A:$K,MATCH(C$1,Agg_ppa_vals20250121_1006!$1:$1,0),FALSE))/VLOOKUP($A34,Agg_ppa_vals20250121_1006!$A:$K,MATCH(C$1,Agg_ppa_vals20250121_1006!$1:$1,0),FALSE)</f>
        <v>1.4749109429476201E-10</v>
      </c>
      <c r="O34" s="2">
        <f>(D34-VLOOKUP($A34,Agg_ppa_vals20250121_1006!$A:$K,MATCH(D$1,Agg_ppa_vals20250121_1006!$1:$1,0),FALSE))/VLOOKUP($A34,Agg_ppa_vals20250121_1006!$A:$K,MATCH(D$1,Agg_ppa_vals20250121_1006!$1:$1,0),FALSE)</f>
        <v>-1.1034993475184424E-9</v>
      </c>
      <c r="P34" s="2">
        <f>(E34-VLOOKUP($A34,Agg_ppa_vals20250121_1006!$A:$K,MATCH(E$1,Agg_ppa_vals20250121_1006!$1:$1,0),FALSE))/VLOOKUP($A34,Agg_ppa_vals20250121_1006!$A:$K,MATCH(E$1,Agg_ppa_vals20250121_1006!$1:$1,0),FALSE)</f>
        <v>1.0417891728885268E-10</v>
      </c>
      <c r="Q34" s="2">
        <f>(F34-VLOOKUP($A34,Agg_ppa_vals20250121_1006!$A:$K,MATCH(F$1,Agg_ppa_vals20250121_1006!$1:$1,0),FALSE))/VLOOKUP($A34,Agg_ppa_vals20250121_1006!$A:$K,MATCH(F$1,Agg_ppa_vals20250121_1006!$1:$1,0),FALSE)</f>
        <v>-2.5988180731737116E-11</v>
      </c>
      <c r="R34" s="2">
        <f>(G34-VLOOKUP($A34,Agg_ppa_vals20250121_1006!$A:$K,MATCH(G$1,Agg_ppa_vals20250121_1006!$1:$1,0),FALSE))/VLOOKUP($A34,Agg_ppa_vals20250121_1006!$A:$K,MATCH(G$1,Agg_ppa_vals20250121_1006!$1:$1,0),FALSE)</f>
        <v>3.3532985843388368E-9</v>
      </c>
      <c r="S34" s="2">
        <f>(H34-VLOOKUP($A34,Agg_ppa_vals20250121_1006!$A:$K,MATCH(H$1,Agg_ppa_vals20250121_1006!$1:$1,0),FALSE))/VLOOKUP($A34,Agg_ppa_vals20250121_1006!$A:$K,MATCH(H$1,Agg_ppa_vals20250121_1006!$1:$1,0),FALSE)</f>
        <v>5.4372261703607657E-10</v>
      </c>
      <c r="T34" s="2">
        <f>(I34-VLOOKUP($A34,Agg_ppa_vals20250121_1006!$A:$K,MATCH(I$1,Agg_ppa_vals20250121_1006!$1:$1,0),FALSE))/VLOOKUP($A34,Agg_ppa_vals20250121_1006!$A:$K,MATCH(I$1,Agg_ppa_vals20250121_1006!$1:$1,0),FALSE)</f>
        <v>-4.0032835141159172E-10</v>
      </c>
      <c r="U34" s="2">
        <f>(J34-VLOOKUP($A34,Agg_ppa_vals20250121_1006!$A:$K,MATCH(J$1,Agg_ppa_vals20250121_1006!$1:$1,0),FALSE))/VLOOKUP($A34,Agg_ppa_vals20250121_1006!$A:$K,MATCH(J$1,Agg_ppa_vals20250121_1006!$1:$1,0),FALSE)</f>
        <v>-1.2277563278208562E-3</v>
      </c>
    </row>
    <row r="35" spans="1:21" x14ac:dyDescent="0.25">
      <c r="A35" t="s">
        <v>43</v>
      </c>
      <c r="B35">
        <v>5.4626185154446798E-3</v>
      </c>
      <c r="C35">
        <v>8.9132419675463606</v>
      </c>
      <c r="D35">
        <v>0.145357021611878</v>
      </c>
      <c r="E35">
        <v>1.7045052563157901</v>
      </c>
      <c r="F35">
        <v>8.2575978949184208</v>
      </c>
      <c r="G35">
        <v>2.5537020420261701E-2</v>
      </c>
      <c r="H35">
        <v>0.63898236154051002</v>
      </c>
      <c r="I35">
        <v>70.446168109541802</v>
      </c>
      <c r="J35">
        <v>0.26585800445989499</v>
      </c>
      <c r="K35">
        <v>2020</v>
      </c>
      <c r="M35" s="2">
        <f>(B35-VLOOKUP($A35,Agg_ppa_vals20250121_1006!$A:$K,MATCH(B$1,Agg_ppa_vals20250121_1006!$1:$1,0),FALSE))/VLOOKUP($A35,Agg_ppa_vals20250121_1006!$A:$K,MATCH(B$1,Agg_ppa_vals20250121_1006!$1:$1,0),FALSE)</f>
        <v>-8.8703847064429414E-8</v>
      </c>
      <c r="N35" s="2">
        <f>(C35-VLOOKUP($A35,Agg_ppa_vals20250121_1006!$A:$K,MATCH(C$1,Agg_ppa_vals20250121_1006!$1:$1,0),FALSE))/VLOOKUP($A35,Agg_ppa_vals20250121_1006!$A:$K,MATCH(C$1,Agg_ppa_vals20250121_1006!$1:$1,0),FALSE)</f>
        <v>-5.0894938771696813E-11</v>
      </c>
      <c r="O35" s="2">
        <f>(D35-VLOOKUP($A35,Agg_ppa_vals20250121_1006!$A:$K,MATCH(D$1,Agg_ppa_vals20250121_1006!$1:$1,0),FALSE))/VLOOKUP($A35,Agg_ppa_vals20250121_1006!$A:$K,MATCH(D$1,Agg_ppa_vals20250121_1006!$1:$1,0),FALSE)</f>
        <v>-2.6701290478822851E-9</v>
      </c>
      <c r="P35" s="2">
        <f>(E35-VLOOKUP($A35,Agg_ppa_vals20250121_1006!$A:$K,MATCH(E$1,Agg_ppa_vals20250121_1006!$1:$1,0),FALSE))/VLOOKUP($A35,Agg_ppa_vals20250121_1006!$A:$K,MATCH(E$1,Agg_ppa_vals20250121_1006!$1:$1,0),FALSE)</f>
        <v>1.8526787151634347E-10</v>
      </c>
      <c r="Q35" s="2">
        <f>(F35-VLOOKUP($A35,Agg_ppa_vals20250121_1006!$A:$K,MATCH(F$1,Agg_ppa_vals20250121_1006!$1:$1,0),FALSE))/VLOOKUP($A35,Agg_ppa_vals20250121_1006!$A:$K,MATCH(F$1,Agg_ppa_vals20250121_1006!$1:$1,0),FALSE)</f>
        <v>-9.8792880068491767E-12</v>
      </c>
      <c r="R35" s="2">
        <f>(G35-VLOOKUP($A35,Agg_ppa_vals20250121_1006!$A:$K,MATCH(G$1,Agg_ppa_vals20250121_1006!$1:$1,0),FALSE))/VLOOKUP($A35,Agg_ppa_vals20250121_1006!$A:$K,MATCH(G$1,Agg_ppa_vals20250121_1006!$1:$1,0),FALSE)</f>
        <v>1.6456959364877819E-8</v>
      </c>
      <c r="S35" s="2">
        <f>(H35-VLOOKUP($A35,Agg_ppa_vals20250121_1006!$A:$K,MATCH(H$1,Agg_ppa_vals20250121_1006!$1:$1,0),FALSE))/VLOOKUP($A35,Agg_ppa_vals20250121_1006!$A:$K,MATCH(H$1,Agg_ppa_vals20250121_1006!$1:$1,0),FALSE)</f>
        <v>-7.1909653368970124E-10</v>
      </c>
      <c r="T35" s="2">
        <f>(I35-VLOOKUP($A35,Agg_ppa_vals20250121_1006!$A:$K,MATCH(I$1,Agg_ppa_vals20250121_1006!$1:$1,0),FALSE))/VLOOKUP($A35,Agg_ppa_vals20250121_1006!$A:$K,MATCH(I$1,Agg_ppa_vals20250121_1006!$1:$1,0),FALSE)</f>
        <v>-6.5042656098311688E-12</v>
      </c>
      <c r="U35" s="2">
        <f>(J35-VLOOKUP($A35,Agg_ppa_vals20250121_1006!$A:$K,MATCH(J$1,Agg_ppa_vals20250121_1006!$1:$1,0),FALSE))/VLOOKUP($A35,Agg_ppa_vals20250121_1006!$A:$K,MATCH(J$1,Agg_ppa_vals20250121_1006!$1:$1,0),FALSE)</f>
        <v>-1.228804871038417E-3</v>
      </c>
    </row>
    <row r="36" spans="1:21" x14ac:dyDescent="0.25">
      <c r="A36" t="s">
        <v>36</v>
      </c>
      <c r="B36">
        <v>1.8490146412872801E-2</v>
      </c>
      <c r="C36">
        <v>0.45845654656192802</v>
      </c>
      <c r="D36">
        <v>0.59025595728732305</v>
      </c>
      <c r="E36">
        <v>0.71747360606859101</v>
      </c>
      <c r="F36">
        <v>0.27150245279933899</v>
      </c>
      <c r="G36">
        <v>9.4270387070091E-2</v>
      </c>
      <c r="H36">
        <v>0.64505048934621301</v>
      </c>
      <c r="I36">
        <v>0.46799618270330001</v>
      </c>
      <c r="J36">
        <v>0.96668783736197195</v>
      </c>
      <c r="K36">
        <v>2035</v>
      </c>
      <c r="M36" s="3">
        <f>(B36-VLOOKUP($A36,[1]Agg_ppa_vals20250121_1006!$A:$K,MATCH(B$1,[1]Agg_ppa_vals20250121_1006!$1:$1,0),FALSE))/VLOOKUP($A36,[1]Agg_ppa_vals20250121_1006!$A:$K,MATCH(B$1,[1]Agg_ppa_vals20250121_1006!$1:$1,0),FALSE)</f>
        <v>-0.97373087624123655</v>
      </c>
      <c r="N36" s="3">
        <f>(C36-VLOOKUP($A36,[1]Agg_ppa_vals20250121_1006!$A:$K,MATCH(C$1,[1]Agg_ppa_vals20250121_1006!$1:$1,0),FALSE))/VLOOKUP($A36,[1]Agg_ppa_vals20250121_1006!$A:$K,MATCH(C$1,[1]Agg_ppa_vals20250121_1006!$1:$1,0),FALSE)</f>
        <v>9.7578174920277636E-2</v>
      </c>
      <c r="O36" s="3">
        <f>(D36-VLOOKUP($A36,[1]Agg_ppa_vals20250121_1006!$A:$K,MATCH(D$1,[1]Agg_ppa_vals20250121_1006!$1:$1,0),FALSE))/VLOOKUP($A36,[1]Agg_ppa_vals20250121_1006!$A:$K,MATCH(D$1,[1]Agg_ppa_vals20250121_1006!$1:$1,0),FALSE)</f>
        <v>0.10159628843029518</v>
      </c>
      <c r="P36" s="3">
        <f>(E36-VLOOKUP($A36,[1]Agg_ppa_vals20250121_1006!$A:$K,MATCH(E$1,[1]Agg_ppa_vals20250121_1006!$1:$1,0),FALSE))/VLOOKUP($A36,[1]Agg_ppa_vals20250121_1006!$A:$K,MATCH(E$1,[1]Agg_ppa_vals20250121_1006!$1:$1,0),FALSE)</f>
        <v>0.15798872195086289</v>
      </c>
      <c r="Q36" s="3">
        <f>(F36-VLOOKUP($A36,[1]Agg_ppa_vals20250121_1006!$A:$K,MATCH(F$1,[1]Agg_ppa_vals20250121_1006!$1:$1,0),FALSE))/VLOOKUP($A36,[1]Agg_ppa_vals20250121_1006!$A:$K,MATCH(F$1,[1]Agg_ppa_vals20250121_1006!$1:$1,0),FALSE)</f>
        <v>0.36345592286299466</v>
      </c>
      <c r="R36" s="3">
        <f>(G36-VLOOKUP($A36,[1]Agg_ppa_vals20250121_1006!$A:$K,MATCH(G$1,[1]Agg_ppa_vals20250121_1006!$1:$1,0),FALSE))/VLOOKUP($A36,[1]Agg_ppa_vals20250121_1006!$A:$K,MATCH(G$1,[1]Agg_ppa_vals20250121_1006!$1:$1,0),FALSE)</f>
        <v>-0.70253787924871247</v>
      </c>
      <c r="S36" s="3">
        <f>(H36-VLOOKUP($A36,[1]Agg_ppa_vals20250121_1006!$A:$K,MATCH(H$1,[1]Agg_ppa_vals20250121_1006!$1:$1,0),FALSE))/VLOOKUP($A36,[1]Agg_ppa_vals20250121_1006!$A:$K,MATCH(H$1,[1]Agg_ppa_vals20250121_1006!$1:$1,0),FALSE)</f>
        <v>0.38406670981958951</v>
      </c>
      <c r="T36" s="3">
        <f>(I36-VLOOKUP($A36,[1]Agg_ppa_vals20250121_1006!$A:$K,MATCH(I$1,[1]Agg_ppa_vals20250121_1006!$1:$1,0),FALSE))/VLOOKUP($A36,[1]Agg_ppa_vals20250121_1006!$A:$K,MATCH(I$1,[1]Agg_ppa_vals20250121_1006!$1:$1,0),FALSE)</f>
        <v>0.19288622589472074</v>
      </c>
      <c r="U36" s="3">
        <f>(J36-VLOOKUP($A36,[1]Agg_ppa_vals20250121_1006!$A:$K,MATCH(J$1,[1]Agg_ppa_vals20250121_1006!$1:$1,0),FALSE))/VLOOKUP($A36,[1]Agg_ppa_vals20250121_1006!$A:$K,MATCH(J$1,[1]Agg_ppa_vals20250121_1006!$1:$1,0),FALSE)</f>
        <v>5.0429608906968348E-2</v>
      </c>
    </row>
  </sheetData>
  <conditionalFormatting sqref="B2:I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I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I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I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:I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7:I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:I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I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I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:I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0:I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C748-FFAA-48E8-B14B-A20D4EC09F41}">
  <dimension ref="A1:K36"/>
  <sheetViews>
    <sheetView workbookViewId="0"/>
  </sheetViews>
  <sheetFormatPr defaultRowHeight="15" x14ac:dyDescent="0.25"/>
  <cols>
    <col min="1" max="1" width="20.855468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568.46417240000005</v>
      </c>
      <c r="C2">
        <v>39845.476560000003</v>
      </c>
      <c r="D2">
        <v>1217.412476</v>
      </c>
      <c r="E2">
        <v>15045.70117</v>
      </c>
      <c r="F2">
        <v>3391.6442870000001</v>
      </c>
      <c r="G2">
        <v>259.18478390000001</v>
      </c>
      <c r="H2">
        <v>1908.522461</v>
      </c>
      <c r="I2">
        <v>143356.1875</v>
      </c>
      <c r="J2">
        <v>16391.052729999999</v>
      </c>
      <c r="K2">
        <v>2020</v>
      </c>
    </row>
    <row r="3" spans="1:11" x14ac:dyDescent="0.25">
      <c r="A3" t="s">
        <v>11</v>
      </c>
      <c r="B3">
        <v>1264.3919679999999</v>
      </c>
      <c r="C3">
        <v>27343.722659999999</v>
      </c>
      <c r="D3">
        <v>4298.9916990000002</v>
      </c>
      <c r="E3">
        <v>15527.53809</v>
      </c>
      <c r="F3">
        <v>3182.125</v>
      </c>
      <c r="G3">
        <v>1349.3781739999999</v>
      </c>
      <c r="H3">
        <v>2561.2121579999998</v>
      </c>
      <c r="I3">
        <v>103501.08590000001</v>
      </c>
      <c r="J3">
        <v>15455.31445</v>
      </c>
      <c r="K3">
        <v>2020</v>
      </c>
    </row>
    <row r="4" spans="1:11" x14ac:dyDescent="0.25">
      <c r="A4" t="s">
        <v>12</v>
      </c>
      <c r="B4">
        <v>142.21168520000001</v>
      </c>
      <c r="C4">
        <v>4828.0737300000001</v>
      </c>
      <c r="D4">
        <v>417.68240359999999</v>
      </c>
      <c r="E4">
        <v>2480.248779</v>
      </c>
      <c r="F4">
        <v>1278.0107419999999</v>
      </c>
      <c r="G4">
        <v>161.33703610000001</v>
      </c>
      <c r="H4">
        <v>855.44299320000005</v>
      </c>
      <c r="I4">
        <v>33516.597659999999</v>
      </c>
      <c r="J4">
        <v>2902.095703</v>
      </c>
      <c r="K4">
        <v>2020</v>
      </c>
    </row>
    <row r="5" spans="1:11" x14ac:dyDescent="0.25">
      <c r="A5" t="s">
        <v>13</v>
      </c>
      <c r="B5">
        <v>46375.378909999999</v>
      </c>
      <c r="C5">
        <v>214495.60939999999</v>
      </c>
      <c r="D5">
        <v>105986.2031</v>
      </c>
      <c r="E5">
        <v>171678.875</v>
      </c>
      <c r="F5">
        <v>60186.496090000001</v>
      </c>
      <c r="G5">
        <v>67682.882809999996</v>
      </c>
      <c r="H5">
        <v>60995.988279999998</v>
      </c>
      <c r="I5">
        <v>320090</v>
      </c>
      <c r="J5">
        <v>159471.01560000001</v>
      </c>
      <c r="K5">
        <v>2020</v>
      </c>
    </row>
    <row r="6" spans="1:11" x14ac:dyDescent="0.25">
      <c r="A6" t="s">
        <v>14</v>
      </c>
      <c r="B6">
        <v>0.66395330399999997</v>
      </c>
      <c r="C6">
        <v>37.900745389999997</v>
      </c>
      <c r="D6">
        <v>1.456544995</v>
      </c>
      <c r="E6">
        <v>18.32143211</v>
      </c>
      <c r="F6">
        <v>10.39105129</v>
      </c>
      <c r="G6">
        <v>0.90465503899999999</v>
      </c>
      <c r="H6">
        <v>5.9167828560000002</v>
      </c>
      <c r="I6">
        <v>103.39583589999999</v>
      </c>
      <c r="J6">
        <v>17.302223210000001</v>
      </c>
      <c r="K6">
        <v>2020</v>
      </c>
    </row>
    <row r="7" spans="1:11" x14ac:dyDescent="0.25">
      <c r="A7" t="s">
        <v>15</v>
      </c>
      <c r="B7">
        <v>4.8062176699999997</v>
      </c>
      <c r="C7">
        <v>86.500831599999998</v>
      </c>
      <c r="D7">
        <v>13.42725182</v>
      </c>
      <c r="E7">
        <v>56.990215300000003</v>
      </c>
      <c r="F7">
        <v>20.64938927</v>
      </c>
      <c r="G7">
        <v>6.3134183879999997</v>
      </c>
      <c r="H7">
        <v>16.36606407</v>
      </c>
      <c r="I7">
        <v>205.9057617</v>
      </c>
      <c r="J7">
        <v>51.401168820000002</v>
      </c>
      <c r="K7">
        <v>2020</v>
      </c>
    </row>
    <row r="8" spans="1:11" x14ac:dyDescent="0.25">
      <c r="A8" t="s">
        <v>16</v>
      </c>
      <c r="B8">
        <v>0.84113424999999997</v>
      </c>
      <c r="C8">
        <v>21.550601960000002</v>
      </c>
      <c r="D8">
        <v>2.1389842030000001</v>
      </c>
      <c r="E8">
        <v>13.464069370000001</v>
      </c>
      <c r="F8">
        <v>9.4339513779999997</v>
      </c>
      <c r="G8">
        <v>1.391189456</v>
      </c>
      <c r="H8">
        <v>6.2788066860000002</v>
      </c>
      <c r="I8">
        <v>60.131496429999999</v>
      </c>
      <c r="J8">
        <v>12.24221992</v>
      </c>
      <c r="K8">
        <v>2020</v>
      </c>
    </row>
    <row r="9" spans="1:11" x14ac:dyDescent="0.25">
      <c r="A9" t="s">
        <v>17</v>
      </c>
      <c r="B9">
        <v>0.61981648199999995</v>
      </c>
      <c r="C9">
        <v>27.234529500000001</v>
      </c>
      <c r="D9">
        <v>1.1853677030000001</v>
      </c>
      <c r="E9">
        <v>13.933601380000001</v>
      </c>
      <c r="F9">
        <v>4.9792294500000001</v>
      </c>
      <c r="G9">
        <v>0.69788724199999996</v>
      </c>
      <c r="H9">
        <v>3.7434394360000001</v>
      </c>
      <c r="I9">
        <v>61.087162020000001</v>
      </c>
      <c r="J9">
        <v>12.68493748</v>
      </c>
      <c r="K9">
        <v>2020</v>
      </c>
    </row>
    <row r="10" spans="1:11" x14ac:dyDescent="0.25">
      <c r="A10" t="s">
        <v>18</v>
      </c>
      <c r="B10">
        <v>1.269551396</v>
      </c>
      <c r="C10">
        <v>19.210939410000002</v>
      </c>
      <c r="D10">
        <v>3.5491635800000001</v>
      </c>
      <c r="E10">
        <v>13.7714119</v>
      </c>
      <c r="F10">
        <v>4.5049662589999997</v>
      </c>
      <c r="G10">
        <v>1.708294153</v>
      </c>
      <c r="H10">
        <v>4.0602502820000002</v>
      </c>
      <c r="I10">
        <v>36.509155270000001</v>
      </c>
      <c r="J10">
        <v>12.02602291</v>
      </c>
      <c r="K10">
        <v>2020</v>
      </c>
    </row>
    <row r="11" spans="1:11" x14ac:dyDescent="0.25">
      <c r="A11" t="s">
        <v>19</v>
      </c>
      <c r="B11">
        <v>0.21849729100000001</v>
      </c>
      <c r="C11">
        <v>4.2991824149999998</v>
      </c>
      <c r="D11">
        <v>0.56830632699999994</v>
      </c>
      <c r="E11">
        <v>3.1691362860000001</v>
      </c>
      <c r="F11">
        <v>1.8330583570000001</v>
      </c>
      <c r="G11">
        <v>0.38717752700000002</v>
      </c>
      <c r="H11">
        <v>1.628762126</v>
      </c>
      <c r="I11">
        <v>8.3993797299999997</v>
      </c>
      <c r="J11">
        <v>2.703149319</v>
      </c>
      <c r="K11">
        <v>2020</v>
      </c>
    </row>
    <row r="12" spans="1:11" x14ac:dyDescent="0.25">
      <c r="A12" t="s">
        <v>20</v>
      </c>
      <c r="B12">
        <v>554</v>
      </c>
      <c r="C12">
        <v>644</v>
      </c>
      <c r="D12">
        <v>74</v>
      </c>
      <c r="E12">
        <v>709</v>
      </c>
      <c r="F12">
        <v>66</v>
      </c>
      <c r="G12">
        <v>273</v>
      </c>
      <c r="H12">
        <v>137</v>
      </c>
      <c r="I12">
        <v>1098</v>
      </c>
      <c r="J12">
        <v>11552</v>
      </c>
      <c r="K12">
        <v>2020</v>
      </c>
    </row>
    <row r="13" spans="1:11" x14ac:dyDescent="0.25">
      <c r="A13" t="s">
        <v>21</v>
      </c>
      <c r="B13">
        <v>11.88365801</v>
      </c>
      <c r="C13">
        <v>22.672025600000001</v>
      </c>
      <c r="D13">
        <v>8.7952520570000008</v>
      </c>
      <c r="E13">
        <v>14.38869463</v>
      </c>
      <c r="F13">
        <v>41.480475779999999</v>
      </c>
      <c r="G13">
        <v>11.04684344</v>
      </c>
      <c r="H13">
        <v>19.072006080000001</v>
      </c>
      <c r="I13">
        <v>64.244432130000007</v>
      </c>
      <c r="J13">
        <v>26.87596435</v>
      </c>
      <c r="K13">
        <v>2020</v>
      </c>
    </row>
    <row r="14" spans="1:11" x14ac:dyDescent="0.25">
      <c r="A14" t="s">
        <v>22</v>
      </c>
      <c r="B14">
        <v>23</v>
      </c>
      <c r="C14">
        <v>16</v>
      </c>
      <c r="D14">
        <v>5</v>
      </c>
      <c r="E14">
        <v>21</v>
      </c>
      <c r="F14">
        <v>2</v>
      </c>
      <c r="G14">
        <v>12</v>
      </c>
      <c r="H14">
        <v>5</v>
      </c>
      <c r="I14">
        <v>14</v>
      </c>
      <c r="J14">
        <v>316</v>
      </c>
      <c r="K14">
        <v>2020</v>
      </c>
    </row>
    <row r="15" spans="1:11" x14ac:dyDescent="0.25">
      <c r="A15" t="s">
        <v>23</v>
      </c>
      <c r="B15">
        <v>0.49336486299999999</v>
      </c>
      <c r="C15">
        <v>0.56328013899999996</v>
      </c>
      <c r="D15">
        <v>0.59427378799999997</v>
      </c>
      <c r="E15">
        <v>0.42618136400000001</v>
      </c>
      <c r="F15">
        <v>1.2569841150000001</v>
      </c>
      <c r="G15">
        <v>0.48557553599999997</v>
      </c>
      <c r="H15">
        <v>0.69605861599999996</v>
      </c>
      <c r="I15">
        <v>0.81914576500000003</v>
      </c>
      <c r="J15">
        <v>0.73518046500000001</v>
      </c>
      <c r="K15">
        <v>2020</v>
      </c>
    </row>
    <row r="16" spans="1:11" x14ac:dyDescent="0.25">
      <c r="A16" t="s">
        <v>24</v>
      </c>
      <c r="B16">
        <v>4.1516245E-2</v>
      </c>
      <c r="C16">
        <v>2.4844720000000001E-2</v>
      </c>
      <c r="D16">
        <v>6.7567567999999995E-2</v>
      </c>
      <c r="E16">
        <v>2.9619182000000001E-2</v>
      </c>
      <c r="F16">
        <v>3.0303030000000002E-2</v>
      </c>
      <c r="G16">
        <v>4.3956044E-2</v>
      </c>
      <c r="H16">
        <v>3.6496349999999997E-2</v>
      </c>
      <c r="I16">
        <v>1.2750455000000001E-2</v>
      </c>
      <c r="J16">
        <v>2.7354571000000001E-2</v>
      </c>
      <c r="K16">
        <v>2020</v>
      </c>
    </row>
    <row r="17" spans="1:11" x14ac:dyDescent="0.25">
      <c r="A17" t="s">
        <v>25</v>
      </c>
      <c r="B17">
        <v>9</v>
      </c>
      <c r="C17">
        <v>20</v>
      </c>
      <c r="D17">
        <v>1</v>
      </c>
      <c r="E17">
        <v>27</v>
      </c>
      <c r="F17">
        <v>17</v>
      </c>
      <c r="G17">
        <v>4</v>
      </c>
      <c r="H17">
        <v>7</v>
      </c>
      <c r="I17">
        <v>15</v>
      </c>
      <c r="J17">
        <v>269</v>
      </c>
      <c r="K17">
        <v>2020</v>
      </c>
    </row>
    <row r="18" spans="1:11" x14ac:dyDescent="0.25">
      <c r="A18" t="s">
        <v>26</v>
      </c>
      <c r="B18">
        <v>6.3576989999999996E-3</v>
      </c>
      <c r="C18">
        <v>6.0770310000000001E-2</v>
      </c>
      <c r="D18">
        <v>8.6318369999999998E-3</v>
      </c>
      <c r="E18">
        <v>1.8452130000000001E-2</v>
      </c>
      <c r="F18">
        <v>0.65024249199999995</v>
      </c>
      <c r="G18">
        <v>6.4142490000000003E-3</v>
      </c>
      <c r="H18">
        <v>8.1004126999999995E-2</v>
      </c>
      <c r="I18">
        <v>0.370839062</v>
      </c>
      <c r="J18">
        <v>5.7595716999999998E-2</v>
      </c>
      <c r="K18">
        <v>2020</v>
      </c>
    </row>
    <row r="19" spans="1:11" x14ac:dyDescent="0.25">
      <c r="A19" t="s">
        <v>27</v>
      </c>
      <c r="B19">
        <v>1.6245486999999999E-2</v>
      </c>
      <c r="C19">
        <v>3.1055901E-2</v>
      </c>
      <c r="D19">
        <v>1.3513514000000001E-2</v>
      </c>
      <c r="E19">
        <v>3.8081805000000003E-2</v>
      </c>
      <c r="F19">
        <v>0.25757575799999999</v>
      </c>
      <c r="G19">
        <v>1.4652014999999999E-2</v>
      </c>
      <c r="H19">
        <v>5.1094891000000003E-2</v>
      </c>
      <c r="I19">
        <v>1.3661202000000001E-2</v>
      </c>
      <c r="J19">
        <v>2.3286010999999999E-2</v>
      </c>
      <c r="K19">
        <v>2020</v>
      </c>
    </row>
    <row r="20" spans="1:11" x14ac:dyDescent="0.25">
      <c r="A20" t="s">
        <v>28</v>
      </c>
      <c r="B20">
        <v>3382</v>
      </c>
      <c r="C20">
        <v>9011</v>
      </c>
      <c r="D20">
        <v>648</v>
      </c>
      <c r="E20">
        <v>18539</v>
      </c>
      <c r="F20">
        <v>416</v>
      </c>
      <c r="G20">
        <v>2310</v>
      </c>
      <c r="H20">
        <v>752</v>
      </c>
      <c r="I20">
        <v>2251</v>
      </c>
      <c r="J20">
        <v>45592</v>
      </c>
      <c r="K20">
        <v>2020</v>
      </c>
    </row>
    <row r="21" spans="1:11" x14ac:dyDescent="0.25">
      <c r="A21" t="s">
        <v>29</v>
      </c>
      <c r="B21">
        <v>48.123242980000001</v>
      </c>
      <c r="C21">
        <v>140.04666520000001</v>
      </c>
      <c r="D21">
        <v>54.067287589999999</v>
      </c>
      <c r="E21">
        <v>96.395272910000003</v>
      </c>
      <c r="F21">
        <v>104.2508928</v>
      </c>
      <c r="G21">
        <v>66.006591209999996</v>
      </c>
      <c r="H21">
        <v>94.890501709999995</v>
      </c>
      <c r="I21">
        <v>164.0556153</v>
      </c>
      <c r="J21">
        <v>95.289891040000001</v>
      </c>
      <c r="K21">
        <v>2020</v>
      </c>
    </row>
    <row r="22" spans="1:11" x14ac:dyDescent="0.25">
      <c r="A22" t="s">
        <v>30</v>
      </c>
      <c r="B22">
        <v>229</v>
      </c>
      <c r="C22">
        <v>174</v>
      </c>
      <c r="D22">
        <v>22</v>
      </c>
      <c r="E22">
        <v>349</v>
      </c>
      <c r="F22">
        <v>7</v>
      </c>
      <c r="G22">
        <v>81</v>
      </c>
      <c r="H22">
        <v>21</v>
      </c>
      <c r="I22">
        <v>13</v>
      </c>
      <c r="J22">
        <v>1112</v>
      </c>
      <c r="K22">
        <v>2020</v>
      </c>
    </row>
    <row r="23" spans="1:11" x14ac:dyDescent="0.25">
      <c r="A23" t="s">
        <v>31</v>
      </c>
      <c r="B23">
        <v>3.2584927979999998</v>
      </c>
      <c r="C23">
        <v>2.704263649</v>
      </c>
      <c r="D23">
        <v>1.8356177890000001</v>
      </c>
      <c r="E23">
        <v>1.8146583009999999</v>
      </c>
      <c r="F23">
        <v>1.754221754</v>
      </c>
      <c r="G23">
        <v>2.3145168350000001</v>
      </c>
      <c r="H23">
        <v>2.6498677339999999</v>
      </c>
      <c r="I23">
        <v>0.94745579700000004</v>
      </c>
      <c r="J23">
        <v>2.324143684</v>
      </c>
      <c r="K23">
        <v>2020</v>
      </c>
    </row>
    <row r="24" spans="1:11" x14ac:dyDescent="0.25">
      <c r="A24" t="s">
        <v>32</v>
      </c>
      <c r="B24">
        <v>6.7711412999999998E-2</v>
      </c>
      <c r="C24">
        <v>1.9309732999999999E-2</v>
      </c>
      <c r="D24">
        <v>3.3950617000000002E-2</v>
      </c>
      <c r="E24">
        <v>1.8825179000000001E-2</v>
      </c>
      <c r="F24">
        <v>1.6826923000000001E-2</v>
      </c>
      <c r="G24">
        <v>3.5064934999999998E-2</v>
      </c>
      <c r="H24">
        <v>2.7925531999999999E-2</v>
      </c>
      <c r="I24">
        <v>5.7752109999999997E-3</v>
      </c>
      <c r="J24">
        <v>2.4390243999999998E-2</v>
      </c>
      <c r="K24">
        <v>2020</v>
      </c>
    </row>
    <row r="25" spans="1:11" x14ac:dyDescent="0.25">
      <c r="A25" t="s">
        <v>33</v>
      </c>
      <c r="B25">
        <v>105</v>
      </c>
      <c r="C25">
        <v>1543</v>
      </c>
      <c r="D25">
        <v>54</v>
      </c>
      <c r="E25">
        <v>2573</v>
      </c>
      <c r="F25">
        <v>67</v>
      </c>
      <c r="G25">
        <v>101</v>
      </c>
      <c r="H25">
        <v>108</v>
      </c>
      <c r="I25">
        <v>523</v>
      </c>
      <c r="J25">
        <v>5999</v>
      </c>
      <c r="K25">
        <v>2020</v>
      </c>
    </row>
    <row r="26" spans="1:11" x14ac:dyDescent="0.25">
      <c r="A26" t="s">
        <v>34</v>
      </c>
      <c r="B26">
        <v>7.4173158000000003E-2</v>
      </c>
      <c r="C26">
        <v>4.6884294469999999</v>
      </c>
      <c r="D26">
        <v>0.46611921000000001</v>
      </c>
      <c r="E26">
        <v>1.7584196219999999</v>
      </c>
      <c r="F26">
        <v>2.5627204090000002</v>
      </c>
      <c r="G26">
        <v>0.161959782</v>
      </c>
      <c r="H26">
        <v>1.249777954</v>
      </c>
      <c r="I26">
        <v>12.92992198</v>
      </c>
      <c r="J26">
        <v>1.284448732</v>
      </c>
      <c r="K26">
        <v>2020</v>
      </c>
    </row>
    <row r="27" spans="1:11" x14ac:dyDescent="0.25">
      <c r="A27" t="s">
        <v>35</v>
      </c>
      <c r="B27">
        <v>3.1046718000000001E-2</v>
      </c>
      <c r="C27">
        <v>0.171235157</v>
      </c>
      <c r="D27">
        <v>8.3333332999999996E-2</v>
      </c>
      <c r="E27">
        <v>0.13878850000000001</v>
      </c>
      <c r="F27">
        <v>0.161057692</v>
      </c>
      <c r="G27">
        <v>4.3722944E-2</v>
      </c>
      <c r="H27">
        <v>0.14361702100000001</v>
      </c>
      <c r="I27">
        <v>0.23234118200000001</v>
      </c>
      <c r="J27">
        <v>0.131580102</v>
      </c>
      <c r="K27">
        <v>2020</v>
      </c>
    </row>
    <row r="28" spans="1:11" x14ac:dyDescent="0.25">
      <c r="A28" t="s">
        <v>36</v>
      </c>
      <c r="B28">
        <v>0.703873741</v>
      </c>
      <c r="C28">
        <v>0.41769830800000002</v>
      </c>
      <c r="D28">
        <v>0.53581875999999995</v>
      </c>
      <c r="E28">
        <v>0.61958600500000005</v>
      </c>
      <c r="F28">
        <v>0.199128148</v>
      </c>
      <c r="G28">
        <v>0.31691560200000002</v>
      </c>
      <c r="H28">
        <v>0.46605447900000002</v>
      </c>
      <c r="I28">
        <v>0.39232256399999998</v>
      </c>
      <c r="J28">
        <v>0.92027855000000003</v>
      </c>
      <c r="K28">
        <v>2020</v>
      </c>
    </row>
    <row r="29" spans="1:11" x14ac:dyDescent="0.25">
      <c r="A29" t="s">
        <v>37</v>
      </c>
      <c r="B29">
        <v>1.207159E-3</v>
      </c>
      <c r="C29">
        <v>0.121112949</v>
      </c>
      <c r="D29">
        <v>2.9215847999999999E-2</v>
      </c>
      <c r="E29">
        <v>0.12859923600000001</v>
      </c>
      <c r="F29">
        <v>0.12556521000000001</v>
      </c>
      <c r="G29">
        <v>1.0929912E-2</v>
      </c>
      <c r="H29">
        <v>6.0896220000000001E-2</v>
      </c>
      <c r="I29">
        <v>0.31913488899999998</v>
      </c>
      <c r="J29">
        <v>1.6717749E-2</v>
      </c>
      <c r="K29">
        <v>2020</v>
      </c>
    </row>
    <row r="30" spans="1:11" x14ac:dyDescent="0.25">
      <c r="A30" t="s">
        <v>38</v>
      </c>
      <c r="B30">
        <v>5.5260680000000003E-3</v>
      </c>
      <c r="C30">
        <v>9.9013181000000006E-2</v>
      </c>
      <c r="D30">
        <v>3.0608408E-2</v>
      </c>
      <c r="E30">
        <v>6.7795620000000001E-2</v>
      </c>
      <c r="F30">
        <v>5.7331673999999999E-2</v>
      </c>
      <c r="G30">
        <v>4.0430459999999998E-3</v>
      </c>
      <c r="H30">
        <v>3.4203859000000003E-2</v>
      </c>
      <c r="I30">
        <v>0.10589931599999999</v>
      </c>
      <c r="J30">
        <v>4.0804862999999997E-2</v>
      </c>
      <c r="K30">
        <v>2020</v>
      </c>
    </row>
    <row r="31" spans="1:11" x14ac:dyDescent="0.25">
      <c r="A31" t="s">
        <v>39</v>
      </c>
      <c r="B31" s="1">
        <v>1.6699999999999999E-5</v>
      </c>
      <c r="C31">
        <v>0.986019435</v>
      </c>
      <c r="D31">
        <v>4.6900259999999999E-3</v>
      </c>
      <c r="E31">
        <v>0.18718169700000001</v>
      </c>
      <c r="F31">
        <v>0.55753509300000004</v>
      </c>
      <c r="G31">
        <v>6.6241900000000003E-4</v>
      </c>
      <c r="H31">
        <v>3.2682048999999998E-2</v>
      </c>
      <c r="I31">
        <v>4.2091027829999996</v>
      </c>
      <c r="J31">
        <v>3.2349019999999999E-2</v>
      </c>
      <c r="K31">
        <v>2020</v>
      </c>
    </row>
    <row r="32" spans="1:11" x14ac:dyDescent="0.25">
      <c r="A32" t="s">
        <v>40</v>
      </c>
      <c r="B32">
        <v>0.212069063</v>
      </c>
      <c r="C32">
        <v>0.47469782399999999</v>
      </c>
      <c r="D32">
        <v>0.20515000799999999</v>
      </c>
      <c r="E32">
        <v>0.21211729200000001</v>
      </c>
      <c r="F32">
        <v>0.65266912099999996</v>
      </c>
      <c r="G32">
        <v>0.12796501299999999</v>
      </c>
      <c r="H32">
        <v>0.50012969100000004</v>
      </c>
      <c r="I32">
        <v>0.36962099300000001</v>
      </c>
      <c r="J32">
        <v>0.25076357500000002</v>
      </c>
      <c r="K32">
        <v>2020</v>
      </c>
    </row>
    <row r="33" spans="1:11" x14ac:dyDescent="0.25">
      <c r="A33" t="s">
        <v>41</v>
      </c>
      <c r="B33">
        <v>0.39991006000000001</v>
      </c>
      <c r="C33">
        <v>0.12550508599999999</v>
      </c>
      <c r="D33">
        <v>0.32290545700000001</v>
      </c>
      <c r="E33">
        <v>0.20147457699999999</v>
      </c>
      <c r="F33">
        <v>8.9563899000000002E-2</v>
      </c>
      <c r="G33">
        <v>0.19347523999999999</v>
      </c>
      <c r="H33">
        <v>0.17288608499999999</v>
      </c>
      <c r="I33">
        <v>6.2276947999999999E-2</v>
      </c>
      <c r="J33">
        <v>0.161202132</v>
      </c>
      <c r="K33">
        <v>2020</v>
      </c>
    </row>
    <row r="34" spans="1:11" x14ac:dyDescent="0.25">
      <c r="A34" t="s">
        <v>42</v>
      </c>
      <c r="B34">
        <v>8.5918850000000005E-3</v>
      </c>
      <c r="C34">
        <v>2.7352850019999999</v>
      </c>
      <c r="D34">
        <v>0.26553074399999999</v>
      </c>
      <c r="E34">
        <v>2.4404187629999998</v>
      </c>
      <c r="F34">
        <v>1.3440748010000001</v>
      </c>
      <c r="G34">
        <v>0.10962369800000001</v>
      </c>
      <c r="H34">
        <v>0.88597747699999996</v>
      </c>
      <c r="I34">
        <v>12.163268950000001</v>
      </c>
      <c r="J34">
        <v>0.247679182</v>
      </c>
      <c r="K34">
        <v>2020</v>
      </c>
    </row>
    <row r="35" spans="1:11" x14ac:dyDescent="0.25">
      <c r="A35" t="s">
        <v>43</v>
      </c>
      <c r="B35">
        <v>5.4626190000000002E-3</v>
      </c>
      <c r="C35">
        <v>8.9132419679999995</v>
      </c>
      <c r="D35">
        <v>0.145357022</v>
      </c>
      <c r="E35">
        <v>1.704505256</v>
      </c>
      <c r="F35">
        <v>8.257597895</v>
      </c>
      <c r="G35">
        <v>2.5537020000000001E-2</v>
      </c>
      <c r="H35">
        <v>0.63898236200000003</v>
      </c>
      <c r="I35">
        <v>70.446168110000002</v>
      </c>
      <c r="J35">
        <v>0.26618509400000001</v>
      </c>
      <c r="K35">
        <v>2020</v>
      </c>
    </row>
    <row r="36" spans="1:11" x14ac:dyDescent="0.25">
      <c r="A36" t="s">
        <v>36</v>
      </c>
      <c r="B36">
        <v>0.390915401</v>
      </c>
      <c r="C36">
        <v>0.415345931</v>
      </c>
      <c r="D36">
        <v>0.63582620899999998</v>
      </c>
      <c r="E36">
        <v>0.62084998400000002</v>
      </c>
      <c r="F36">
        <v>0.21717225400000001</v>
      </c>
      <c r="G36">
        <v>0.38005486100000002</v>
      </c>
      <c r="H36">
        <v>0.59032494300000005</v>
      </c>
      <c r="I36">
        <v>0.35973431</v>
      </c>
      <c r="J36">
        <v>0.930853496</v>
      </c>
      <c r="K36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Agg_ppa_vals20250220_0736</vt:lpstr>
      <vt:lpstr>Agg_ppa_vals20250121_1006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dcterms:created xsi:type="dcterms:W3CDTF">2025-02-20T16:59:48Z</dcterms:created>
  <dcterms:modified xsi:type="dcterms:W3CDTF">2025-02-20T17:18:42Z</dcterms:modified>
</cp:coreProperties>
</file>